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9CA3101C-442D-4CDF-9782-521C1853EB97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3" i="1" l="1"/>
  <c r="H213" i="1" s="1"/>
  <c r="A210" i="1"/>
  <c r="D210" i="1" s="1"/>
  <c r="A177" i="1"/>
  <c r="H177" i="1" s="1"/>
  <c r="A123" i="1"/>
  <c r="H123" i="1" s="1"/>
  <c r="B123" i="1"/>
  <c r="C123" i="1"/>
  <c r="D123" i="1"/>
  <c r="E123" i="1"/>
  <c r="F123" i="1"/>
  <c r="G123" i="1" s="1"/>
  <c r="M123" i="1"/>
  <c r="A124" i="1"/>
  <c r="B124" i="1"/>
  <c r="C124" i="1"/>
  <c r="D124" i="1"/>
  <c r="K124" i="1"/>
  <c r="M124" i="1"/>
  <c r="A125" i="1"/>
  <c r="B125" i="1"/>
  <c r="I125" i="1"/>
  <c r="A122" i="1"/>
  <c r="B122" i="1" s="1"/>
  <c r="M122" i="1"/>
  <c r="K3" i="1"/>
  <c r="J3" i="1"/>
  <c r="E3" i="1"/>
  <c r="B3" i="1"/>
  <c r="A3" i="1"/>
  <c r="I3" i="1" s="1"/>
  <c r="M2" i="1"/>
  <c r="K2" i="1"/>
  <c r="L2" i="1" s="1"/>
  <c r="N2" i="1" s="1"/>
  <c r="J2" i="1"/>
  <c r="I2" i="1"/>
  <c r="H2" i="1"/>
  <c r="F2" i="1"/>
  <c r="G2" i="1" s="1"/>
  <c r="E2" i="1"/>
  <c r="D2" i="1"/>
  <c r="C2" i="1"/>
  <c r="B2" i="1"/>
  <c r="D213" i="1" l="1"/>
  <c r="B213" i="1"/>
  <c r="K213" i="1"/>
  <c r="L213" i="1" s="1"/>
  <c r="N213" i="1" s="1"/>
  <c r="J213" i="1"/>
  <c r="F213" i="1"/>
  <c r="G213" i="1" s="1"/>
  <c r="E213" i="1"/>
  <c r="C213" i="1"/>
  <c r="M213" i="1"/>
  <c r="I213" i="1"/>
  <c r="K210" i="1"/>
  <c r="L210" i="1" s="1"/>
  <c r="J210" i="1"/>
  <c r="C210" i="1"/>
  <c r="I210" i="1"/>
  <c r="A211" i="1"/>
  <c r="B210" i="1"/>
  <c r="M210" i="1"/>
  <c r="H210" i="1"/>
  <c r="F210" i="1"/>
  <c r="G210" i="1" s="1"/>
  <c r="E210" i="1"/>
  <c r="B177" i="1"/>
  <c r="C177" i="1"/>
  <c r="A178" i="1"/>
  <c r="D177" i="1"/>
  <c r="I177" i="1"/>
  <c r="J177" i="1"/>
  <c r="K177" i="1"/>
  <c r="L177" i="1" s="1"/>
  <c r="M177" i="1"/>
  <c r="F177" i="1"/>
  <c r="G177" i="1" s="1"/>
  <c r="E177" i="1"/>
  <c r="C125" i="1"/>
  <c r="A126" i="1"/>
  <c r="D125" i="1"/>
  <c r="E125" i="1"/>
  <c r="F125" i="1"/>
  <c r="G125" i="1" s="1"/>
  <c r="H125" i="1"/>
  <c r="J125" i="1"/>
  <c r="K125" i="1"/>
  <c r="L125" i="1" s="1"/>
  <c r="M125" i="1"/>
  <c r="E124" i="1"/>
  <c r="J124" i="1"/>
  <c r="F124" i="1"/>
  <c r="G124" i="1" s="1"/>
  <c r="H124" i="1"/>
  <c r="L124" i="1" s="1"/>
  <c r="N124" i="1" s="1"/>
  <c r="I124" i="1"/>
  <c r="K123" i="1"/>
  <c r="L123" i="1" s="1"/>
  <c r="N123" i="1" s="1"/>
  <c r="J123" i="1"/>
  <c r="I123" i="1"/>
  <c r="K122" i="1"/>
  <c r="L122" i="1" s="1"/>
  <c r="J122" i="1"/>
  <c r="I122" i="1"/>
  <c r="H122" i="1"/>
  <c r="F122" i="1"/>
  <c r="G122" i="1" s="1"/>
  <c r="E122" i="1"/>
  <c r="D122" i="1"/>
  <c r="C122" i="1"/>
  <c r="M3" i="1"/>
  <c r="C3" i="1"/>
  <c r="A4" i="1"/>
  <c r="D3" i="1"/>
  <c r="F3" i="1"/>
  <c r="G3" i="1" s="1"/>
  <c r="H3" i="1"/>
  <c r="L3" i="1" s="1"/>
  <c r="N3" i="1" s="1"/>
  <c r="N210" i="1" l="1"/>
  <c r="B211" i="1"/>
  <c r="C211" i="1"/>
  <c r="A212" i="1"/>
  <c r="D211" i="1"/>
  <c r="E211" i="1"/>
  <c r="F211" i="1"/>
  <c r="G211" i="1" s="1"/>
  <c r="I211" i="1"/>
  <c r="M211" i="1"/>
  <c r="J211" i="1"/>
  <c r="K211" i="1"/>
  <c r="L211" i="1" s="1"/>
  <c r="H211" i="1"/>
  <c r="N177" i="1"/>
  <c r="M178" i="1"/>
  <c r="B178" i="1"/>
  <c r="I178" i="1"/>
  <c r="H178" i="1"/>
  <c r="A179" i="1"/>
  <c r="K178" i="1"/>
  <c r="L178" i="1" s="1"/>
  <c r="C178" i="1"/>
  <c r="D178" i="1"/>
  <c r="E178" i="1"/>
  <c r="F178" i="1"/>
  <c r="G178" i="1" s="1"/>
  <c r="J178" i="1"/>
  <c r="M126" i="1"/>
  <c r="B126" i="1"/>
  <c r="C126" i="1"/>
  <c r="A127" i="1"/>
  <c r="D126" i="1"/>
  <c r="E126" i="1"/>
  <c r="F126" i="1"/>
  <c r="J126" i="1"/>
  <c r="K126" i="1"/>
  <c r="H126" i="1"/>
  <c r="I126" i="1"/>
  <c r="N125" i="1"/>
  <c r="N122" i="1"/>
  <c r="F4" i="1"/>
  <c r="E4" i="1"/>
  <c r="D4" i="1"/>
  <c r="A5" i="1"/>
  <c r="C4" i="1"/>
  <c r="B4" i="1"/>
  <c r="M4" i="1"/>
  <c r="K4" i="1"/>
  <c r="J4" i="1"/>
  <c r="I4" i="1"/>
  <c r="H4" i="1"/>
  <c r="N211" i="1" l="1"/>
  <c r="M212" i="1"/>
  <c r="B212" i="1"/>
  <c r="C212" i="1"/>
  <c r="D212" i="1"/>
  <c r="I212" i="1"/>
  <c r="J212" i="1"/>
  <c r="E212" i="1"/>
  <c r="K212" i="1"/>
  <c r="F212" i="1"/>
  <c r="H212" i="1"/>
  <c r="N178" i="1"/>
  <c r="J179" i="1"/>
  <c r="K179" i="1"/>
  <c r="E179" i="1"/>
  <c r="F179" i="1"/>
  <c r="G179" i="1" s="1"/>
  <c r="I179" i="1"/>
  <c r="M179" i="1"/>
  <c r="B179" i="1"/>
  <c r="C179" i="1"/>
  <c r="D179" i="1"/>
  <c r="H179" i="1"/>
  <c r="A180" i="1"/>
  <c r="K127" i="1"/>
  <c r="M127" i="1"/>
  <c r="B127" i="1"/>
  <c r="C127" i="1"/>
  <c r="A128" i="1"/>
  <c r="E127" i="1"/>
  <c r="H127" i="1"/>
  <c r="F127" i="1"/>
  <c r="D127" i="1"/>
  <c r="I127" i="1"/>
  <c r="J127" i="1"/>
  <c r="L126" i="1"/>
  <c r="G126" i="1"/>
  <c r="L4" i="1"/>
  <c r="E5" i="1"/>
  <c r="D5" i="1"/>
  <c r="A6" i="1"/>
  <c r="C5" i="1"/>
  <c r="B5" i="1"/>
  <c r="M5" i="1"/>
  <c r="K5" i="1"/>
  <c r="J5" i="1"/>
  <c r="I5" i="1"/>
  <c r="H5" i="1"/>
  <c r="F5" i="1"/>
  <c r="G4" i="1"/>
  <c r="G212" i="1" l="1"/>
  <c r="L212" i="1"/>
  <c r="H180" i="1"/>
  <c r="I180" i="1"/>
  <c r="J180" i="1"/>
  <c r="C180" i="1"/>
  <c r="A181" i="1"/>
  <c r="E180" i="1"/>
  <c r="D180" i="1"/>
  <c r="K180" i="1"/>
  <c r="M180" i="1"/>
  <c r="B180" i="1"/>
  <c r="F180" i="1"/>
  <c r="L179" i="1"/>
  <c r="N179" i="1" s="1"/>
  <c r="N126" i="1"/>
  <c r="I128" i="1"/>
  <c r="J128" i="1"/>
  <c r="K128" i="1"/>
  <c r="L128" i="1" s="1"/>
  <c r="B128" i="1"/>
  <c r="M128" i="1"/>
  <c r="A129" i="1"/>
  <c r="F128" i="1"/>
  <c r="H128" i="1"/>
  <c r="C128" i="1"/>
  <c r="D128" i="1"/>
  <c r="E128" i="1"/>
  <c r="G127" i="1"/>
  <c r="L127" i="1"/>
  <c r="N127" i="1" s="1"/>
  <c r="L5" i="1"/>
  <c r="N5" i="1" s="1"/>
  <c r="N4" i="1"/>
  <c r="A7" i="1"/>
  <c r="C6" i="1"/>
  <c r="B6" i="1"/>
  <c r="M6" i="1"/>
  <c r="K6" i="1"/>
  <c r="J6" i="1"/>
  <c r="I6" i="1"/>
  <c r="H6" i="1"/>
  <c r="F6" i="1"/>
  <c r="E6" i="1"/>
  <c r="D6" i="1"/>
  <c r="G5" i="1"/>
  <c r="N212" i="1" l="1"/>
  <c r="G180" i="1"/>
  <c r="L180" i="1"/>
  <c r="N180" i="1" s="1"/>
  <c r="F181" i="1"/>
  <c r="G181" i="1" s="1"/>
  <c r="H181" i="1"/>
  <c r="M181" i="1"/>
  <c r="A182" i="1"/>
  <c r="B181" i="1"/>
  <c r="C181" i="1"/>
  <c r="D181" i="1"/>
  <c r="E181" i="1"/>
  <c r="I181" i="1"/>
  <c r="J181" i="1"/>
  <c r="K181" i="1"/>
  <c r="G128" i="1"/>
  <c r="N128" i="1" s="1"/>
  <c r="H129" i="1"/>
  <c r="I129" i="1"/>
  <c r="J129" i="1"/>
  <c r="K129" i="1"/>
  <c r="B129" i="1"/>
  <c r="C129" i="1"/>
  <c r="D129" i="1"/>
  <c r="F129" i="1"/>
  <c r="G129" i="1" s="1"/>
  <c r="M129" i="1"/>
  <c r="E129" i="1"/>
  <c r="A130" i="1"/>
  <c r="G6" i="1"/>
  <c r="L6" i="1"/>
  <c r="M7" i="1"/>
  <c r="K7" i="1"/>
  <c r="L7" i="1" s="1"/>
  <c r="J7" i="1"/>
  <c r="I7" i="1"/>
  <c r="H7" i="1"/>
  <c r="F7" i="1"/>
  <c r="E7" i="1"/>
  <c r="D7" i="1"/>
  <c r="A8" i="1"/>
  <c r="C7" i="1"/>
  <c r="B7" i="1"/>
  <c r="D182" i="1" l="1"/>
  <c r="E182" i="1"/>
  <c r="F182" i="1"/>
  <c r="K182" i="1"/>
  <c r="M182" i="1"/>
  <c r="H182" i="1"/>
  <c r="A183" i="1"/>
  <c r="I182" i="1"/>
  <c r="J182" i="1"/>
  <c r="C182" i="1"/>
  <c r="B182" i="1"/>
  <c r="L181" i="1"/>
  <c r="N181" i="1" s="1"/>
  <c r="E130" i="1"/>
  <c r="F130" i="1"/>
  <c r="G130" i="1" s="1"/>
  <c r="J130" i="1"/>
  <c r="H130" i="1"/>
  <c r="I130" i="1"/>
  <c r="K130" i="1"/>
  <c r="M130" i="1"/>
  <c r="C130" i="1"/>
  <c r="A131" i="1"/>
  <c r="B130" i="1"/>
  <c r="D130" i="1"/>
  <c r="L129" i="1"/>
  <c r="N129" i="1" s="1"/>
  <c r="G7" i="1"/>
  <c r="N7" i="1"/>
  <c r="K8" i="1"/>
  <c r="J8" i="1"/>
  <c r="I8" i="1"/>
  <c r="H8" i="1"/>
  <c r="F8" i="1"/>
  <c r="G8" i="1" s="1"/>
  <c r="E8" i="1"/>
  <c r="D8" i="1"/>
  <c r="A9" i="1"/>
  <c r="C8" i="1"/>
  <c r="B8" i="1"/>
  <c r="M8" i="1"/>
  <c r="N6" i="1"/>
  <c r="B183" i="1" l="1"/>
  <c r="C183" i="1"/>
  <c r="A184" i="1"/>
  <c r="I183" i="1"/>
  <c r="J183" i="1"/>
  <c r="K183" i="1"/>
  <c r="M183" i="1"/>
  <c r="D183" i="1"/>
  <c r="E183" i="1"/>
  <c r="F183" i="1"/>
  <c r="G183" i="1" s="1"/>
  <c r="H183" i="1"/>
  <c r="L182" i="1"/>
  <c r="N182" i="1" s="1"/>
  <c r="G182" i="1"/>
  <c r="C131" i="1"/>
  <c r="A132" i="1"/>
  <c r="D131" i="1"/>
  <c r="E131" i="1"/>
  <c r="F131" i="1"/>
  <c r="G131" i="1" s="1"/>
  <c r="H131" i="1"/>
  <c r="B131" i="1"/>
  <c r="K131" i="1"/>
  <c r="M131" i="1"/>
  <c r="I131" i="1"/>
  <c r="J131" i="1"/>
  <c r="L130" i="1"/>
  <c r="N130" i="1" s="1"/>
  <c r="I9" i="1"/>
  <c r="H9" i="1"/>
  <c r="F9" i="1"/>
  <c r="G9" i="1" s="1"/>
  <c r="E9" i="1"/>
  <c r="D9" i="1"/>
  <c r="A10" i="1"/>
  <c r="C9" i="1"/>
  <c r="B9" i="1"/>
  <c r="M9" i="1"/>
  <c r="K9" i="1"/>
  <c r="J9" i="1"/>
  <c r="L8" i="1"/>
  <c r="N8" i="1" s="1"/>
  <c r="L183" i="1" l="1"/>
  <c r="N183" i="1" s="1"/>
  <c r="M184" i="1"/>
  <c r="I184" i="1"/>
  <c r="H184" i="1"/>
  <c r="B184" i="1"/>
  <c r="C184" i="1"/>
  <c r="D184" i="1"/>
  <c r="E184" i="1"/>
  <c r="J184" i="1"/>
  <c r="F184" i="1"/>
  <c r="G184" i="1" s="1"/>
  <c r="K184" i="1"/>
  <c r="A185" i="1"/>
  <c r="L131" i="1"/>
  <c r="N131" i="1" s="1"/>
  <c r="M132" i="1"/>
  <c r="F132" i="1"/>
  <c r="G132" i="1" s="1"/>
  <c r="B132" i="1"/>
  <c r="C132" i="1"/>
  <c r="A133" i="1"/>
  <c r="D132" i="1"/>
  <c r="E132" i="1"/>
  <c r="H132" i="1"/>
  <c r="I132" i="1"/>
  <c r="J132" i="1"/>
  <c r="K132" i="1"/>
  <c r="L132" i="1" s="1"/>
  <c r="N132" i="1" s="1"/>
  <c r="L9" i="1"/>
  <c r="N9" i="1" s="1"/>
  <c r="F10" i="1"/>
  <c r="G10" i="1" s="1"/>
  <c r="E10" i="1"/>
  <c r="D10" i="1"/>
  <c r="A11" i="1"/>
  <c r="C10" i="1"/>
  <c r="B10" i="1"/>
  <c r="M10" i="1"/>
  <c r="K10" i="1"/>
  <c r="J10" i="1"/>
  <c r="I10" i="1"/>
  <c r="H10" i="1"/>
  <c r="L184" i="1" l="1"/>
  <c r="N184" i="1" s="1"/>
  <c r="J185" i="1"/>
  <c r="K185" i="1"/>
  <c r="E185" i="1"/>
  <c r="F185" i="1"/>
  <c r="G185" i="1" s="1"/>
  <c r="D185" i="1"/>
  <c r="H185" i="1"/>
  <c r="I185" i="1"/>
  <c r="M185" i="1"/>
  <c r="A186" i="1"/>
  <c r="C185" i="1"/>
  <c r="B185" i="1"/>
  <c r="K133" i="1"/>
  <c r="D133" i="1"/>
  <c r="M133" i="1"/>
  <c r="B133" i="1"/>
  <c r="C133" i="1"/>
  <c r="A134" i="1"/>
  <c r="H133" i="1"/>
  <c r="I133" i="1"/>
  <c r="J133" i="1"/>
  <c r="E133" i="1"/>
  <c r="F133" i="1"/>
  <c r="L10" i="1"/>
  <c r="N10" i="1" s="1"/>
  <c r="E11" i="1"/>
  <c r="D11" i="1"/>
  <c r="A12" i="1"/>
  <c r="C11" i="1"/>
  <c r="B11" i="1"/>
  <c r="M11" i="1"/>
  <c r="K11" i="1"/>
  <c r="J11" i="1"/>
  <c r="I11" i="1"/>
  <c r="H11" i="1"/>
  <c r="F11" i="1"/>
  <c r="G11" i="1" s="1"/>
  <c r="L185" i="1" l="1"/>
  <c r="N185" i="1" s="1"/>
  <c r="H186" i="1"/>
  <c r="I186" i="1"/>
  <c r="C186" i="1"/>
  <c r="A187" i="1"/>
  <c r="E186" i="1"/>
  <c r="D186" i="1"/>
  <c r="M186" i="1"/>
  <c r="B186" i="1"/>
  <c r="F186" i="1"/>
  <c r="G186" i="1" s="1"/>
  <c r="K186" i="1"/>
  <c r="L186" i="1" s="1"/>
  <c r="N186" i="1" s="1"/>
  <c r="J186" i="1"/>
  <c r="G133" i="1"/>
  <c r="I134" i="1"/>
  <c r="J134" i="1"/>
  <c r="K134" i="1"/>
  <c r="B134" i="1"/>
  <c r="M134" i="1"/>
  <c r="C134" i="1"/>
  <c r="D134" i="1"/>
  <c r="E134" i="1"/>
  <c r="F134" i="1"/>
  <c r="G134" i="1" s="1"/>
  <c r="H134" i="1"/>
  <c r="A135" i="1"/>
  <c r="L133" i="1"/>
  <c r="N133" i="1" s="1"/>
  <c r="L11" i="1"/>
  <c r="N11" i="1" s="1"/>
  <c r="A13" i="1"/>
  <c r="C12" i="1"/>
  <c r="B12" i="1"/>
  <c r="M12" i="1"/>
  <c r="K12" i="1"/>
  <c r="J12" i="1"/>
  <c r="I12" i="1"/>
  <c r="H12" i="1"/>
  <c r="F12" i="1"/>
  <c r="E12" i="1"/>
  <c r="D12" i="1"/>
  <c r="F187" i="1" l="1"/>
  <c r="M187" i="1"/>
  <c r="A188" i="1"/>
  <c r="B187" i="1"/>
  <c r="C187" i="1"/>
  <c r="D187" i="1"/>
  <c r="E187" i="1"/>
  <c r="H187" i="1"/>
  <c r="I187" i="1"/>
  <c r="J187" i="1"/>
  <c r="K187" i="1"/>
  <c r="L187" i="1" s="1"/>
  <c r="H135" i="1"/>
  <c r="I135" i="1"/>
  <c r="J135" i="1"/>
  <c r="K135" i="1"/>
  <c r="L135" i="1" s="1"/>
  <c r="M135" i="1"/>
  <c r="A136" i="1"/>
  <c r="B135" i="1"/>
  <c r="D135" i="1"/>
  <c r="E135" i="1"/>
  <c r="F135" i="1"/>
  <c r="G135" i="1" s="1"/>
  <c r="C135" i="1"/>
  <c r="L134" i="1"/>
  <c r="N134" i="1" s="1"/>
  <c r="G12" i="1"/>
  <c r="L12" i="1"/>
  <c r="N12" i="1" s="1"/>
  <c r="M13" i="1"/>
  <c r="K13" i="1"/>
  <c r="J13" i="1"/>
  <c r="I13" i="1"/>
  <c r="H13" i="1"/>
  <c r="F13" i="1"/>
  <c r="G13" i="1" s="1"/>
  <c r="E13" i="1"/>
  <c r="D13" i="1"/>
  <c r="A14" i="1"/>
  <c r="C13" i="1"/>
  <c r="B13" i="1"/>
  <c r="G187" i="1" l="1"/>
  <c r="N187" i="1" s="1"/>
  <c r="D188" i="1"/>
  <c r="E188" i="1"/>
  <c r="K188" i="1"/>
  <c r="M188" i="1"/>
  <c r="F188" i="1"/>
  <c r="G188" i="1" s="1"/>
  <c r="H188" i="1"/>
  <c r="J188" i="1"/>
  <c r="I188" i="1"/>
  <c r="A189" i="1"/>
  <c r="B188" i="1"/>
  <c r="C188" i="1"/>
  <c r="N135" i="1"/>
  <c r="E136" i="1"/>
  <c r="F136" i="1"/>
  <c r="G136" i="1" s="1"/>
  <c r="H136" i="1"/>
  <c r="J136" i="1"/>
  <c r="I136" i="1"/>
  <c r="B136" i="1"/>
  <c r="D136" i="1"/>
  <c r="M136" i="1"/>
  <c r="A137" i="1"/>
  <c r="K136" i="1"/>
  <c r="L136" i="1" s="1"/>
  <c r="N136" i="1" s="1"/>
  <c r="C136" i="1"/>
  <c r="K14" i="1"/>
  <c r="L14" i="1" s="1"/>
  <c r="N14" i="1" s="1"/>
  <c r="J14" i="1"/>
  <c r="I14" i="1"/>
  <c r="H14" i="1"/>
  <c r="F14" i="1"/>
  <c r="G14" i="1" s="1"/>
  <c r="E14" i="1"/>
  <c r="D14" i="1"/>
  <c r="A15" i="1"/>
  <c r="C14" i="1"/>
  <c r="B14" i="1"/>
  <c r="M14" i="1"/>
  <c r="L13" i="1"/>
  <c r="N13" i="1" s="1"/>
  <c r="B189" i="1" l="1"/>
  <c r="C189" i="1"/>
  <c r="A190" i="1"/>
  <c r="I189" i="1"/>
  <c r="J189" i="1"/>
  <c r="K189" i="1"/>
  <c r="L189" i="1" s="1"/>
  <c r="M189" i="1"/>
  <c r="H189" i="1"/>
  <c r="D189" i="1"/>
  <c r="E189" i="1"/>
  <c r="F189" i="1"/>
  <c r="G189" i="1" s="1"/>
  <c r="L188" i="1"/>
  <c r="N188" i="1" s="1"/>
  <c r="C137" i="1"/>
  <c r="A138" i="1"/>
  <c r="D137" i="1"/>
  <c r="H137" i="1"/>
  <c r="E137" i="1"/>
  <c r="F137" i="1"/>
  <c r="G137" i="1" s="1"/>
  <c r="I137" i="1"/>
  <c r="J137" i="1"/>
  <c r="K137" i="1"/>
  <c r="L137" i="1" s="1"/>
  <c r="N137" i="1" s="1"/>
  <c r="B137" i="1"/>
  <c r="M137" i="1"/>
  <c r="I15" i="1"/>
  <c r="H15" i="1"/>
  <c r="F15" i="1"/>
  <c r="G15" i="1" s="1"/>
  <c r="E15" i="1"/>
  <c r="D15" i="1"/>
  <c r="A16" i="1"/>
  <c r="C15" i="1"/>
  <c r="B15" i="1"/>
  <c r="M15" i="1"/>
  <c r="K15" i="1"/>
  <c r="L15" i="1" s="1"/>
  <c r="J15" i="1"/>
  <c r="N189" i="1" l="1"/>
  <c r="M190" i="1"/>
  <c r="I190" i="1"/>
  <c r="H190" i="1"/>
  <c r="E190" i="1"/>
  <c r="B190" i="1"/>
  <c r="F190" i="1"/>
  <c r="G190" i="1" s="1"/>
  <c r="C190" i="1"/>
  <c r="D190" i="1"/>
  <c r="J190" i="1"/>
  <c r="K190" i="1"/>
  <c r="L190" i="1" s="1"/>
  <c r="N190" i="1" s="1"/>
  <c r="A191" i="1"/>
  <c r="M138" i="1"/>
  <c r="F138" i="1"/>
  <c r="G138" i="1" s="1"/>
  <c r="B138" i="1"/>
  <c r="C138" i="1"/>
  <c r="A139" i="1"/>
  <c r="D138" i="1"/>
  <c r="E138" i="1"/>
  <c r="J138" i="1"/>
  <c r="K138" i="1"/>
  <c r="L138" i="1" s="1"/>
  <c r="N138" i="1" s="1"/>
  <c r="I138" i="1"/>
  <c r="H138" i="1"/>
  <c r="F16" i="1"/>
  <c r="G16" i="1" s="1"/>
  <c r="E16" i="1"/>
  <c r="D16" i="1"/>
  <c r="A17" i="1"/>
  <c r="C16" i="1"/>
  <c r="B16" i="1"/>
  <c r="M16" i="1"/>
  <c r="K16" i="1"/>
  <c r="L16" i="1" s="1"/>
  <c r="J16" i="1"/>
  <c r="I16" i="1"/>
  <c r="H16" i="1"/>
  <c r="N15" i="1"/>
  <c r="J191" i="1" l="1"/>
  <c r="K191" i="1"/>
  <c r="L191" i="1" s="1"/>
  <c r="E191" i="1"/>
  <c r="F191" i="1"/>
  <c r="G191" i="1" s="1"/>
  <c r="C191" i="1"/>
  <c r="M191" i="1"/>
  <c r="D191" i="1"/>
  <c r="H191" i="1"/>
  <c r="I191" i="1"/>
  <c r="A192" i="1"/>
  <c r="B191" i="1"/>
  <c r="K139" i="1"/>
  <c r="L139" i="1" s="1"/>
  <c r="N139" i="1" s="1"/>
  <c r="M139" i="1"/>
  <c r="B139" i="1"/>
  <c r="D139" i="1"/>
  <c r="C139" i="1"/>
  <c r="A140" i="1"/>
  <c r="E139" i="1"/>
  <c r="F139" i="1"/>
  <c r="G139" i="1" s="1"/>
  <c r="H139" i="1"/>
  <c r="J139" i="1"/>
  <c r="I139" i="1"/>
  <c r="N16" i="1"/>
  <c r="E17" i="1"/>
  <c r="D17" i="1"/>
  <c r="A18" i="1"/>
  <c r="C17" i="1"/>
  <c r="B17" i="1"/>
  <c r="M17" i="1"/>
  <c r="K17" i="1"/>
  <c r="L17" i="1" s="1"/>
  <c r="N17" i="1" s="1"/>
  <c r="J17" i="1"/>
  <c r="I17" i="1"/>
  <c r="H17" i="1"/>
  <c r="F17" i="1"/>
  <c r="G17" i="1" s="1"/>
  <c r="H192" i="1" l="1"/>
  <c r="I192" i="1"/>
  <c r="C192" i="1"/>
  <c r="A193" i="1"/>
  <c r="E192" i="1"/>
  <c r="D192" i="1"/>
  <c r="K192" i="1"/>
  <c r="L192" i="1" s="1"/>
  <c r="M192" i="1"/>
  <c r="J192" i="1"/>
  <c r="B192" i="1"/>
  <c r="F192" i="1"/>
  <c r="G192" i="1" s="1"/>
  <c r="N191" i="1"/>
  <c r="I140" i="1"/>
  <c r="J140" i="1"/>
  <c r="B140" i="1"/>
  <c r="K140" i="1"/>
  <c r="L140" i="1" s="1"/>
  <c r="M140" i="1"/>
  <c r="A141" i="1"/>
  <c r="C140" i="1"/>
  <c r="D140" i="1"/>
  <c r="F140" i="1"/>
  <c r="G140" i="1" s="1"/>
  <c r="E140" i="1"/>
  <c r="H140" i="1"/>
  <c r="A19" i="1"/>
  <c r="C18" i="1"/>
  <c r="B18" i="1"/>
  <c r="M18" i="1"/>
  <c r="K18" i="1"/>
  <c r="L18" i="1" s="1"/>
  <c r="J18" i="1"/>
  <c r="I18" i="1"/>
  <c r="H18" i="1"/>
  <c r="F18" i="1"/>
  <c r="G18" i="1" s="1"/>
  <c r="E18" i="1"/>
  <c r="D18" i="1"/>
  <c r="N192" i="1" l="1"/>
  <c r="F193" i="1"/>
  <c r="G193" i="1" s="1"/>
  <c r="M193" i="1"/>
  <c r="A194" i="1"/>
  <c r="B193" i="1"/>
  <c r="C193" i="1"/>
  <c r="D193" i="1"/>
  <c r="H193" i="1"/>
  <c r="E193" i="1"/>
  <c r="I193" i="1"/>
  <c r="K193" i="1"/>
  <c r="L193" i="1" s="1"/>
  <c r="J193" i="1"/>
  <c r="N140" i="1"/>
  <c r="H141" i="1"/>
  <c r="I141" i="1"/>
  <c r="J141" i="1"/>
  <c r="K141" i="1"/>
  <c r="L141" i="1" s="1"/>
  <c r="N141" i="1" s="1"/>
  <c r="D141" i="1"/>
  <c r="B141" i="1"/>
  <c r="C141" i="1"/>
  <c r="F141" i="1"/>
  <c r="G141" i="1" s="1"/>
  <c r="A142" i="1"/>
  <c r="M141" i="1"/>
  <c r="E141" i="1"/>
  <c r="N18" i="1"/>
  <c r="M19" i="1"/>
  <c r="K19" i="1"/>
  <c r="L19" i="1" s="1"/>
  <c r="J19" i="1"/>
  <c r="I19" i="1"/>
  <c r="H19" i="1"/>
  <c r="F19" i="1"/>
  <c r="G19" i="1" s="1"/>
  <c r="E19" i="1"/>
  <c r="D19" i="1"/>
  <c r="A20" i="1"/>
  <c r="C19" i="1"/>
  <c r="B19" i="1"/>
  <c r="N193" i="1" l="1"/>
  <c r="D194" i="1"/>
  <c r="E194" i="1"/>
  <c r="K194" i="1"/>
  <c r="L194" i="1" s="1"/>
  <c r="N194" i="1" s="1"/>
  <c r="M194" i="1"/>
  <c r="C194" i="1"/>
  <c r="F194" i="1"/>
  <c r="G194" i="1" s="1"/>
  <c r="J194" i="1"/>
  <c r="I194" i="1"/>
  <c r="H194" i="1"/>
  <c r="A195" i="1"/>
  <c r="B194" i="1"/>
  <c r="E142" i="1"/>
  <c r="J142" i="1"/>
  <c r="F142" i="1"/>
  <c r="G142" i="1" s="1"/>
  <c r="H142" i="1"/>
  <c r="I142" i="1"/>
  <c r="K142" i="1"/>
  <c r="L142" i="1" s="1"/>
  <c r="N142" i="1" s="1"/>
  <c r="M142" i="1"/>
  <c r="B142" i="1"/>
  <c r="C142" i="1"/>
  <c r="D142" i="1"/>
  <c r="A143" i="1"/>
  <c r="K20" i="1"/>
  <c r="L20" i="1" s="1"/>
  <c r="J20" i="1"/>
  <c r="I20" i="1"/>
  <c r="H20" i="1"/>
  <c r="F20" i="1"/>
  <c r="G20" i="1" s="1"/>
  <c r="E20" i="1"/>
  <c r="D20" i="1"/>
  <c r="A21" i="1"/>
  <c r="C20" i="1"/>
  <c r="B20" i="1"/>
  <c r="M20" i="1"/>
  <c r="N19" i="1"/>
  <c r="B195" i="1" l="1"/>
  <c r="C195" i="1"/>
  <c r="A196" i="1"/>
  <c r="I195" i="1"/>
  <c r="J195" i="1"/>
  <c r="K195" i="1"/>
  <c r="L195" i="1" s="1"/>
  <c r="N195" i="1" s="1"/>
  <c r="H195" i="1"/>
  <c r="M195" i="1"/>
  <c r="D195" i="1"/>
  <c r="E195" i="1"/>
  <c r="F195" i="1"/>
  <c r="G195" i="1" s="1"/>
  <c r="C143" i="1"/>
  <c r="A144" i="1"/>
  <c r="D143" i="1"/>
  <c r="E143" i="1"/>
  <c r="F143" i="1"/>
  <c r="G143" i="1" s="1"/>
  <c r="H143" i="1"/>
  <c r="M143" i="1"/>
  <c r="K143" i="1"/>
  <c r="L143" i="1" s="1"/>
  <c r="B143" i="1"/>
  <c r="I143" i="1"/>
  <c r="J143" i="1"/>
  <c r="I21" i="1"/>
  <c r="H21" i="1"/>
  <c r="F21" i="1"/>
  <c r="G21" i="1" s="1"/>
  <c r="E21" i="1"/>
  <c r="D21" i="1"/>
  <c r="A22" i="1"/>
  <c r="C21" i="1"/>
  <c r="B21" i="1"/>
  <c r="M21" i="1"/>
  <c r="K21" i="1"/>
  <c r="L21" i="1" s="1"/>
  <c r="J21" i="1"/>
  <c r="N20" i="1"/>
  <c r="M196" i="1" l="1"/>
  <c r="I196" i="1"/>
  <c r="H196" i="1"/>
  <c r="D196" i="1"/>
  <c r="B196" i="1"/>
  <c r="C196" i="1"/>
  <c r="E196" i="1"/>
  <c r="A197" i="1"/>
  <c r="F196" i="1"/>
  <c r="G196" i="1" s="1"/>
  <c r="J196" i="1"/>
  <c r="K196" i="1"/>
  <c r="L196" i="1" s="1"/>
  <c r="N196" i="1" s="1"/>
  <c r="N143" i="1"/>
  <c r="M144" i="1"/>
  <c r="B144" i="1"/>
  <c r="F144" i="1"/>
  <c r="G144" i="1" s="1"/>
  <c r="C144" i="1"/>
  <c r="A145" i="1"/>
  <c r="D144" i="1"/>
  <c r="E144" i="1"/>
  <c r="H144" i="1"/>
  <c r="I144" i="1"/>
  <c r="J144" i="1"/>
  <c r="K144" i="1"/>
  <c r="L144" i="1" s="1"/>
  <c r="N144" i="1" s="1"/>
  <c r="F22" i="1"/>
  <c r="G22" i="1" s="1"/>
  <c r="E22" i="1"/>
  <c r="D22" i="1"/>
  <c r="A23" i="1"/>
  <c r="C22" i="1"/>
  <c r="B22" i="1"/>
  <c r="M22" i="1"/>
  <c r="K22" i="1"/>
  <c r="L22" i="1" s="1"/>
  <c r="J22" i="1"/>
  <c r="I22" i="1"/>
  <c r="H22" i="1"/>
  <c r="N21" i="1"/>
  <c r="J197" i="1" l="1"/>
  <c r="K197" i="1"/>
  <c r="L197" i="1" s="1"/>
  <c r="E197" i="1"/>
  <c r="F197" i="1"/>
  <c r="G197" i="1" s="1"/>
  <c r="B197" i="1"/>
  <c r="C197" i="1"/>
  <c r="H197" i="1"/>
  <c r="I197" i="1"/>
  <c r="D197" i="1"/>
  <c r="M197" i="1"/>
  <c r="A198" i="1"/>
  <c r="K145" i="1"/>
  <c r="L145" i="1" s="1"/>
  <c r="M145" i="1"/>
  <c r="B145" i="1"/>
  <c r="C145" i="1"/>
  <c r="A146" i="1"/>
  <c r="D145" i="1"/>
  <c r="E145" i="1"/>
  <c r="J145" i="1"/>
  <c r="F145" i="1"/>
  <c r="G145" i="1" s="1"/>
  <c r="H145" i="1"/>
  <c r="I145" i="1"/>
  <c r="N22" i="1"/>
  <c r="E23" i="1"/>
  <c r="D23" i="1"/>
  <c r="A24" i="1"/>
  <c r="C23" i="1"/>
  <c r="B23" i="1"/>
  <c r="M23" i="1"/>
  <c r="K23" i="1"/>
  <c r="L23" i="1" s="1"/>
  <c r="J23" i="1"/>
  <c r="I23" i="1"/>
  <c r="H23" i="1"/>
  <c r="F23" i="1"/>
  <c r="G23" i="1" s="1"/>
  <c r="H198" i="1" l="1"/>
  <c r="I198" i="1"/>
  <c r="C198" i="1"/>
  <c r="A199" i="1"/>
  <c r="D198" i="1"/>
  <c r="E198" i="1"/>
  <c r="J198" i="1"/>
  <c r="K198" i="1"/>
  <c r="L198" i="1" s="1"/>
  <c r="M198" i="1"/>
  <c r="F198" i="1"/>
  <c r="G198" i="1" s="1"/>
  <c r="B198" i="1"/>
  <c r="N197" i="1"/>
  <c r="I146" i="1"/>
  <c r="J146" i="1"/>
  <c r="K146" i="1"/>
  <c r="L146" i="1" s="1"/>
  <c r="N146" i="1" s="1"/>
  <c r="B146" i="1"/>
  <c r="M146" i="1"/>
  <c r="C146" i="1"/>
  <c r="F146" i="1"/>
  <c r="G146" i="1" s="1"/>
  <c r="D146" i="1"/>
  <c r="E146" i="1"/>
  <c r="H146" i="1"/>
  <c r="A147" i="1"/>
  <c r="N145" i="1"/>
  <c r="N23" i="1"/>
  <c r="E24" i="1"/>
  <c r="A25" i="1"/>
  <c r="C24" i="1"/>
  <c r="D24" i="1"/>
  <c r="B24" i="1"/>
  <c r="M24" i="1"/>
  <c r="K24" i="1"/>
  <c r="L24" i="1" s="1"/>
  <c r="J24" i="1"/>
  <c r="I24" i="1"/>
  <c r="H24" i="1"/>
  <c r="F24" i="1"/>
  <c r="G24" i="1" s="1"/>
  <c r="N198" i="1" l="1"/>
  <c r="F199" i="1"/>
  <c r="G199" i="1" s="1"/>
  <c r="M199" i="1"/>
  <c r="B199" i="1"/>
  <c r="A200" i="1"/>
  <c r="D199" i="1"/>
  <c r="K199" i="1"/>
  <c r="L199" i="1" s="1"/>
  <c r="N199" i="1" s="1"/>
  <c r="C199" i="1"/>
  <c r="E199" i="1"/>
  <c r="H199" i="1"/>
  <c r="I199" i="1"/>
  <c r="J199" i="1"/>
  <c r="H147" i="1"/>
  <c r="I147" i="1"/>
  <c r="J147" i="1"/>
  <c r="K147" i="1"/>
  <c r="L147" i="1" s="1"/>
  <c r="M147" i="1"/>
  <c r="A148" i="1"/>
  <c r="C147" i="1"/>
  <c r="D147" i="1"/>
  <c r="E147" i="1"/>
  <c r="B147" i="1"/>
  <c r="F147" i="1"/>
  <c r="G147" i="1" s="1"/>
  <c r="N24" i="1"/>
  <c r="I25" i="1"/>
  <c r="E25" i="1"/>
  <c r="A26" i="1"/>
  <c r="C25" i="1"/>
  <c r="M25" i="1"/>
  <c r="F25" i="1"/>
  <c r="G25" i="1" s="1"/>
  <c r="D25" i="1"/>
  <c r="B25" i="1"/>
  <c r="K25" i="1"/>
  <c r="L25" i="1" s="1"/>
  <c r="J25" i="1"/>
  <c r="H25" i="1"/>
  <c r="D200" i="1" l="1"/>
  <c r="E200" i="1"/>
  <c r="K200" i="1"/>
  <c r="L200" i="1" s="1"/>
  <c r="N200" i="1" s="1"/>
  <c r="A201" i="1"/>
  <c r="H200" i="1"/>
  <c r="B200" i="1"/>
  <c r="F200" i="1"/>
  <c r="G200" i="1" s="1"/>
  <c r="C200" i="1"/>
  <c r="I200" i="1"/>
  <c r="J200" i="1"/>
  <c r="M200" i="1"/>
  <c r="E148" i="1"/>
  <c r="J148" i="1"/>
  <c r="F148" i="1"/>
  <c r="G148" i="1" s="1"/>
  <c r="H148" i="1"/>
  <c r="I148" i="1"/>
  <c r="B148" i="1"/>
  <c r="A149" i="1"/>
  <c r="M148" i="1"/>
  <c r="D148" i="1"/>
  <c r="K148" i="1"/>
  <c r="L148" i="1" s="1"/>
  <c r="C148" i="1"/>
  <c r="N147" i="1"/>
  <c r="N25" i="1"/>
  <c r="F26" i="1"/>
  <c r="G26" i="1" s="1"/>
  <c r="E26" i="1"/>
  <c r="A27" i="1"/>
  <c r="C26" i="1"/>
  <c r="M26" i="1"/>
  <c r="K26" i="1"/>
  <c r="L26" i="1" s="1"/>
  <c r="N26" i="1" s="1"/>
  <c r="J26" i="1"/>
  <c r="I26" i="1"/>
  <c r="H26" i="1"/>
  <c r="D26" i="1"/>
  <c r="B26" i="1"/>
  <c r="B201" i="1" l="1"/>
  <c r="C201" i="1"/>
  <c r="A202" i="1"/>
  <c r="I201" i="1"/>
  <c r="J201" i="1"/>
  <c r="D201" i="1"/>
  <c r="E201" i="1"/>
  <c r="H201" i="1"/>
  <c r="K201" i="1"/>
  <c r="L201" i="1" s="1"/>
  <c r="F201" i="1"/>
  <c r="G201" i="1" s="1"/>
  <c r="M201" i="1"/>
  <c r="N148" i="1"/>
  <c r="C149" i="1"/>
  <c r="A150" i="1"/>
  <c r="D149" i="1"/>
  <c r="H149" i="1"/>
  <c r="E149" i="1"/>
  <c r="F149" i="1"/>
  <c r="G149" i="1" s="1"/>
  <c r="I149" i="1"/>
  <c r="J149" i="1"/>
  <c r="K149" i="1"/>
  <c r="L149" i="1" s="1"/>
  <c r="N149" i="1" s="1"/>
  <c r="M149" i="1"/>
  <c r="B149" i="1"/>
  <c r="E27" i="1"/>
  <c r="D27" i="1"/>
  <c r="A28" i="1"/>
  <c r="C27" i="1"/>
  <c r="M27" i="1"/>
  <c r="K27" i="1"/>
  <c r="L27" i="1" s="1"/>
  <c r="J27" i="1"/>
  <c r="I27" i="1"/>
  <c r="B27" i="1"/>
  <c r="H27" i="1"/>
  <c r="F27" i="1"/>
  <c r="G27" i="1" s="1"/>
  <c r="N201" i="1" l="1"/>
  <c r="M202" i="1"/>
  <c r="H202" i="1"/>
  <c r="F202" i="1"/>
  <c r="G202" i="1" s="1"/>
  <c r="A203" i="1"/>
  <c r="I202" i="1"/>
  <c r="K202" i="1"/>
  <c r="L202" i="1" s="1"/>
  <c r="D202" i="1"/>
  <c r="J202" i="1"/>
  <c r="E202" i="1"/>
  <c r="B202" i="1"/>
  <c r="C202" i="1"/>
  <c r="M150" i="1"/>
  <c r="B150" i="1"/>
  <c r="C150" i="1"/>
  <c r="A151" i="1"/>
  <c r="D150" i="1"/>
  <c r="E150" i="1"/>
  <c r="F150" i="1"/>
  <c r="G150" i="1" s="1"/>
  <c r="J150" i="1"/>
  <c r="I150" i="1"/>
  <c r="H150" i="1"/>
  <c r="K150" i="1"/>
  <c r="L150" i="1" s="1"/>
  <c r="N27" i="1"/>
  <c r="A29" i="1"/>
  <c r="C28" i="1"/>
  <c r="B28" i="1"/>
  <c r="M28" i="1"/>
  <c r="K28" i="1"/>
  <c r="L28" i="1" s="1"/>
  <c r="N28" i="1" s="1"/>
  <c r="I28" i="1"/>
  <c r="H28" i="1"/>
  <c r="J28" i="1"/>
  <c r="F28" i="1"/>
  <c r="G28" i="1" s="1"/>
  <c r="E28" i="1"/>
  <c r="D28" i="1"/>
  <c r="J203" i="1" l="1"/>
  <c r="K203" i="1"/>
  <c r="L203" i="1" s="1"/>
  <c r="E203" i="1"/>
  <c r="F203" i="1"/>
  <c r="G203" i="1" s="1"/>
  <c r="B203" i="1"/>
  <c r="M203" i="1"/>
  <c r="A204" i="1"/>
  <c r="C203" i="1"/>
  <c r="D203" i="1"/>
  <c r="H203" i="1"/>
  <c r="I203" i="1"/>
  <c r="N202" i="1"/>
  <c r="N150" i="1"/>
  <c r="K151" i="1"/>
  <c r="L151" i="1" s="1"/>
  <c r="N151" i="1" s="1"/>
  <c r="D151" i="1"/>
  <c r="M151" i="1"/>
  <c r="B151" i="1"/>
  <c r="C151" i="1"/>
  <c r="A152" i="1"/>
  <c r="E151" i="1"/>
  <c r="F151" i="1"/>
  <c r="G151" i="1" s="1"/>
  <c r="I151" i="1"/>
  <c r="J151" i="1"/>
  <c r="H151" i="1"/>
  <c r="M29" i="1"/>
  <c r="K29" i="1"/>
  <c r="L29" i="1" s="1"/>
  <c r="I29" i="1"/>
  <c r="F29" i="1"/>
  <c r="G29" i="1" s="1"/>
  <c r="E29" i="1"/>
  <c r="C29" i="1"/>
  <c r="B29" i="1"/>
  <c r="A30" i="1"/>
  <c r="J29" i="1"/>
  <c r="H29" i="1"/>
  <c r="D29" i="1"/>
  <c r="H204" i="1" l="1"/>
  <c r="I204" i="1"/>
  <c r="C204" i="1"/>
  <c r="A205" i="1"/>
  <c r="D204" i="1"/>
  <c r="E204" i="1"/>
  <c r="B204" i="1"/>
  <c r="F204" i="1"/>
  <c r="G204" i="1" s="1"/>
  <c r="J204" i="1"/>
  <c r="K204" i="1"/>
  <c r="L204" i="1" s="1"/>
  <c r="N204" i="1" s="1"/>
  <c r="M204" i="1"/>
  <c r="N203" i="1"/>
  <c r="I152" i="1"/>
  <c r="J152" i="1"/>
  <c r="K152" i="1"/>
  <c r="L152" i="1" s="1"/>
  <c r="N152" i="1" s="1"/>
  <c r="M152" i="1"/>
  <c r="H152" i="1"/>
  <c r="A153" i="1"/>
  <c r="C152" i="1"/>
  <c r="D152" i="1"/>
  <c r="E152" i="1"/>
  <c r="B152" i="1"/>
  <c r="F152" i="1"/>
  <c r="G152" i="1" s="1"/>
  <c r="K30" i="1"/>
  <c r="L30" i="1" s="1"/>
  <c r="J30" i="1"/>
  <c r="I30" i="1"/>
  <c r="E30" i="1"/>
  <c r="D30" i="1"/>
  <c r="A31" i="1"/>
  <c r="C30" i="1"/>
  <c r="M30" i="1"/>
  <c r="H30" i="1"/>
  <c r="F30" i="1"/>
  <c r="G30" i="1" s="1"/>
  <c r="B30" i="1"/>
  <c r="N29" i="1"/>
  <c r="F205" i="1" l="1"/>
  <c r="G205" i="1" s="1"/>
  <c r="M205" i="1"/>
  <c r="B205" i="1"/>
  <c r="C205" i="1"/>
  <c r="H205" i="1"/>
  <c r="I205" i="1"/>
  <c r="D205" i="1"/>
  <c r="E205" i="1"/>
  <c r="J205" i="1"/>
  <c r="K205" i="1"/>
  <c r="L205" i="1" s="1"/>
  <c r="A206" i="1"/>
  <c r="H153" i="1"/>
  <c r="I153" i="1"/>
  <c r="J153" i="1"/>
  <c r="K153" i="1"/>
  <c r="L153" i="1" s="1"/>
  <c r="A154" i="1"/>
  <c r="M153" i="1"/>
  <c r="F153" i="1"/>
  <c r="G153" i="1" s="1"/>
  <c r="C153" i="1"/>
  <c r="D153" i="1"/>
  <c r="E153" i="1"/>
  <c r="B153" i="1"/>
  <c r="I31" i="1"/>
  <c r="H31" i="1"/>
  <c r="E31" i="1"/>
  <c r="A32" i="1"/>
  <c r="C31" i="1"/>
  <c r="B31" i="1"/>
  <c r="M31" i="1"/>
  <c r="D31" i="1"/>
  <c r="K31" i="1"/>
  <c r="L31" i="1" s="1"/>
  <c r="J31" i="1"/>
  <c r="F31" i="1"/>
  <c r="G31" i="1" s="1"/>
  <c r="N30" i="1"/>
  <c r="D206" i="1" l="1"/>
  <c r="E206" i="1"/>
  <c r="K206" i="1"/>
  <c r="L206" i="1" s="1"/>
  <c r="F206" i="1"/>
  <c r="G206" i="1" s="1"/>
  <c r="M206" i="1"/>
  <c r="H206" i="1"/>
  <c r="B206" i="1"/>
  <c r="I206" i="1"/>
  <c r="J206" i="1"/>
  <c r="A207" i="1"/>
  <c r="C206" i="1"/>
  <c r="N205" i="1"/>
  <c r="E154" i="1"/>
  <c r="F154" i="1"/>
  <c r="G154" i="1" s="1"/>
  <c r="H154" i="1"/>
  <c r="I154" i="1"/>
  <c r="D154" i="1"/>
  <c r="B154" i="1"/>
  <c r="C154" i="1"/>
  <c r="K154" i="1"/>
  <c r="L154" i="1" s="1"/>
  <c r="J154" i="1"/>
  <c r="M154" i="1"/>
  <c r="A155" i="1"/>
  <c r="N153" i="1"/>
  <c r="F32" i="1"/>
  <c r="G32" i="1" s="1"/>
  <c r="E32" i="1"/>
  <c r="A33" i="1"/>
  <c r="C32" i="1"/>
  <c r="M32" i="1"/>
  <c r="K32" i="1"/>
  <c r="L32" i="1" s="1"/>
  <c r="N32" i="1" s="1"/>
  <c r="J32" i="1"/>
  <c r="I32" i="1"/>
  <c r="H32" i="1"/>
  <c r="D32" i="1"/>
  <c r="B32" i="1"/>
  <c r="N31" i="1"/>
  <c r="B207" i="1" l="1"/>
  <c r="C207" i="1"/>
  <c r="A208" i="1"/>
  <c r="I207" i="1"/>
  <c r="J207" i="1"/>
  <c r="H207" i="1"/>
  <c r="K207" i="1"/>
  <c r="L207" i="1" s="1"/>
  <c r="M207" i="1"/>
  <c r="D207" i="1"/>
  <c r="E207" i="1"/>
  <c r="F207" i="1"/>
  <c r="G207" i="1" s="1"/>
  <c r="N206" i="1"/>
  <c r="N154" i="1"/>
  <c r="C155" i="1"/>
  <c r="A156" i="1"/>
  <c r="D155" i="1"/>
  <c r="E155" i="1"/>
  <c r="F155" i="1"/>
  <c r="G155" i="1" s="1"/>
  <c r="I155" i="1"/>
  <c r="J155" i="1"/>
  <c r="K155" i="1"/>
  <c r="L155" i="1" s="1"/>
  <c r="N155" i="1" s="1"/>
  <c r="H155" i="1"/>
  <c r="B155" i="1"/>
  <c r="M155" i="1"/>
  <c r="E33" i="1"/>
  <c r="D33" i="1"/>
  <c r="A34" i="1"/>
  <c r="C33" i="1"/>
  <c r="M33" i="1"/>
  <c r="K33" i="1"/>
  <c r="L33" i="1" s="1"/>
  <c r="J33" i="1"/>
  <c r="I33" i="1"/>
  <c r="F33" i="1"/>
  <c r="G33" i="1" s="1"/>
  <c r="B33" i="1"/>
  <c r="H33" i="1"/>
  <c r="M208" i="1" l="1"/>
  <c r="H208" i="1"/>
  <c r="J208" i="1"/>
  <c r="A209" i="1"/>
  <c r="B208" i="1"/>
  <c r="D208" i="1"/>
  <c r="K208" i="1"/>
  <c r="L208" i="1" s="1"/>
  <c r="C208" i="1"/>
  <c r="E208" i="1"/>
  <c r="F208" i="1"/>
  <c r="G208" i="1" s="1"/>
  <c r="I208" i="1"/>
  <c r="N207" i="1"/>
  <c r="M156" i="1"/>
  <c r="B156" i="1"/>
  <c r="C156" i="1"/>
  <c r="A157" i="1"/>
  <c r="D156" i="1"/>
  <c r="E156" i="1"/>
  <c r="F156" i="1"/>
  <c r="G156" i="1" s="1"/>
  <c r="H156" i="1"/>
  <c r="I156" i="1"/>
  <c r="J156" i="1"/>
  <c r="K156" i="1"/>
  <c r="L156" i="1" s="1"/>
  <c r="N156" i="1" s="1"/>
  <c r="N33" i="1"/>
  <c r="A35" i="1"/>
  <c r="C34" i="1"/>
  <c r="B34" i="1"/>
  <c r="M34" i="1"/>
  <c r="K34" i="1"/>
  <c r="L34" i="1" s="1"/>
  <c r="N34" i="1" s="1"/>
  <c r="I34" i="1"/>
  <c r="H34" i="1"/>
  <c r="J34" i="1"/>
  <c r="F34" i="1"/>
  <c r="G34" i="1" s="1"/>
  <c r="E34" i="1"/>
  <c r="D34" i="1"/>
  <c r="J209" i="1" l="1"/>
  <c r="K209" i="1"/>
  <c r="L209" i="1" s="1"/>
  <c r="N209" i="1" s="1"/>
  <c r="E209" i="1"/>
  <c r="F209" i="1"/>
  <c r="G209" i="1" s="1"/>
  <c r="H209" i="1"/>
  <c r="C209" i="1"/>
  <c r="D209" i="1"/>
  <c r="B209" i="1"/>
  <c r="I209" i="1"/>
  <c r="M209" i="1"/>
  <c r="N208" i="1"/>
  <c r="K157" i="1"/>
  <c r="L157" i="1" s="1"/>
  <c r="N157" i="1" s="1"/>
  <c r="M157" i="1"/>
  <c r="B157" i="1"/>
  <c r="C157" i="1"/>
  <c r="A158" i="1"/>
  <c r="D157" i="1"/>
  <c r="E157" i="1"/>
  <c r="F157" i="1"/>
  <c r="G157" i="1" s="1"/>
  <c r="H157" i="1"/>
  <c r="I157" i="1"/>
  <c r="J157" i="1"/>
  <c r="M35" i="1"/>
  <c r="K35" i="1"/>
  <c r="L35" i="1" s="1"/>
  <c r="I35" i="1"/>
  <c r="F35" i="1"/>
  <c r="G35" i="1" s="1"/>
  <c r="E35" i="1"/>
  <c r="D35" i="1"/>
  <c r="C35" i="1"/>
  <c r="B35" i="1"/>
  <c r="A36" i="1"/>
  <c r="J35" i="1"/>
  <c r="H35" i="1"/>
  <c r="I158" i="1" l="1"/>
  <c r="J158" i="1"/>
  <c r="K158" i="1"/>
  <c r="L158" i="1" s="1"/>
  <c r="N158" i="1" s="1"/>
  <c r="M158" i="1"/>
  <c r="F158" i="1"/>
  <c r="G158" i="1" s="1"/>
  <c r="H158" i="1"/>
  <c r="C158" i="1"/>
  <c r="D158" i="1"/>
  <c r="A159" i="1"/>
  <c r="E158" i="1"/>
  <c r="B158" i="1"/>
  <c r="N35" i="1"/>
  <c r="K36" i="1"/>
  <c r="L36" i="1" s="1"/>
  <c r="N36" i="1" s="1"/>
  <c r="J36" i="1"/>
  <c r="I36" i="1"/>
  <c r="E36" i="1"/>
  <c r="D36" i="1"/>
  <c r="A37" i="1"/>
  <c r="C36" i="1"/>
  <c r="M36" i="1"/>
  <c r="H36" i="1"/>
  <c r="F36" i="1"/>
  <c r="G36" i="1" s="1"/>
  <c r="B36" i="1"/>
  <c r="H159" i="1" l="1"/>
  <c r="I159" i="1"/>
  <c r="J159" i="1"/>
  <c r="K159" i="1"/>
  <c r="L159" i="1" s="1"/>
  <c r="A160" i="1"/>
  <c r="B159" i="1"/>
  <c r="C159" i="1"/>
  <c r="M159" i="1"/>
  <c r="D159" i="1"/>
  <c r="F159" i="1"/>
  <c r="G159" i="1" s="1"/>
  <c r="E159" i="1"/>
  <c r="I37" i="1"/>
  <c r="H37" i="1"/>
  <c r="E37" i="1"/>
  <c r="A38" i="1"/>
  <c r="C37" i="1"/>
  <c r="B37" i="1"/>
  <c r="M37" i="1"/>
  <c r="F37" i="1"/>
  <c r="G37" i="1" s="1"/>
  <c r="D37" i="1"/>
  <c r="K37" i="1"/>
  <c r="L37" i="1" s="1"/>
  <c r="J37" i="1"/>
  <c r="E160" i="1" l="1"/>
  <c r="F160" i="1"/>
  <c r="G160" i="1" s="1"/>
  <c r="H160" i="1"/>
  <c r="I160" i="1"/>
  <c r="B160" i="1"/>
  <c r="C160" i="1"/>
  <c r="J160" i="1"/>
  <c r="M160" i="1"/>
  <c r="A161" i="1"/>
  <c r="K160" i="1"/>
  <c r="L160" i="1" s="1"/>
  <c r="N160" i="1" s="1"/>
  <c r="D160" i="1"/>
  <c r="N159" i="1"/>
  <c r="N37" i="1"/>
  <c r="F38" i="1"/>
  <c r="G38" i="1" s="1"/>
  <c r="E38" i="1"/>
  <c r="A39" i="1"/>
  <c r="C38" i="1"/>
  <c r="M38" i="1"/>
  <c r="K38" i="1"/>
  <c r="L38" i="1" s="1"/>
  <c r="N38" i="1" s="1"/>
  <c r="J38" i="1"/>
  <c r="I38" i="1"/>
  <c r="H38" i="1"/>
  <c r="D38" i="1"/>
  <c r="B38" i="1"/>
  <c r="C161" i="1" l="1"/>
  <c r="A162" i="1"/>
  <c r="D161" i="1"/>
  <c r="E161" i="1"/>
  <c r="F161" i="1"/>
  <c r="G161" i="1" s="1"/>
  <c r="H161" i="1"/>
  <c r="K161" i="1"/>
  <c r="L161" i="1" s="1"/>
  <c r="N161" i="1" s="1"/>
  <c r="I161" i="1"/>
  <c r="J161" i="1"/>
  <c r="B161" i="1"/>
  <c r="M161" i="1"/>
  <c r="E39" i="1"/>
  <c r="D39" i="1"/>
  <c r="A40" i="1"/>
  <c r="C39" i="1"/>
  <c r="M39" i="1"/>
  <c r="K39" i="1"/>
  <c r="L39" i="1" s="1"/>
  <c r="J39" i="1"/>
  <c r="I39" i="1"/>
  <c r="F39" i="1"/>
  <c r="G39" i="1" s="1"/>
  <c r="B39" i="1"/>
  <c r="H39" i="1"/>
  <c r="M162" i="1" l="1"/>
  <c r="A163" i="1"/>
  <c r="B162" i="1"/>
  <c r="C162" i="1"/>
  <c r="D162" i="1"/>
  <c r="E162" i="1"/>
  <c r="K162" i="1"/>
  <c r="L162" i="1" s="1"/>
  <c r="H162" i="1"/>
  <c r="I162" i="1"/>
  <c r="J162" i="1"/>
  <c r="F162" i="1"/>
  <c r="G162" i="1" s="1"/>
  <c r="N39" i="1"/>
  <c r="A41" i="1"/>
  <c r="C40" i="1"/>
  <c r="B40" i="1"/>
  <c r="M40" i="1"/>
  <c r="K40" i="1"/>
  <c r="L40" i="1" s="1"/>
  <c r="N40" i="1" s="1"/>
  <c r="I40" i="1"/>
  <c r="H40" i="1"/>
  <c r="J40" i="1"/>
  <c r="F40" i="1"/>
  <c r="G40" i="1" s="1"/>
  <c r="E40" i="1"/>
  <c r="D40" i="1"/>
  <c r="K163" i="1" l="1"/>
  <c r="L163" i="1" s="1"/>
  <c r="M163" i="1"/>
  <c r="B163" i="1"/>
  <c r="A164" i="1"/>
  <c r="C163" i="1"/>
  <c r="D163" i="1"/>
  <c r="E163" i="1"/>
  <c r="H163" i="1"/>
  <c r="F163" i="1"/>
  <c r="G163" i="1" s="1"/>
  <c r="I163" i="1"/>
  <c r="J163" i="1"/>
  <c r="N162" i="1"/>
  <c r="M41" i="1"/>
  <c r="K41" i="1"/>
  <c r="L41" i="1" s="1"/>
  <c r="I41" i="1"/>
  <c r="F41" i="1"/>
  <c r="G41" i="1" s="1"/>
  <c r="E41" i="1"/>
  <c r="H41" i="1"/>
  <c r="D41" i="1"/>
  <c r="C41" i="1"/>
  <c r="B41" i="1"/>
  <c r="A42" i="1"/>
  <c r="J41" i="1"/>
  <c r="I164" i="1" l="1"/>
  <c r="K164" i="1"/>
  <c r="L164" i="1" s="1"/>
  <c r="J164" i="1"/>
  <c r="M164" i="1"/>
  <c r="E164" i="1"/>
  <c r="F164" i="1"/>
  <c r="G164" i="1" s="1"/>
  <c r="H164" i="1"/>
  <c r="A165" i="1"/>
  <c r="B164" i="1"/>
  <c r="D164" i="1"/>
  <c r="C164" i="1"/>
  <c r="N163" i="1"/>
  <c r="N41" i="1"/>
  <c r="K42" i="1"/>
  <c r="L42" i="1" s="1"/>
  <c r="J42" i="1"/>
  <c r="I42" i="1"/>
  <c r="E42" i="1"/>
  <c r="D42" i="1"/>
  <c r="A43" i="1"/>
  <c r="C42" i="1"/>
  <c r="M42" i="1"/>
  <c r="H42" i="1"/>
  <c r="F42" i="1"/>
  <c r="G42" i="1" s="1"/>
  <c r="B42" i="1"/>
  <c r="H165" i="1" l="1"/>
  <c r="I165" i="1"/>
  <c r="J165" i="1"/>
  <c r="K165" i="1"/>
  <c r="L165" i="1" s="1"/>
  <c r="M165" i="1"/>
  <c r="A166" i="1"/>
  <c r="B165" i="1"/>
  <c r="D165" i="1"/>
  <c r="E165" i="1"/>
  <c r="F165" i="1"/>
  <c r="G165" i="1" s="1"/>
  <c r="C165" i="1"/>
  <c r="N164" i="1"/>
  <c r="I43" i="1"/>
  <c r="H43" i="1"/>
  <c r="E43" i="1"/>
  <c r="A44" i="1"/>
  <c r="C43" i="1"/>
  <c r="B43" i="1"/>
  <c r="M43" i="1"/>
  <c r="J43" i="1"/>
  <c r="F43" i="1"/>
  <c r="G43" i="1" s="1"/>
  <c r="D43" i="1"/>
  <c r="K43" i="1"/>
  <c r="L43" i="1" s="1"/>
  <c r="N43" i="1" s="1"/>
  <c r="N42" i="1"/>
  <c r="N165" i="1" l="1"/>
  <c r="E166" i="1"/>
  <c r="F166" i="1"/>
  <c r="G166" i="1" s="1"/>
  <c r="H166" i="1"/>
  <c r="I166" i="1"/>
  <c r="B166" i="1"/>
  <c r="M166" i="1"/>
  <c r="A167" i="1"/>
  <c r="D166" i="1"/>
  <c r="J166" i="1"/>
  <c r="K166" i="1"/>
  <c r="L166" i="1" s="1"/>
  <c r="N166" i="1" s="1"/>
  <c r="C166" i="1"/>
  <c r="F44" i="1"/>
  <c r="G44" i="1" s="1"/>
  <c r="E44" i="1"/>
  <c r="A45" i="1"/>
  <c r="C44" i="1"/>
  <c r="M44" i="1"/>
  <c r="K44" i="1"/>
  <c r="L44" i="1" s="1"/>
  <c r="N44" i="1" s="1"/>
  <c r="J44" i="1"/>
  <c r="I44" i="1"/>
  <c r="H44" i="1"/>
  <c r="D44" i="1"/>
  <c r="B44" i="1"/>
  <c r="C167" i="1" l="1"/>
  <c r="A168" i="1"/>
  <c r="D167" i="1"/>
  <c r="E167" i="1"/>
  <c r="F167" i="1"/>
  <c r="G167" i="1" s="1"/>
  <c r="B167" i="1"/>
  <c r="H167" i="1"/>
  <c r="I167" i="1"/>
  <c r="J167" i="1"/>
  <c r="K167" i="1"/>
  <c r="L167" i="1" s="1"/>
  <c r="M167" i="1"/>
  <c r="E45" i="1"/>
  <c r="D45" i="1"/>
  <c r="A46" i="1"/>
  <c r="C45" i="1"/>
  <c r="M45" i="1"/>
  <c r="K45" i="1"/>
  <c r="L45" i="1" s="1"/>
  <c r="J45" i="1"/>
  <c r="I45" i="1"/>
  <c r="H45" i="1"/>
  <c r="F45" i="1"/>
  <c r="G45" i="1" s="1"/>
  <c r="B45" i="1"/>
  <c r="N167" i="1" l="1"/>
  <c r="M168" i="1"/>
  <c r="C168" i="1"/>
  <c r="B168" i="1"/>
  <c r="A169" i="1"/>
  <c r="D168" i="1"/>
  <c r="E168" i="1"/>
  <c r="J168" i="1"/>
  <c r="K168" i="1"/>
  <c r="L168" i="1" s="1"/>
  <c r="H168" i="1"/>
  <c r="F168" i="1"/>
  <c r="G168" i="1" s="1"/>
  <c r="I168" i="1"/>
  <c r="N45" i="1"/>
  <c r="A47" i="1"/>
  <c r="C46" i="1"/>
  <c r="B46" i="1"/>
  <c r="M46" i="1"/>
  <c r="K46" i="1"/>
  <c r="L46" i="1" s="1"/>
  <c r="I46" i="1"/>
  <c r="H46" i="1"/>
  <c r="J46" i="1"/>
  <c r="F46" i="1"/>
  <c r="G46" i="1" s="1"/>
  <c r="E46" i="1"/>
  <c r="D46" i="1"/>
  <c r="K169" i="1" l="1"/>
  <c r="L169" i="1" s="1"/>
  <c r="M169" i="1"/>
  <c r="B169" i="1"/>
  <c r="A170" i="1"/>
  <c r="C169" i="1"/>
  <c r="D169" i="1"/>
  <c r="F169" i="1"/>
  <c r="G169" i="1" s="1"/>
  <c r="I169" i="1"/>
  <c r="J169" i="1"/>
  <c r="H169" i="1"/>
  <c r="E169" i="1"/>
  <c r="N168" i="1"/>
  <c r="N46" i="1"/>
  <c r="M47" i="1"/>
  <c r="K47" i="1"/>
  <c r="L47" i="1" s="1"/>
  <c r="N47" i="1" s="1"/>
  <c r="I47" i="1"/>
  <c r="F47" i="1"/>
  <c r="G47" i="1" s="1"/>
  <c r="E47" i="1"/>
  <c r="J47" i="1"/>
  <c r="H47" i="1"/>
  <c r="D47" i="1"/>
  <c r="C47" i="1"/>
  <c r="B47" i="1"/>
  <c r="A48" i="1"/>
  <c r="I170" i="1" l="1"/>
  <c r="J170" i="1"/>
  <c r="K170" i="1"/>
  <c r="L170" i="1" s="1"/>
  <c r="N170" i="1" s="1"/>
  <c r="M170" i="1"/>
  <c r="D170" i="1"/>
  <c r="E170" i="1"/>
  <c r="F170" i="1"/>
  <c r="G170" i="1" s="1"/>
  <c r="B170" i="1"/>
  <c r="A171" i="1"/>
  <c r="C170" i="1"/>
  <c r="H170" i="1"/>
  <c r="N169" i="1"/>
  <c r="K48" i="1"/>
  <c r="L48" i="1" s="1"/>
  <c r="J48" i="1"/>
  <c r="I48" i="1"/>
  <c r="E48" i="1"/>
  <c r="D48" i="1"/>
  <c r="A49" i="1"/>
  <c r="C48" i="1"/>
  <c r="M48" i="1"/>
  <c r="H48" i="1"/>
  <c r="F48" i="1"/>
  <c r="G48" i="1" s="1"/>
  <c r="B48" i="1"/>
  <c r="H171" i="1" l="1"/>
  <c r="I171" i="1"/>
  <c r="J171" i="1"/>
  <c r="K171" i="1"/>
  <c r="L171" i="1" s="1"/>
  <c r="M171" i="1"/>
  <c r="D171" i="1"/>
  <c r="E171" i="1"/>
  <c r="A172" i="1"/>
  <c r="F171" i="1"/>
  <c r="G171" i="1" s="1"/>
  <c r="C171" i="1"/>
  <c r="B171" i="1"/>
  <c r="M49" i="1"/>
  <c r="I49" i="1"/>
  <c r="H49" i="1"/>
  <c r="E49" i="1"/>
  <c r="C49" i="1"/>
  <c r="A50" i="1"/>
  <c r="B49" i="1"/>
  <c r="K49" i="1"/>
  <c r="L49" i="1" s="1"/>
  <c r="J49" i="1"/>
  <c r="F49" i="1"/>
  <c r="G49" i="1" s="1"/>
  <c r="D49" i="1"/>
  <c r="N48" i="1"/>
  <c r="N171" i="1" l="1"/>
  <c r="E172" i="1"/>
  <c r="F172" i="1"/>
  <c r="G172" i="1" s="1"/>
  <c r="H172" i="1"/>
  <c r="I172" i="1"/>
  <c r="A173" i="1"/>
  <c r="B172" i="1"/>
  <c r="C172" i="1"/>
  <c r="M172" i="1"/>
  <c r="D172" i="1"/>
  <c r="K172" i="1"/>
  <c r="L172" i="1" s="1"/>
  <c r="J172" i="1"/>
  <c r="K50" i="1"/>
  <c r="L50" i="1" s="1"/>
  <c r="H50" i="1"/>
  <c r="F50" i="1"/>
  <c r="G50" i="1" s="1"/>
  <c r="D50" i="1"/>
  <c r="C50" i="1"/>
  <c r="A51" i="1"/>
  <c r="B50" i="1"/>
  <c r="M50" i="1"/>
  <c r="J50" i="1"/>
  <c r="I50" i="1"/>
  <c r="E50" i="1"/>
  <c r="N49" i="1"/>
  <c r="N172" i="1" l="1"/>
  <c r="C173" i="1"/>
  <c r="A174" i="1"/>
  <c r="D173" i="1"/>
  <c r="E173" i="1"/>
  <c r="F173" i="1"/>
  <c r="G173" i="1" s="1"/>
  <c r="B173" i="1"/>
  <c r="H173" i="1"/>
  <c r="I173" i="1"/>
  <c r="M173" i="1"/>
  <c r="J173" i="1"/>
  <c r="K173" i="1"/>
  <c r="L173" i="1" s="1"/>
  <c r="I51" i="1"/>
  <c r="F51" i="1"/>
  <c r="G51" i="1" s="1"/>
  <c r="E51" i="1"/>
  <c r="C51" i="1"/>
  <c r="A52" i="1"/>
  <c r="B51" i="1"/>
  <c r="M51" i="1"/>
  <c r="K51" i="1"/>
  <c r="L51" i="1" s="1"/>
  <c r="J51" i="1"/>
  <c r="H51" i="1"/>
  <c r="D51" i="1"/>
  <c r="N50" i="1"/>
  <c r="N173" i="1" l="1"/>
  <c r="M174" i="1"/>
  <c r="C174" i="1"/>
  <c r="A175" i="1"/>
  <c r="B174" i="1"/>
  <c r="D174" i="1"/>
  <c r="E174" i="1"/>
  <c r="I174" i="1"/>
  <c r="J174" i="1"/>
  <c r="K174" i="1"/>
  <c r="L174" i="1" s="1"/>
  <c r="N174" i="1" s="1"/>
  <c r="F174" i="1"/>
  <c r="G174" i="1" s="1"/>
  <c r="H174" i="1"/>
  <c r="F52" i="1"/>
  <c r="G52" i="1" s="1"/>
  <c r="E52" i="1"/>
  <c r="D52" i="1"/>
  <c r="A53" i="1"/>
  <c r="B52" i="1"/>
  <c r="M52" i="1"/>
  <c r="K52" i="1"/>
  <c r="L52" i="1" s="1"/>
  <c r="I52" i="1"/>
  <c r="H52" i="1"/>
  <c r="C52" i="1"/>
  <c r="J52" i="1"/>
  <c r="N51" i="1"/>
  <c r="K175" i="1" l="1"/>
  <c r="L175" i="1" s="1"/>
  <c r="M175" i="1"/>
  <c r="B175" i="1"/>
  <c r="A176" i="1"/>
  <c r="C175" i="1"/>
  <c r="F175" i="1"/>
  <c r="G175" i="1" s="1"/>
  <c r="J175" i="1"/>
  <c r="I175" i="1"/>
  <c r="H175" i="1"/>
  <c r="E175" i="1"/>
  <c r="D175" i="1"/>
  <c r="N52" i="1"/>
  <c r="E53" i="1"/>
  <c r="F53" i="1"/>
  <c r="G53" i="1" s="1"/>
  <c r="D53" i="1"/>
  <c r="C53" i="1"/>
  <c r="M53" i="1"/>
  <c r="K53" i="1"/>
  <c r="L53" i="1" s="1"/>
  <c r="N53" i="1" s="1"/>
  <c r="J53" i="1"/>
  <c r="A54" i="1"/>
  <c r="I53" i="1"/>
  <c r="H53" i="1"/>
  <c r="B53" i="1"/>
  <c r="I176" i="1" l="1"/>
  <c r="K176" i="1"/>
  <c r="L176" i="1" s="1"/>
  <c r="M176" i="1"/>
  <c r="J176" i="1"/>
  <c r="C176" i="1"/>
  <c r="D176" i="1"/>
  <c r="E176" i="1"/>
  <c r="B176" i="1"/>
  <c r="F176" i="1"/>
  <c r="G176" i="1" s="1"/>
  <c r="H176" i="1"/>
  <c r="N175" i="1"/>
  <c r="A55" i="1"/>
  <c r="C54" i="1"/>
  <c r="E54" i="1"/>
  <c r="D54" i="1"/>
  <c r="B54" i="1"/>
  <c r="M54" i="1"/>
  <c r="K54" i="1"/>
  <c r="L54" i="1" s="1"/>
  <c r="N54" i="1" s="1"/>
  <c r="J54" i="1"/>
  <c r="I54" i="1"/>
  <c r="H54" i="1"/>
  <c r="F54" i="1"/>
  <c r="G54" i="1" s="1"/>
  <c r="N176" i="1" l="1"/>
  <c r="M55" i="1"/>
  <c r="D55" i="1"/>
  <c r="C55" i="1"/>
  <c r="A56" i="1"/>
  <c r="B55" i="1"/>
  <c r="K55" i="1"/>
  <c r="L55" i="1" s="1"/>
  <c r="J55" i="1"/>
  <c r="I55" i="1"/>
  <c r="H55" i="1"/>
  <c r="F55" i="1"/>
  <c r="G55" i="1" s="1"/>
  <c r="E55" i="1"/>
  <c r="N55" i="1" l="1"/>
  <c r="K56" i="1"/>
  <c r="L56" i="1" s="1"/>
  <c r="C56" i="1"/>
  <c r="A57" i="1"/>
  <c r="B56" i="1"/>
  <c r="J56" i="1"/>
  <c r="I56" i="1"/>
  <c r="H56" i="1"/>
  <c r="M56" i="1"/>
  <c r="F56" i="1"/>
  <c r="G56" i="1" s="1"/>
  <c r="E56" i="1"/>
  <c r="D56" i="1"/>
  <c r="I57" i="1" l="1"/>
  <c r="A58" i="1"/>
  <c r="B57" i="1"/>
  <c r="M57" i="1"/>
  <c r="K57" i="1"/>
  <c r="L57" i="1" s="1"/>
  <c r="J57" i="1"/>
  <c r="H57" i="1"/>
  <c r="F57" i="1"/>
  <c r="E57" i="1"/>
  <c r="D57" i="1"/>
  <c r="C57" i="1"/>
  <c r="N56" i="1"/>
  <c r="G57" i="1" l="1"/>
  <c r="E58" i="1"/>
  <c r="A59" i="1"/>
  <c r="M58" i="1"/>
  <c r="K58" i="1"/>
  <c r="L58" i="1" s="1"/>
  <c r="J58" i="1"/>
  <c r="I58" i="1"/>
  <c r="H58" i="1"/>
  <c r="F58" i="1"/>
  <c r="G58" i="1" s="1"/>
  <c r="C58" i="1"/>
  <c r="B58" i="1"/>
  <c r="D58" i="1"/>
  <c r="N57" i="1"/>
  <c r="N58" i="1" l="1"/>
  <c r="E59" i="1"/>
  <c r="A60" i="1"/>
  <c r="C59" i="1"/>
  <c r="M59" i="1"/>
  <c r="K59" i="1"/>
  <c r="L59" i="1" s="1"/>
  <c r="N59" i="1" s="1"/>
  <c r="J59" i="1"/>
  <c r="I59" i="1"/>
  <c r="H59" i="1"/>
  <c r="F59" i="1"/>
  <c r="G59" i="1" s="1"/>
  <c r="D59" i="1"/>
  <c r="B59" i="1"/>
  <c r="A61" i="1" l="1"/>
  <c r="C60" i="1"/>
  <c r="M60" i="1"/>
  <c r="B60" i="1"/>
  <c r="K60" i="1"/>
  <c r="L60" i="1" s="1"/>
  <c r="N60" i="1" s="1"/>
  <c r="J60" i="1"/>
  <c r="I60" i="1"/>
  <c r="H60" i="1"/>
  <c r="F60" i="1"/>
  <c r="G60" i="1" s="1"/>
  <c r="E60" i="1"/>
  <c r="D60" i="1"/>
  <c r="M61" i="1" l="1"/>
  <c r="K61" i="1"/>
  <c r="L61" i="1" s="1"/>
  <c r="C61" i="1"/>
  <c r="B61" i="1"/>
  <c r="A62" i="1"/>
  <c r="J61" i="1"/>
  <c r="I61" i="1"/>
  <c r="H61" i="1"/>
  <c r="E61" i="1"/>
  <c r="D61" i="1"/>
  <c r="F61" i="1"/>
  <c r="G61" i="1" s="1"/>
  <c r="K62" i="1" l="1"/>
  <c r="L62" i="1" s="1"/>
  <c r="I62" i="1"/>
  <c r="C62" i="1"/>
  <c r="B62" i="1"/>
  <c r="A63" i="1"/>
  <c r="M62" i="1"/>
  <c r="J62" i="1"/>
  <c r="H62" i="1"/>
  <c r="F62" i="1"/>
  <c r="G62" i="1" s="1"/>
  <c r="E62" i="1"/>
  <c r="D62" i="1"/>
  <c r="N61" i="1"/>
  <c r="I63" i="1" l="1"/>
  <c r="C63" i="1"/>
  <c r="B63" i="1"/>
  <c r="A64" i="1"/>
  <c r="M63" i="1"/>
  <c r="K63" i="1"/>
  <c r="L63" i="1" s="1"/>
  <c r="N63" i="1" s="1"/>
  <c r="J63" i="1"/>
  <c r="H63" i="1"/>
  <c r="F63" i="1"/>
  <c r="G63" i="1" s="1"/>
  <c r="E63" i="1"/>
  <c r="D63" i="1"/>
  <c r="N62" i="1"/>
  <c r="E64" i="1" l="1"/>
  <c r="C64" i="1"/>
  <c r="B64" i="1"/>
  <c r="A65" i="1"/>
  <c r="M64" i="1"/>
  <c r="K64" i="1"/>
  <c r="L64" i="1" s="1"/>
  <c r="N64" i="1" s="1"/>
  <c r="J64" i="1"/>
  <c r="I64" i="1"/>
  <c r="F64" i="1"/>
  <c r="G64" i="1" s="1"/>
  <c r="D64" i="1"/>
  <c r="H64" i="1"/>
  <c r="E65" i="1" l="1"/>
  <c r="A66" i="1"/>
  <c r="C65" i="1"/>
  <c r="D65" i="1"/>
  <c r="B65" i="1"/>
  <c r="M65" i="1"/>
  <c r="K65" i="1"/>
  <c r="L65" i="1" s="1"/>
  <c r="N65" i="1" s="1"/>
  <c r="J65" i="1"/>
  <c r="I65" i="1"/>
  <c r="H65" i="1"/>
  <c r="F65" i="1"/>
  <c r="G65" i="1" s="1"/>
  <c r="A67" i="1" l="1"/>
  <c r="C66" i="1"/>
  <c r="M66" i="1"/>
  <c r="E66" i="1"/>
  <c r="D66" i="1"/>
  <c r="B66" i="1"/>
  <c r="K66" i="1"/>
  <c r="L66" i="1" s="1"/>
  <c r="N66" i="1" s="1"/>
  <c r="J66" i="1"/>
  <c r="I66" i="1"/>
  <c r="H66" i="1"/>
  <c r="F66" i="1"/>
  <c r="G66" i="1" s="1"/>
  <c r="M67" i="1" l="1"/>
  <c r="K67" i="1"/>
  <c r="L67" i="1" s="1"/>
  <c r="N67" i="1" s="1"/>
  <c r="E67" i="1"/>
  <c r="D67" i="1"/>
  <c r="C67" i="1"/>
  <c r="A68" i="1"/>
  <c r="J67" i="1"/>
  <c r="I67" i="1"/>
  <c r="F67" i="1"/>
  <c r="G67" i="1" s="1"/>
  <c r="B67" i="1"/>
  <c r="H67" i="1"/>
  <c r="K68" i="1" l="1"/>
  <c r="L68" i="1" s="1"/>
  <c r="I68" i="1"/>
  <c r="E68" i="1"/>
  <c r="D68" i="1"/>
  <c r="C68" i="1"/>
  <c r="A69" i="1"/>
  <c r="M68" i="1"/>
  <c r="J68" i="1"/>
  <c r="H68" i="1"/>
  <c r="F68" i="1"/>
  <c r="G68" i="1" s="1"/>
  <c r="B68" i="1"/>
  <c r="I69" i="1" l="1"/>
  <c r="E69" i="1"/>
  <c r="D69" i="1"/>
  <c r="C69" i="1"/>
  <c r="A70" i="1"/>
  <c r="M69" i="1"/>
  <c r="K69" i="1"/>
  <c r="L69" i="1" s="1"/>
  <c r="J69" i="1"/>
  <c r="H69" i="1"/>
  <c r="F69" i="1"/>
  <c r="G69" i="1" s="1"/>
  <c r="B69" i="1"/>
  <c r="N68" i="1"/>
  <c r="N69" i="1" l="1"/>
  <c r="E70" i="1"/>
  <c r="F70" i="1"/>
  <c r="G70" i="1" s="1"/>
  <c r="D70" i="1"/>
  <c r="C70" i="1"/>
  <c r="A71" i="1"/>
  <c r="M70" i="1"/>
  <c r="K70" i="1"/>
  <c r="I70" i="1"/>
  <c r="H70" i="1"/>
  <c r="B70" i="1"/>
  <c r="J70" i="1"/>
  <c r="L70" i="1" l="1"/>
  <c r="N70" i="1" s="1"/>
  <c r="E71" i="1"/>
  <c r="A72" i="1"/>
  <c r="C71" i="1"/>
  <c r="F71" i="1"/>
  <c r="G71" i="1" s="1"/>
  <c r="D71" i="1"/>
  <c r="M71" i="1"/>
  <c r="K71" i="1"/>
  <c r="L71" i="1" s="1"/>
  <c r="J71" i="1"/>
  <c r="I71" i="1"/>
  <c r="H71" i="1"/>
  <c r="B71" i="1"/>
  <c r="N71" i="1" l="1"/>
  <c r="A73" i="1"/>
  <c r="C72" i="1"/>
  <c r="M72" i="1"/>
  <c r="F72" i="1"/>
  <c r="G72" i="1" s="1"/>
  <c r="E72" i="1"/>
  <c r="B72" i="1"/>
  <c r="K72" i="1"/>
  <c r="L72" i="1" s="1"/>
  <c r="J72" i="1"/>
  <c r="I72" i="1"/>
  <c r="H72" i="1"/>
  <c r="D72" i="1"/>
  <c r="N72" i="1" l="1"/>
  <c r="M73" i="1"/>
  <c r="K73" i="1"/>
  <c r="L73" i="1" s="1"/>
  <c r="F73" i="1"/>
  <c r="G73" i="1" s="1"/>
  <c r="E73" i="1"/>
  <c r="C73" i="1"/>
  <c r="B73" i="1"/>
  <c r="A74" i="1"/>
  <c r="I73" i="1"/>
  <c r="H73" i="1"/>
  <c r="D73" i="1"/>
  <c r="J73" i="1"/>
  <c r="K74" i="1" l="1"/>
  <c r="L74" i="1" s="1"/>
  <c r="I74" i="1"/>
  <c r="F74" i="1"/>
  <c r="G74" i="1" s="1"/>
  <c r="E74" i="1"/>
  <c r="C74" i="1"/>
  <c r="B74" i="1"/>
  <c r="A75" i="1"/>
  <c r="M74" i="1"/>
  <c r="J74" i="1"/>
  <c r="H74" i="1"/>
  <c r="D74" i="1"/>
  <c r="N73" i="1"/>
  <c r="I75" i="1" l="1"/>
  <c r="H75" i="1"/>
  <c r="F75" i="1"/>
  <c r="G75" i="1" s="1"/>
  <c r="E75" i="1"/>
  <c r="C75" i="1"/>
  <c r="B75" i="1"/>
  <c r="A76" i="1"/>
  <c r="M75" i="1"/>
  <c r="K75" i="1"/>
  <c r="L75" i="1" s="1"/>
  <c r="N75" i="1" s="1"/>
  <c r="J75" i="1"/>
  <c r="D75" i="1"/>
  <c r="N74" i="1"/>
  <c r="E76" i="1" l="1"/>
  <c r="I76" i="1"/>
  <c r="H76" i="1"/>
  <c r="F76" i="1"/>
  <c r="G76" i="1" s="1"/>
  <c r="C76" i="1"/>
  <c r="B76" i="1"/>
  <c r="A77" i="1"/>
  <c r="M76" i="1"/>
  <c r="K76" i="1"/>
  <c r="L76" i="1" s="1"/>
  <c r="J76" i="1"/>
  <c r="D76" i="1"/>
  <c r="N76" i="1" l="1"/>
  <c r="E77" i="1"/>
  <c r="A78" i="1"/>
  <c r="C77" i="1"/>
  <c r="I77" i="1"/>
  <c r="H77" i="1"/>
  <c r="D77" i="1"/>
  <c r="B77" i="1"/>
  <c r="M77" i="1"/>
  <c r="K77" i="1"/>
  <c r="L77" i="1" s="1"/>
  <c r="N77" i="1" s="1"/>
  <c r="J77" i="1"/>
  <c r="F77" i="1"/>
  <c r="G77" i="1" s="1"/>
  <c r="A79" i="1" l="1"/>
  <c r="C78" i="1"/>
  <c r="M78" i="1"/>
  <c r="I78" i="1"/>
  <c r="H78" i="1"/>
  <c r="E78" i="1"/>
  <c r="D78" i="1"/>
  <c r="B78" i="1"/>
  <c r="K78" i="1"/>
  <c r="L78" i="1" s="1"/>
  <c r="N78" i="1" s="1"/>
  <c r="J78" i="1"/>
  <c r="F78" i="1"/>
  <c r="G78" i="1" s="1"/>
  <c r="M79" i="1" l="1"/>
  <c r="K79" i="1"/>
  <c r="L79" i="1" s="1"/>
  <c r="N79" i="1" s="1"/>
  <c r="I79" i="1"/>
  <c r="H79" i="1"/>
  <c r="E79" i="1"/>
  <c r="D79" i="1"/>
  <c r="C79" i="1"/>
  <c r="B79" i="1"/>
  <c r="A80" i="1"/>
  <c r="J79" i="1"/>
  <c r="F79" i="1"/>
  <c r="G79" i="1" s="1"/>
  <c r="K80" i="1" l="1"/>
  <c r="L80" i="1" s="1"/>
  <c r="N80" i="1" s="1"/>
  <c r="I80" i="1"/>
  <c r="J80" i="1"/>
  <c r="H80" i="1"/>
  <c r="E80" i="1"/>
  <c r="D80" i="1"/>
  <c r="C80" i="1"/>
  <c r="B80" i="1"/>
  <c r="A81" i="1"/>
  <c r="M80" i="1"/>
  <c r="F80" i="1"/>
  <c r="G80" i="1" s="1"/>
  <c r="I81" i="1" l="1"/>
  <c r="K81" i="1"/>
  <c r="L81" i="1" s="1"/>
  <c r="J81" i="1"/>
  <c r="H81" i="1"/>
  <c r="E81" i="1"/>
  <c r="D81" i="1"/>
  <c r="C81" i="1"/>
  <c r="B81" i="1"/>
  <c r="A82" i="1"/>
  <c r="M81" i="1"/>
  <c r="F81" i="1"/>
  <c r="G81" i="1" s="1"/>
  <c r="E82" i="1" l="1"/>
  <c r="K82" i="1"/>
  <c r="L82" i="1" s="1"/>
  <c r="J82" i="1"/>
  <c r="I82" i="1"/>
  <c r="F82" i="1"/>
  <c r="G82" i="1" s="1"/>
  <c r="D82" i="1"/>
  <c r="C82" i="1"/>
  <c r="B82" i="1"/>
  <c r="A83" i="1"/>
  <c r="M82" i="1"/>
  <c r="H82" i="1"/>
  <c r="N81" i="1"/>
  <c r="E83" i="1" l="1"/>
  <c r="A84" i="1"/>
  <c r="C83" i="1"/>
  <c r="K83" i="1"/>
  <c r="L83" i="1" s="1"/>
  <c r="J83" i="1"/>
  <c r="I83" i="1"/>
  <c r="F83" i="1"/>
  <c r="G83" i="1" s="1"/>
  <c r="D83" i="1"/>
  <c r="B83" i="1"/>
  <c r="M83" i="1"/>
  <c r="H83" i="1"/>
  <c r="N82" i="1"/>
  <c r="N83" i="1" l="1"/>
  <c r="A85" i="1"/>
  <c r="C84" i="1"/>
  <c r="M84" i="1"/>
  <c r="K84" i="1"/>
  <c r="L84" i="1" s="1"/>
  <c r="N84" i="1" s="1"/>
  <c r="J84" i="1"/>
  <c r="I84" i="1"/>
  <c r="F84" i="1"/>
  <c r="G84" i="1" s="1"/>
  <c r="E84" i="1"/>
  <c r="D84" i="1"/>
  <c r="B84" i="1"/>
  <c r="H84" i="1"/>
  <c r="M85" i="1" l="1"/>
  <c r="K85" i="1"/>
  <c r="L85" i="1" s="1"/>
  <c r="J85" i="1"/>
  <c r="I85" i="1"/>
  <c r="F85" i="1"/>
  <c r="G85" i="1" s="1"/>
  <c r="E85" i="1"/>
  <c r="D85" i="1"/>
  <c r="C85" i="1"/>
  <c r="A86" i="1"/>
  <c r="H85" i="1"/>
  <c r="B85" i="1"/>
  <c r="K86" i="1" l="1"/>
  <c r="L86" i="1" s="1"/>
  <c r="I86" i="1"/>
  <c r="H86" i="1"/>
  <c r="M86" i="1"/>
  <c r="F86" i="1"/>
  <c r="G86" i="1" s="1"/>
  <c r="E86" i="1"/>
  <c r="D86" i="1"/>
  <c r="C86" i="1"/>
  <c r="A87" i="1"/>
  <c r="J86" i="1"/>
  <c r="B86" i="1"/>
  <c r="N85" i="1"/>
  <c r="I87" i="1" l="1"/>
  <c r="F87" i="1"/>
  <c r="G87" i="1" s="1"/>
  <c r="M87" i="1"/>
  <c r="A88" i="1"/>
  <c r="K87" i="1"/>
  <c r="L87" i="1" s="1"/>
  <c r="N87" i="1" s="1"/>
  <c r="J87" i="1"/>
  <c r="H87" i="1"/>
  <c r="E87" i="1"/>
  <c r="D87" i="1"/>
  <c r="C87" i="1"/>
  <c r="B87" i="1"/>
  <c r="N86" i="1"/>
  <c r="E88" i="1" l="1"/>
  <c r="D88" i="1"/>
  <c r="K88" i="1"/>
  <c r="L88" i="1" s="1"/>
  <c r="B88" i="1"/>
  <c r="M88" i="1"/>
  <c r="J88" i="1"/>
  <c r="I88" i="1"/>
  <c r="A89" i="1"/>
  <c r="H88" i="1"/>
  <c r="F88" i="1"/>
  <c r="G88" i="1" s="1"/>
  <c r="C88" i="1"/>
  <c r="E89" i="1" l="1"/>
  <c r="A90" i="1"/>
  <c r="C89" i="1"/>
  <c r="B89" i="1"/>
  <c r="I89" i="1"/>
  <c r="F89" i="1"/>
  <c r="G89" i="1" s="1"/>
  <c r="D89" i="1"/>
  <c r="M89" i="1"/>
  <c r="J89" i="1"/>
  <c r="H89" i="1"/>
  <c r="K89" i="1"/>
  <c r="L89" i="1" s="1"/>
  <c r="N89" i="1" s="1"/>
  <c r="N88" i="1"/>
  <c r="A91" i="1" l="1"/>
  <c r="C90" i="1"/>
  <c r="M90" i="1"/>
  <c r="J90" i="1"/>
  <c r="I90" i="1"/>
  <c r="H90" i="1"/>
  <c r="E90" i="1"/>
  <c r="D90" i="1"/>
  <c r="B90" i="1"/>
  <c r="K90" i="1"/>
  <c r="L90" i="1" s="1"/>
  <c r="N90" i="1" s="1"/>
  <c r="F90" i="1"/>
  <c r="G90" i="1" s="1"/>
  <c r="M91" i="1" l="1"/>
  <c r="K91" i="1"/>
  <c r="L91" i="1" s="1"/>
  <c r="N91" i="1" s="1"/>
  <c r="J91" i="1"/>
  <c r="E91" i="1"/>
  <c r="A92" i="1"/>
  <c r="H91" i="1"/>
  <c r="F91" i="1"/>
  <c r="G91" i="1" s="1"/>
  <c r="D91" i="1"/>
  <c r="C91" i="1"/>
  <c r="I91" i="1"/>
  <c r="B91" i="1"/>
  <c r="K92" i="1" l="1"/>
  <c r="L92" i="1" s="1"/>
  <c r="N92" i="1" s="1"/>
  <c r="I92" i="1"/>
  <c r="H92" i="1"/>
  <c r="A93" i="1"/>
  <c r="C92" i="1"/>
  <c r="M92" i="1"/>
  <c r="J92" i="1"/>
  <c r="F92" i="1"/>
  <c r="G92" i="1" s="1"/>
  <c r="E92" i="1"/>
  <c r="D92" i="1"/>
  <c r="B92" i="1"/>
  <c r="J93" i="1" l="1"/>
  <c r="I93" i="1"/>
  <c r="F93" i="1"/>
  <c r="G93" i="1" s="1"/>
  <c r="M93" i="1"/>
  <c r="E93" i="1"/>
  <c r="D93" i="1"/>
  <c r="C93" i="1"/>
  <c r="A94" i="1"/>
  <c r="K93" i="1"/>
  <c r="L93" i="1" s="1"/>
  <c r="H93" i="1"/>
  <c r="B93" i="1"/>
  <c r="N93" i="1" l="1"/>
  <c r="H94" i="1"/>
  <c r="E94" i="1"/>
  <c r="D94" i="1"/>
  <c r="K94" i="1"/>
  <c r="L94" i="1" s="1"/>
  <c r="N94" i="1" s="1"/>
  <c r="M94" i="1"/>
  <c r="J94" i="1"/>
  <c r="F94" i="1"/>
  <c r="G94" i="1" s="1"/>
  <c r="C94" i="1"/>
  <c r="B94" i="1"/>
  <c r="A95" i="1"/>
  <c r="I94" i="1"/>
  <c r="F95" i="1" l="1"/>
  <c r="G95" i="1" s="1"/>
  <c r="E95" i="1"/>
  <c r="A96" i="1"/>
  <c r="C95" i="1"/>
  <c r="B95" i="1"/>
  <c r="I95" i="1"/>
  <c r="K95" i="1"/>
  <c r="L95" i="1" s="1"/>
  <c r="N95" i="1" s="1"/>
  <c r="J95" i="1"/>
  <c r="H95" i="1"/>
  <c r="M95" i="1"/>
  <c r="D95" i="1"/>
  <c r="D96" i="1" l="1"/>
  <c r="A97" i="1"/>
  <c r="C96" i="1"/>
  <c r="M96" i="1"/>
  <c r="F96" i="1"/>
  <c r="G96" i="1" s="1"/>
  <c r="E96" i="1"/>
  <c r="B96" i="1"/>
  <c r="K96" i="1"/>
  <c r="L96" i="1" s="1"/>
  <c r="J96" i="1"/>
  <c r="I96" i="1"/>
  <c r="H96" i="1"/>
  <c r="N96" i="1" l="1"/>
  <c r="B97" i="1"/>
  <c r="M97" i="1"/>
  <c r="K97" i="1"/>
  <c r="L97" i="1" s="1"/>
  <c r="N97" i="1" s="1"/>
  <c r="J97" i="1"/>
  <c r="E97" i="1"/>
  <c r="I97" i="1"/>
  <c r="H97" i="1"/>
  <c r="F97" i="1"/>
  <c r="G97" i="1" s="1"/>
  <c r="D97" i="1"/>
  <c r="C97" i="1"/>
  <c r="A98" i="1"/>
  <c r="K98" i="1" l="1"/>
  <c r="L98" i="1" s="1"/>
  <c r="I98" i="1"/>
  <c r="H98" i="1"/>
  <c r="A99" i="1"/>
  <c r="C98" i="1"/>
  <c r="M98" i="1"/>
  <c r="J98" i="1"/>
  <c r="F98" i="1"/>
  <c r="G98" i="1" s="1"/>
  <c r="E98" i="1"/>
  <c r="B98" i="1"/>
  <c r="D98" i="1"/>
  <c r="J99" i="1" l="1"/>
  <c r="I99" i="1"/>
  <c r="F99" i="1"/>
  <c r="G99" i="1" s="1"/>
  <c r="M99" i="1"/>
  <c r="D99" i="1"/>
  <c r="C99" i="1"/>
  <c r="B99" i="1"/>
  <c r="A100" i="1"/>
  <c r="K99" i="1"/>
  <c r="L99" i="1" s="1"/>
  <c r="H99" i="1"/>
  <c r="E99" i="1"/>
  <c r="N98" i="1"/>
  <c r="N99" i="1" l="1"/>
  <c r="H100" i="1"/>
  <c r="E100" i="1"/>
  <c r="D100" i="1"/>
  <c r="K100" i="1"/>
  <c r="L100" i="1" s="1"/>
  <c r="J100" i="1"/>
  <c r="I100" i="1"/>
  <c r="C100" i="1"/>
  <c r="B100" i="1"/>
  <c r="A101" i="1"/>
  <c r="M100" i="1"/>
  <c r="F100" i="1"/>
  <c r="G100" i="1" s="1"/>
  <c r="F101" i="1" l="1"/>
  <c r="G101" i="1" s="1"/>
  <c r="E101" i="1"/>
  <c r="A102" i="1"/>
  <c r="C101" i="1"/>
  <c r="B101" i="1"/>
  <c r="I101" i="1"/>
  <c r="M101" i="1"/>
  <c r="K101" i="1"/>
  <c r="L101" i="1" s="1"/>
  <c r="J101" i="1"/>
  <c r="H101" i="1"/>
  <c r="D101" i="1"/>
  <c r="N100" i="1"/>
  <c r="N101" i="1" l="1"/>
  <c r="D102" i="1"/>
  <c r="A103" i="1"/>
  <c r="C102" i="1"/>
  <c r="M102" i="1"/>
  <c r="E102" i="1"/>
  <c r="B102" i="1"/>
  <c r="K102" i="1"/>
  <c r="L102" i="1" s="1"/>
  <c r="J102" i="1"/>
  <c r="H102" i="1"/>
  <c r="F102" i="1"/>
  <c r="G102" i="1" s="1"/>
  <c r="I102" i="1"/>
  <c r="N102" i="1" l="1"/>
  <c r="B103" i="1"/>
  <c r="M103" i="1"/>
  <c r="K103" i="1"/>
  <c r="L103" i="1" s="1"/>
  <c r="J103" i="1"/>
  <c r="E103" i="1"/>
  <c r="I103" i="1"/>
  <c r="H103" i="1"/>
  <c r="D103" i="1"/>
  <c r="C103" i="1"/>
  <c r="A104" i="1"/>
  <c r="F103" i="1"/>
  <c r="G103" i="1" s="1"/>
  <c r="K104" i="1" l="1"/>
  <c r="L104" i="1" s="1"/>
  <c r="N104" i="1" s="1"/>
  <c r="J104" i="1"/>
  <c r="I104" i="1"/>
  <c r="H104" i="1"/>
  <c r="A105" i="1"/>
  <c r="C104" i="1"/>
  <c r="M104" i="1"/>
  <c r="F104" i="1"/>
  <c r="G104" i="1" s="1"/>
  <c r="E104" i="1"/>
  <c r="D104" i="1"/>
  <c r="B104" i="1"/>
  <c r="N103" i="1"/>
  <c r="J105" i="1" l="1"/>
  <c r="I105" i="1"/>
  <c r="H105" i="1"/>
  <c r="F105" i="1"/>
  <c r="G105" i="1" s="1"/>
  <c r="E105" i="1"/>
  <c r="B105" i="1"/>
  <c r="M105" i="1"/>
  <c r="K105" i="1"/>
  <c r="L105" i="1" s="1"/>
  <c r="D105" i="1"/>
  <c r="C105" i="1"/>
  <c r="A106" i="1"/>
  <c r="H106" i="1" l="1"/>
  <c r="F106" i="1"/>
  <c r="G106" i="1" s="1"/>
  <c r="E106" i="1"/>
  <c r="D106" i="1"/>
  <c r="A107" i="1"/>
  <c r="C106" i="1"/>
  <c r="K106" i="1"/>
  <c r="L106" i="1" s="1"/>
  <c r="M106" i="1"/>
  <c r="J106" i="1"/>
  <c r="I106" i="1"/>
  <c r="B106" i="1"/>
  <c r="N105" i="1"/>
  <c r="N106" i="1" l="1"/>
  <c r="F107" i="1"/>
  <c r="G107" i="1" s="1"/>
  <c r="E107" i="1"/>
  <c r="D107" i="1"/>
  <c r="A108" i="1"/>
  <c r="C107" i="1"/>
  <c r="B107" i="1"/>
  <c r="M107" i="1"/>
  <c r="J107" i="1"/>
  <c r="I107" i="1"/>
  <c r="K107" i="1"/>
  <c r="L107" i="1" s="1"/>
  <c r="N107" i="1" s="1"/>
  <c r="H107" i="1"/>
  <c r="D108" i="1" l="1"/>
  <c r="A109" i="1"/>
  <c r="C108" i="1"/>
  <c r="B108" i="1"/>
  <c r="M108" i="1"/>
  <c r="K108" i="1"/>
  <c r="L108" i="1" s="1"/>
  <c r="N108" i="1" s="1"/>
  <c r="H108" i="1"/>
  <c r="E108" i="1"/>
  <c r="I108" i="1"/>
  <c r="F108" i="1"/>
  <c r="G108" i="1" s="1"/>
  <c r="J108" i="1"/>
  <c r="B109" i="1" l="1"/>
  <c r="M109" i="1"/>
  <c r="K109" i="1"/>
  <c r="L109" i="1" s="1"/>
  <c r="J109" i="1"/>
  <c r="I109" i="1"/>
  <c r="F109" i="1"/>
  <c r="G109" i="1" s="1"/>
  <c r="E109" i="1"/>
  <c r="A110" i="1"/>
  <c r="H109" i="1"/>
  <c r="D109" i="1"/>
  <c r="C109" i="1"/>
  <c r="K110" i="1" l="1"/>
  <c r="L110" i="1" s="1"/>
  <c r="J110" i="1"/>
  <c r="I110" i="1"/>
  <c r="H110" i="1"/>
  <c r="D110" i="1"/>
  <c r="A111" i="1"/>
  <c r="C110" i="1"/>
  <c r="M110" i="1"/>
  <c r="F110" i="1"/>
  <c r="E110" i="1"/>
  <c r="B110" i="1"/>
  <c r="N109" i="1"/>
  <c r="G110" i="1" l="1"/>
  <c r="J111" i="1"/>
  <c r="I111" i="1"/>
  <c r="H111" i="1"/>
  <c r="F111" i="1"/>
  <c r="G111" i="1" s="1"/>
  <c r="E111" i="1"/>
  <c r="A112" i="1"/>
  <c r="C111" i="1"/>
  <c r="B111" i="1"/>
  <c r="M111" i="1"/>
  <c r="K111" i="1"/>
  <c r="L111" i="1" s="1"/>
  <c r="N111" i="1" s="1"/>
  <c r="D111" i="1"/>
  <c r="N110" i="1"/>
  <c r="H112" i="1" l="1"/>
  <c r="F112" i="1"/>
  <c r="G112" i="1" s="1"/>
  <c r="E112" i="1"/>
  <c r="D112" i="1"/>
  <c r="A113" i="1"/>
  <c r="C112" i="1"/>
  <c r="M112" i="1"/>
  <c r="K112" i="1"/>
  <c r="L112" i="1" s="1"/>
  <c r="J112" i="1"/>
  <c r="I112" i="1"/>
  <c r="B112" i="1"/>
  <c r="N112" i="1" l="1"/>
  <c r="F113" i="1"/>
  <c r="G113" i="1" s="1"/>
  <c r="E113" i="1"/>
  <c r="D113" i="1"/>
  <c r="A114" i="1"/>
  <c r="C113" i="1"/>
  <c r="B113" i="1"/>
  <c r="M113" i="1"/>
  <c r="K113" i="1"/>
  <c r="L113" i="1" s="1"/>
  <c r="N113" i="1" s="1"/>
  <c r="J113" i="1"/>
  <c r="I113" i="1"/>
  <c r="H113" i="1"/>
  <c r="D114" i="1" l="1"/>
  <c r="A115" i="1"/>
  <c r="C114" i="1"/>
  <c r="B114" i="1"/>
  <c r="M114" i="1"/>
  <c r="K114" i="1"/>
  <c r="L114" i="1" s="1"/>
  <c r="N114" i="1" s="1"/>
  <c r="I114" i="1"/>
  <c r="H114" i="1"/>
  <c r="E114" i="1"/>
  <c r="J114" i="1"/>
  <c r="F114" i="1"/>
  <c r="G114" i="1" s="1"/>
  <c r="B115" i="1" l="1"/>
  <c r="M115" i="1"/>
  <c r="K115" i="1"/>
  <c r="L115" i="1" s="1"/>
  <c r="N115" i="1" s="1"/>
  <c r="J115" i="1"/>
  <c r="I115" i="1"/>
  <c r="F115" i="1"/>
  <c r="G115" i="1" s="1"/>
  <c r="E115" i="1"/>
  <c r="A116" i="1"/>
  <c r="H115" i="1"/>
  <c r="D115" i="1"/>
  <c r="C115" i="1"/>
  <c r="K116" i="1" l="1"/>
  <c r="L116" i="1" s="1"/>
  <c r="J116" i="1"/>
  <c r="I116" i="1"/>
  <c r="H116" i="1"/>
  <c r="E116" i="1"/>
  <c r="D116" i="1"/>
  <c r="A117" i="1"/>
  <c r="C116" i="1"/>
  <c r="M116" i="1"/>
  <c r="F116" i="1"/>
  <c r="G116" i="1" s="1"/>
  <c r="B116" i="1"/>
  <c r="J117" i="1" l="1"/>
  <c r="I117" i="1"/>
  <c r="H117" i="1"/>
  <c r="F117" i="1"/>
  <c r="G117" i="1" s="1"/>
  <c r="E117" i="1"/>
  <c r="A118" i="1"/>
  <c r="C117" i="1"/>
  <c r="B117" i="1"/>
  <c r="M117" i="1"/>
  <c r="K117" i="1"/>
  <c r="L117" i="1" s="1"/>
  <c r="D117" i="1"/>
  <c r="N116" i="1"/>
  <c r="N117" i="1" l="1"/>
  <c r="H118" i="1"/>
  <c r="F118" i="1"/>
  <c r="G118" i="1" s="1"/>
  <c r="E118" i="1"/>
  <c r="D118" i="1"/>
  <c r="A119" i="1"/>
  <c r="C118" i="1"/>
  <c r="M118" i="1"/>
  <c r="K118" i="1"/>
  <c r="L118" i="1" s="1"/>
  <c r="N118" i="1" s="1"/>
  <c r="J118" i="1"/>
  <c r="I118" i="1"/>
  <c r="B118" i="1"/>
  <c r="F119" i="1" l="1"/>
  <c r="G119" i="1" s="1"/>
  <c r="E119" i="1"/>
  <c r="D119" i="1"/>
  <c r="A120" i="1"/>
  <c r="C119" i="1"/>
  <c r="B119" i="1"/>
  <c r="M119" i="1"/>
  <c r="K119" i="1"/>
  <c r="L119" i="1" s="1"/>
  <c r="J119" i="1"/>
  <c r="I119" i="1"/>
  <c r="H119" i="1"/>
  <c r="N119" i="1" l="1"/>
  <c r="D120" i="1"/>
  <c r="A121" i="1"/>
  <c r="C120" i="1"/>
  <c r="B120" i="1"/>
  <c r="M120" i="1"/>
  <c r="K120" i="1"/>
  <c r="L120" i="1" s="1"/>
  <c r="N120" i="1" s="1"/>
  <c r="I120" i="1"/>
  <c r="H120" i="1"/>
  <c r="J120" i="1"/>
  <c r="F120" i="1"/>
  <c r="G120" i="1" s="1"/>
  <c r="E120" i="1"/>
  <c r="B121" i="1" l="1"/>
  <c r="M121" i="1"/>
  <c r="K121" i="1"/>
  <c r="L121" i="1" s="1"/>
  <c r="N121" i="1" s="1"/>
  <c r="J121" i="1"/>
  <c r="I121" i="1"/>
  <c r="F121" i="1"/>
  <c r="G121" i="1" s="1"/>
  <c r="E121" i="1"/>
  <c r="C121" i="1"/>
  <c r="H121" i="1"/>
  <c r="D121" i="1"/>
</calcChain>
</file>

<file path=xl/sharedStrings.xml><?xml version="1.0" encoding="utf-8"?>
<sst xmlns="http://schemas.openxmlformats.org/spreadsheetml/2006/main" count="29288" uniqueCount="2392">
  <si>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</si>
  <si>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</si>
  <si>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</si>
  <si>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</si>
  <si>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</si>
  <si>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</si>
  <si>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</si>
  <si>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</si>
  <si>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</si>
  <si>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</si>
  <si>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</si>
  <si>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</si>
  <si>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Ajustes Conciliação</t>
  </si>
  <si>
    <t>Conciliação</t>
  </si>
  <si>
    <t>Coluna Auxiliar Data</t>
  </si>
  <si>
    <t>Coluna Auxiliar Data 2</t>
  </si>
  <si>
    <t>Coluna Auxiliar Data 3</t>
  </si>
  <si>
    <t>Coluna Auxiliar Data 4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</si>
  <si>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</si>
  <si>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</si>
  <si>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</si>
  <si>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</si>
  <si>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</si>
  <si>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</si>
  <si>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</si>
  <si>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Arcos</t>
  </si>
  <si>
    <t>Saque</t>
  </si>
  <si>
    <t>Taxa de sistema sobre receita de Bar</t>
  </si>
  <si>
    <t>Cartão de Débito integrado Zig</t>
  </si>
  <si>
    <t>Saldo Inicial</t>
  </si>
  <si>
    <t>Taxa sobre receita de bilheteria</t>
  </si>
  <si>
    <t>Transações via Pix</t>
  </si>
  <si>
    <t>Rebate</t>
  </si>
  <si>
    <t>Taxa Sobre Envio de SMS</t>
  </si>
  <si>
    <t>Cobrança geral - Z0101 - 2 Totens Cashless</t>
  </si>
  <si>
    <t>Cobrança geral - Z0101 - Ref.:17 Smartpos R$20 cada</t>
  </si>
  <si>
    <t>Cobrança geral - Z0101 - Ref.:16 Pdv's R$20 cada</t>
  </si>
  <si>
    <t>Cartão de Crédito integrado Zig</t>
  </si>
  <si>
    <t>Ajuste - Z0118 - Ref.: envio de bobinas (21/03)</t>
  </si>
  <si>
    <t>Ajuste - Z0118 - Ref.: envio de bobinas</t>
  </si>
  <si>
    <t>Transações via App</t>
  </si>
  <si>
    <t xml:space="preserve">Ajuste - Z0222 - Pagamento Ref. 100 comandas a 5$ unid.	</t>
  </si>
  <si>
    <t xml:space="preserve">Ajuste - Z0201 - Ref. 100 comandas a 5$ unid. </t>
  </si>
  <si>
    <t>Taxa sobre recarga expirada</t>
  </si>
  <si>
    <t>Ajuste - Z0401 - Ajuste Apartada Taxa de adquirência sobre Débito Apartado - Lote 267</t>
  </si>
  <si>
    <t>Ajuste - Z0401 - Ajuste Apartada Taxa Zig - Lote 267</t>
  </si>
  <si>
    <t>Ajuste - Z0401 - Ajuste Apartada Faturamento Débito Apartado - Lote 267</t>
  </si>
  <si>
    <t>Ajuste - Z0401 - Ajuste Apartada Faturamento Crédito Apartado - Lote 267</t>
  </si>
  <si>
    <t>Ajuste - Z0401 - Ajuste Apartada Taxa de adquirência sobre Crédito Apartado - Lote 267</t>
  </si>
  <si>
    <t xml:space="preserve">Ajuste - Z0201 -  Ref. 3 Smart pos Tampa de Bobina quebrada  </t>
  </si>
  <si>
    <t>Ajuste - Z0118 - Ref.: Troca de equipamentos ( envio e retirada)</t>
  </si>
  <si>
    <t>Ajuste - Z0401 - Ajuste Apartada Faturamento Débito Apartado - Lote 255</t>
  </si>
  <si>
    <t>Ajuste - Z0401 - Ajuste Apartada Faturamento Crédito Apartado - Lote 255</t>
  </si>
  <si>
    <t>Ajuste - Z0401 - Ajuste Apartada Taxa Zig - Lote 255</t>
  </si>
  <si>
    <t>Ajuste - Z0401 - Ajuste Apartada Taxa de adquirência sobre Crédito Apartado - Lote 255</t>
  </si>
  <si>
    <t>Ajuste - Z0401 - Ajuste Apartada Taxa de adquirência sobre Débito Apartado - Lote 255</t>
  </si>
  <si>
    <t>Ajuste - Z0401 - Ajuste Apartada Taxa de adquirência sobre Crédito Apartado - Lote 252</t>
  </si>
  <si>
    <t>Ajuste - Z0401 - Ajuste Apartada Taxa de adquirência sobre Débito Apartado - Lote 252</t>
  </si>
  <si>
    <t>Ajuste - Z0401 - Ajuste Apartada Taxa Zig - Lote 252</t>
  </si>
  <si>
    <t>Ajuste - Z0401 - Ajuste Apartada Faturamento Débito Apartado - Lote 252</t>
  </si>
  <si>
    <t>Ajuste - Z0401 - Ajuste Apartada Faturamento Crédito Apartado - Lote 252</t>
  </si>
  <si>
    <t>Ajuste - Z2004 - Ajuste ref a renegociação de taxas</t>
  </si>
  <si>
    <t>Venda Avulsa Crédito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</si>
  <si>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</si>
  <si>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</si>
  <si>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</si>
  <si>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</si>
  <si>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</si>
  <si>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</si>
  <si>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</si>
  <si>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</si>
  <si>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</si>
  <si>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</si>
  <si>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</si>
  <si>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</si>
  <si>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</si>
  <si>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</si>
  <si>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</si>
  <si>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</si>
  <si>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</si>
  <si>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</si>
  <si>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</si>
  <si>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</si>
  <si>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</si>
  <si>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</si>
  <si>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</si>
  <si>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</si>
  <si>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</si>
  <si>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</si>
  <si>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Doc_NF</t>
  </si>
  <si>
    <t>Categoria_Class</t>
  </si>
  <si>
    <t>Forma_Pagamento</t>
  </si>
  <si>
    <t>Status_Pgto</t>
  </si>
  <si>
    <t>Conta_Bancaria</t>
  </si>
  <si>
    <t>Observacoes</t>
  </si>
  <si>
    <t>TICKET SERVICO SA</t>
  </si>
  <si>
    <t>Transferência Bancária ou Pix</t>
  </si>
  <si>
    <t>Pago</t>
  </si>
  <si>
    <t>Arcos - Arcos Bar - Banco do Brasil</t>
  </si>
  <si>
    <t>TICKET - 04/2025</t>
  </si>
  <si>
    <t>ALELO</t>
  </si>
  <si>
    <t>ALELO - 04/2025</t>
  </si>
  <si>
    <t>ZOOP TECNOLOGIA &amp; INSTITUICAO DE PAGAMENTO S.A</t>
  </si>
  <si>
    <t>BILHETERIA - NOSHOW DEGUSTAÇÃO</t>
  </si>
  <si>
    <t>TICKET SERVIÇO - 04/2025</t>
  </si>
  <si>
    <t xml:space="preserve">BILHETERIA - 04/2025 </t>
  </si>
  <si>
    <t>PLUXEE BENEFICIOS BRASIL S.A. (SODEXO)</t>
  </si>
  <si>
    <t>PLUXEE BENEFICIOS - 04/2025</t>
  </si>
  <si>
    <t xml:space="preserve">ALELO - 04/2025 </t>
  </si>
  <si>
    <t>LIRIUM RECICLAGEM</t>
  </si>
  <si>
    <t>COLETA DE OLEO VEGETAL - 50 LITROS - REF. 03/2025</t>
  </si>
  <si>
    <t>BILHETERIA - 04/2025</t>
  </si>
  <si>
    <t xml:space="preserve">BILHETERIA - 04/2025  </t>
  </si>
  <si>
    <t>CIELO</t>
  </si>
  <si>
    <t xml:space="preserve">CIELO - 04/2025 </t>
  </si>
  <si>
    <t>BILHETERIA</t>
  </si>
  <si>
    <t>TICKET SERVIÇO - 03/2025</t>
  </si>
  <si>
    <t>CIELO - 03/2025</t>
  </si>
  <si>
    <t>PLUXEE BENEFICIOS - 03/2025</t>
  </si>
  <si>
    <t>VITOR BURJACK</t>
  </si>
  <si>
    <t>b - Locação de Espaço - Eventos</t>
  </si>
  <si>
    <t>EVENTO VITOR 28/03/2025 (2.700 CONSUMIDO VIA COMANDO INDIVIDUAL ZIGPAY) - 03/2025</t>
  </si>
  <si>
    <t>ALELO - 03/2025</t>
  </si>
  <si>
    <t>NELSA</t>
  </si>
  <si>
    <t>CLIENTE PAGOU VIA DEPOSITO BANCARIO, POIS O CARTÃO DELA NÃO PASSOU - 03/2025</t>
  </si>
  <si>
    <t>SODEXO - 03/2025</t>
  </si>
  <si>
    <t>ALELO - VENDAS 20/03/2025</t>
  </si>
  <si>
    <t>NETFLIX</t>
  </si>
  <si>
    <t>EVENTO NETFLIX - 03/2025</t>
  </si>
  <si>
    <t>ALELO - VENDAS 16/02/2025</t>
  </si>
  <si>
    <t>ALELO - VENDAS 17/02/2025</t>
  </si>
  <si>
    <t>POLO ARQDEC</t>
  </si>
  <si>
    <t>EVENTO POLO ARQDEC 19/03 - 03/2025</t>
  </si>
  <si>
    <t>ALELO - VENDAS 18/02/2025</t>
  </si>
  <si>
    <t>Diageo</t>
  </si>
  <si>
    <t xml:space="preserve"> VOLUME DEZ/2024+JAN+FEV/2025-80000 PONTOS - 03/2025</t>
  </si>
  <si>
    <t>ALELO - VENDAS 10.11/03/2025</t>
  </si>
  <si>
    <t>ALELO - VENDAS 09/02/2025</t>
  </si>
  <si>
    <t>LCA VIAGENS E TURISMO LTDA</t>
  </si>
  <si>
    <t>EVENTO TINTAS CORAL - 03/2025</t>
  </si>
  <si>
    <t>COLETA DE OLEO VEGETAL - REF. 02/2025</t>
  </si>
  <si>
    <t>ALELOS - VENDAS 05-09/02/2025</t>
  </si>
  <si>
    <t>ALELOS - VENDAS 05/02/2025</t>
  </si>
  <si>
    <t xml:space="preserve"> VISIBILIDADE RESERVE (FORA CONTRATO) - 11/2023</t>
  </si>
  <si>
    <t>ALELOS - VENDAS 30/01 01-04/02</t>
  </si>
  <si>
    <t>SODEXO - 02/2025</t>
  </si>
  <si>
    <t>ALELO - VENDAS 29/01/2025</t>
  </si>
  <si>
    <t>ALELOS - VENDAS 26-28/01/2025</t>
  </si>
  <si>
    <t>Shibari Art e Diversão Ltda</t>
  </si>
  <si>
    <t>ARQUIVEI RATEIO REEMBOLSO - 02/2025</t>
  </si>
  <si>
    <t>BNSP 2073 BAR E EVENTOS LTDA</t>
  </si>
  <si>
    <t>REEMBOLSO REFERENTE AO RATEIO DO ARQUIVEI - 02/2025</t>
  </si>
  <si>
    <t>SÃO PAULO JAZZ CLUB LTDA</t>
  </si>
  <si>
    <t>ALELO - VENDAS 26/01/2025</t>
  </si>
  <si>
    <t>CIELO VENDAS CREDITO A VISTA - 02/2025</t>
  </si>
  <si>
    <t>ALELO - VENDAS 23-25/01/2025</t>
  </si>
  <si>
    <t>MARIA JOSÉ</t>
  </si>
  <si>
    <t>Dinheiro em Espécie</t>
  </si>
  <si>
    <t>PAGAMENTO NÃO FOI EFETUADO PELA ZIG, ENTÃO A CLIENTE FEZ ESTORNO - 02/2025</t>
  </si>
  <si>
    <t>ALELOS - VENDAS 20-22/01/2025</t>
  </si>
  <si>
    <t>ALELOS - VENDAS 19-20/01/2025</t>
  </si>
  <si>
    <t>ALELO - VENDAS 19/02/2025</t>
  </si>
  <si>
    <t>ALELOS - VENDAS 15-18/02/2025</t>
  </si>
  <si>
    <t>ALELOS - VENDAS 15/01/2025</t>
  </si>
  <si>
    <t>ALELOS - VENDAS 13/02/2025</t>
  </si>
  <si>
    <t>ALELOS - VENDAS 12/01/2025</t>
  </si>
  <si>
    <t>ALELOS - VENDAS 08-11/01/2025</t>
  </si>
  <si>
    <t>COLETA DE OLEO VEGETAL - 150 LITROS - REF. 01/2025</t>
  </si>
  <si>
    <t>ALELOS - VENDAS 07-08/01/2025</t>
  </si>
  <si>
    <t>SUSTENIDOS ORGANIZAÇÃO SOCIAL DE CULTURA</t>
  </si>
  <si>
    <t>REEMBOLSO REFERENTE AO ALUGUEL PAGO A MAIS NO MÊS DE JANEIRO REFERENTE A DEZEMBRO (FOI CALCULADO NOTA DE PATROCINIO NA DECLARAÇÃO) - 01/2025</t>
  </si>
  <si>
    <t>ALELOS - VENDAS 06/01/2025</t>
  </si>
  <si>
    <t>LOVE CABARET</t>
  </si>
  <si>
    <t>EMPRESTIMO PARA LOVE CABARET - 06/2023</t>
  </si>
  <si>
    <t>ARQUIVEI RATEIO REEMBOLSO - 01/2025</t>
  </si>
  <si>
    <t>CIELO VENDAS DEBITO - 02/2025</t>
  </si>
  <si>
    <t>COLETA DE OLEO VEGETAL - 220 LITROS - REF. 12/2024</t>
  </si>
  <si>
    <t>ALELO - VENDAS 27/12/2024</t>
  </si>
  <si>
    <t>CIELO VENDAS CREDITO - 01/2025</t>
  </si>
  <si>
    <t>SODEXO - 01/2025</t>
  </si>
  <si>
    <t>ALELO - VENDAS 22/12/2024</t>
  </si>
  <si>
    <t xml:space="preserve">ALELO - VENDAS 18-21/12/2024 </t>
  </si>
  <si>
    <t xml:space="preserve">CIELO VENDAS CREDITO A VISTA </t>
  </si>
  <si>
    <t>AÇÃO DON JULIO PERIODO 18/11 Á 02/12 - 12/2024</t>
  </si>
  <si>
    <t>ALELO - VENDAS 16.18/12/2024</t>
  </si>
  <si>
    <t>ALELO - VENDAS 15.17/12/2024</t>
  </si>
  <si>
    <t>REEMBOLSO REFERENTE AO RATEIO DO ARQUIVEI - 12/2024</t>
  </si>
  <si>
    <t>ALELO - VENDAS 15/12/2024</t>
  </si>
  <si>
    <t>ALELO - VENDAS 12/2024</t>
  </si>
  <si>
    <t>ALELO - VENDAS 09.11/12/2025</t>
  </si>
  <si>
    <t>MARCO LEANDRO GARCIA FERNANDES</t>
  </si>
  <si>
    <t>LOCAÇÃO DA SALA SECRETA 14.01.2025 - 01/2025</t>
  </si>
  <si>
    <t>ALELO - VENDAS 09.10/12/2024</t>
  </si>
  <si>
    <t>ALELO - VENDAS 08/12/2024</t>
  </si>
  <si>
    <t>ELO SERVICOS S.A</t>
  </si>
  <si>
    <t>CONTRATO PATROCINIO ELO - VIGENCIA 19/11/2024 - 31/11/2025</t>
  </si>
  <si>
    <t>ALELO - VENDAS 04.05.06.07/12/2024</t>
  </si>
  <si>
    <t>ALELO - VENDAS 02.04/12/2024</t>
  </si>
  <si>
    <t>VENDAS: 01 e 02/12/2024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</si>
  <si>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</si>
  <si>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</si>
  <si>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</si>
  <si>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</si>
  <si>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</si>
  <si>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</si>
  <si>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</si>
  <si>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Class_Cont_1</t>
  </si>
  <si>
    <t>Class_Cont_2</t>
  </si>
  <si>
    <t>Status_Conf_Document</t>
  </si>
  <si>
    <t>Status_Aprov_Diret</t>
  </si>
  <si>
    <t>Status_Aprov_Caixa</t>
  </si>
  <si>
    <t>CNPJ_Loja</t>
  </si>
  <si>
    <t>PORCO FELIZ COM DE CARNES LTDA</t>
  </si>
  <si>
    <t>Boleto Bancário</t>
  </si>
  <si>
    <t>574454</t>
  </si>
  <si>
    <t>Documentação Aprovada</t>
  </si>
  <si>
    <t>Aprovado Diretoria</t>
  </si>
  <si>
    <t>Aprovado Caixa</t>
  </si>
  <si>
    <t>CECILIA TSUYACO ARAKI SILVA LTDA</t>
  </si>
  <si>
    <t>369631</t>
  </si>
  <si>
    <t xml:space="preserve">BEBIDAS NUDE INDUSTRIA E DISTRIBUIDORA LTDA </t>
  </si>
  <si>
    <t>84881</t>
  </si>
  <si>
    <t>ICE4</t>
  </si>
  <si>
    <t>78001</t>
  </si>
  <si>
    <t xml:space="preserve">HORTIFRUTI DO CHEF LTDA </t>
  </si>
  <si>
    <t>26493</t>
  </si>
  <si>
    <t xml:space="preserve">MAR DIRETO POC COMERCIO DE PEIXE EIRELI - ME </t>
  </si>
  <si>
    <t>97061</t>
  </si>
  <si>
    <t>PROAUTO INDUSTRIA QUIMICA EIRELI</t>
  </si>
  <si>
    <t>136784</t>
  </si>
  <si>
    <t>HORTIFRUTIGRANJEIRO RODRIGUES LTDA</t>
  </si>
  <si>
    <t>9861</t>
  </si>
  <si>
    <t>TOCAYA TORRADORES DE CAFE EIRELI</t>
  </si>
  <si>
    <t>20083</t>
  </si>
  <si>
    <t>ALLIMENTARI COMERCIO DE PRODUTOS ALIMENTICIOS</t>
  </si>
  <si>
    <t>21222</t>
  </si>
  <si>
    <t>QUEIJARIA ATALAIA</t>
  </si>
  <si>
    <t>6784</t>
  </si>
  <si>
    <t>IMPERIAL BAKERY COMERCIO DE PRODUTOS ALIM LTDA</t>
  </si>
  <si>
    <t>1581232</t>
  </si>
  <si>
    <t>CG FOODS DISTRIB. DE ALIMENTOS LTDA</t>
  </si>
  <si>
    <t>148449</t>
  </si>
  <si>
    <t xml:space="preserve">EMPORIO MEL </t>
  </si>
  <si>
    <t>448453</t>
  </si>
  <si>
    <t>448337</t>
  </si>
  <si>
    <t>DEOLINDA DOS SANTOS FREITAS</t>
  </si>
  <si>
    <t>1919</t>
  </si>
  <si>
    <t>T F CIUFF HORTIFRUTI LTDA</t>
  </si>
  <si>
    <t>22427</t>
  </si>
  <si>
    <t>DELICIAS M DIST PROD ALIM LTDA</t>
  </si>
  <si>
    <t>15919</t>
  </si>
  <si>
    <t>BATARD PADARIA ARTESANAL LTDA</t>
  </si>
  <si>
    <t>10574</t>
  </si>
  <si>
    <t>26509</t>
  </si>
  <si>
    <t xml:space="preserve"> FAMIGERADA COMERCIO E EXPORTACAO DE BEBIDAS LTDA</t>
  </si>
  <si>
    <t>1539</t>
  </si>
  <si>
    <t>BB DISTRIBUIDORA DE CARNES LTDA</t>
  </si>
  <si>
    <t>391375</t>
  </si>
  <si>
    <t>ZEUS COMERCIO ATACADISTA DE BEBIDAS LTDA</t>
  </si>
  <si>
    <t>15324</t>
  </si>
  <si>
    <t>MONTE ALTO ALIMENTOS</t>
  </si>
  <si>
    <t>163503</t>
  </si>
  <si>
    <t xml:space="preserve">SKY COMERCIO DE PRODUTOS ALIMENTICIOS LTDA </t>
  </si>
  <si>
    <t>28419</t>
  </si>
  <si>
    <t xml:space="preserve">ARENA VIP DISTRIBUIDORA DE BEBIDAS LTDA </t>
  </si>
  <si>
    <t>2322</t>
  </si>
  <si>
    <t>BATALHA FABRICA DE PAES LTDA</t>
  </si>
  <si>
    <t>37560</t>
  </si>
  <si>
    <t xml:space="preserve">NOVA MIX </t>
  </si>
  <si>
    <t>2397507</t>
  </si>
  <si>
    <t>PETTY CASH ARCOS</t>
  </si>
  <si>
    <t>Cartão de Crédito</t>
  </si>
  <si>
    <t>Custo Mercadoria Vendida</t>
  </si>
  <si>
    <t>Insumos - Alimentos</t>
  </si>
  <si>
    <t>1PETTY042025</t>
  </si>
  <si>
    <t>Arcos - Petty Cash</t>
  </si>
  <si>
    <t>Manutenção</t>
  </si>
  <si>
    <t>Material de Manutenção</t>
  </si>
  <si>
    <t>2PETTY042025</t>
  </si>
  <si>
    <t>Utilidades</t>
  </si>
  <si>
    <t>Material de Escritorio</t>
  </si>
  <si>
    <t>3PETTY042025</t>
  </si>
  <si>
    <t>Higiene e Limpeza</t>
  </si>
  <si>
    <t>4PETTY042025</t>
  </si>
  <si>
    <t>RIPPER ADVOGADOS ASSOCIADOS</t>
  </si>
  <si>
    <t>Serviços de Terceiros</t>
  </si>
  <si>
    <t>Assessoria Jurídica</t>
  </si>
  <si>
    <t>.</t>
  </si>
  <si>
    <t>SUSTENIDOS ORGANIZACAO SOCIAL DE CULTURA</t>
  </si>
  <si>
    <t>Custo de Ocupação</t>
  </si>
  <si>
    <t>Aluguel de Imoveis</t>
  </si>
  <si>
    <t>075-2025</t>
  </si>
  <si>
    <t>INTERFOOD IMPORTACAO LTDA</t>
  </si>
  <si>
    <t>397688</t>
  </si>
  <si>
    <t>MN INSTALACOES E REPARACOES INDUSTRIAIS LTDA</t>
  </si>
  <si>
    <t>Manutenção de Equipamentos</t>
  </si>
  <si>
    <t>61</t>
  </si>
  <si>
    <t>ALELO INSTITUICAO DE PAGAMENTO SA</t>
  </si>
  <si>
    <t>Encontro de Contas</t>
  </si>
  <si>
    <t>Deduções sobre Venda</t>
  </si>
  <si>
    <t>Meios de pagamento</t>
  </si>
  <si>
    <t>042025</t>
  </si>
  <si>
    <t>SODEXO</t>
  </si>
  <si>
    <t xml:space="preserve">LEITERIA CABRIOLA FROMAGES DE CHEVRE LTDA </t>
  </si>
  <si>
    <t>42336</t>
  </si>
  <si>
    <t>WINES4U COMERCIO- IMPORTACAO E EXPORTACAO DE VINHOS LTDA</t>
  </si>
  <si>
    <t>13441</t>
  </si>
  <si>
    <t>SP LASER COPIAS ESPECIAIS LTDA</t>
  </si>
  <si>
    <t>Investimento - CAPEX</t>
  </si>
  <si>
    <t>Investimento - Marketing</t>
  </si>
  <si>
    <t>58492</t>
  </si>
  <si>
    <t>PJ 00402023 - JULIE DE PAULA SILVA</t>
  </si>
  <si>
    <t>Mão de Obra - PJ</t>
  </si>
  <si>
    <t>MDO PJ Fixo</t>
  </si>
  <si>
    <t>prov</t>
  </si>
  <si>
    <t xml:space="preserve">EMPORIO MANDALA LTDA ME </t>
  </si>
  <si>
    <t>7527</t>
  </si>
  <si>
    <t xml:space="preserve">OPA PRODUTOS ALIMENTICIOS LTDA </t>
  </si>
  <si>
    <t>1134</t>
  </si>
  <si>
    <t>447796</t>
  </si>
  <si>
    <t>9801</t>
  </si>
  <si>
    <t>26463</t>
  </si>
  <si>
    <t>DTK COMERCIO DE ALIMENTOS LTDA</t>
  </si>
  <si>
    <t>28079</t>
  </si>
  <si>
    <t>9796</t>
  </si>
  <si>
    <t>10554</t>
  </si>
  <si>
    <t>NA MORADA INDUSTRIA E COMERCIO LTDA</t>
  </si>
  <si>
    <t>275001</t>
  </si>
  <si>
    <t>NOVA COMERCIAL DO PEIXE EIRELI</t>
  </si>
  <si>
    <t>24245</t>
  </si>
  <si>
    <t>GOMES D ELIA EQUIP. HIGIENE LTDA - WESCO</t>
  </si>
  <si>
    <t>220133</t>
  </si>
  <si>
    <t>77927</t>
  </si>
  <si>
    <t xml:space="preserve">FORTE ALIMENTOS COM IMPORTACAO LTDA </t>
  </si>
  <si>
    <t>307792</t>
  </si>
  <si>
    <t>ESTAFF SOLUCOES TECNOLOGICAS DE AGENCIAMENTO LTDA</t>
  </si>
  <si>
    <t>Mão de Obra - Extra</t>
  </si>
  <si>
    <t>Mão de Obra Extra</t>
  </si>
  <si>
    <t>556007744</t>
  </si>
  <si>
    <t xml:space="preserve">MINISTERIO DA FAZENDA </t>
  </si>
  <si>
    <t xml:space="preserve"> ENDIVIDAMENTO</t>
  </si>
  <si>
    <t>010177397</t>
  </si>
  <si>
    <t>ICMS</t>
  </si>
  <si>
    <t>50071279-9</t>
  </si>
  <si>
    <t>AMBEV S.A.</t>
  </si>
  <si>
    <t>422525</t>
  </si>
  <si>
    <t>AZIMUTE TERCEIRIZACAO DE SERVICOS EIRELI</t>
  </si>
  <si>
    <t>Serviços de Limpeza</t>
  </si>
  <si>
    <t>5530</t>
  </si>
  <si>
    <t>INSS</t>
  </si>
  <si>
    <t>004914771</t>
  </si>
  <si>
    <t>004914681</t>
  </si>
  <si>
    <t>PAULO CESAR MEDEIROS EYEZANIO</t>
  </si>
  <si>
    <t>RP0702025</t>
  </si>
  <si>
    <t>ANDERSON PEREIRA DA SILVA</t>
  </si>
  <si>
    <t>Mão de Obra - Encargos e Provisões</t>
  </si>
  <si>
    <t xml:space="preserve">  -  Rescisão</t>
  </si>
  <si>
    <t>29210 042025</t>
  </si>
  <si>
    <t xml:space="preserve">  -  Multa Rescisória</t>
  </si>
  <si>
    <t>26723 042025</t>
  </si>
  <si>
    <t xml:space="preserve">GILVAN DIAS CALSOLARI </t>
  </si>
  <si>
    <t>Custos Artístico Geral</t>
  </si>
  <si>
    <t>Cachê de Músicos e Artistas</t>
  </si>
  <si>
    <t>23</t>
  </si>
  <si>
    <t>445957</t>
  </si>
  <si>
    <t xml:space="preserve">DE LA CROIX VINHOS  </t>
  </si>
  <si>
    <t>42581</t>
  </si>
  <si>
    <t>FG7 COMERCIO E DISTRIBUICAO DE BEBIDAS -</t>
  </si>
  <si>
    <t>591418</t>
  </si>
  <si>
    <t>20920</t>
  </si>
  <si>
    <t>1579836</t>
  </si>
  <si>
    <t>VALE TRANSPORTE</t>
  </si>
  <si>
    <t>Mão de Obra - Benefícios</t>
  </si>
  <si>
    <t xml:space="preserve">  -  Vale-transporte</t>
  </si>
  <si>
    <t>220721634</t>
  </si>
  <si>
    <t>220722471</t>
  </si>
  <si>
    <t>BANCO DO BRASIL SA</t>
  </si>
  <si>
    <t>Despesas Financeiras</t>
  </si>
  <si>
    <t>Tarifas Bancárias</t>
  </si>
  <si>
    <t>277842025</t>
  </si>
  <si>
    <t xml:space="preserve">LEITERIA DELICARI INDUSTRIA E COMERCIO LTDA </t>
  </si>
  <si>
    <t>67792</t>
  </si>
  <si>
    <t>DOCUMENNTA COMUNICAÇÃO</t>
  </si>
  <si>
    <t>Despesas com Transporte / Hospedagem</t>
  </si>
  <si>
    <t>Conduções/Taxi/Uber</t>
  </si>
  <si>
    <t>2236 042025</t>
  </si>
  <si>
    <t>77537</t>
  </si>
  <si>
    <t>136415</t>
  </si>
  <si>
    <t>595693</t>
  </si>
  <si>
    <t>447275</t>
  </si>
  <si>
    <t>447355</t>
  </si>
  <si>
    <t>27652</t>
  </si>
  <si>
    <t>147560</t>
  </si>
  <si>
    <t>573916</t>
  </si>
  <si>
    <t>24031</t>
  </si>
  <si>
    <t>390840</t>
  </si>
  <si>
    <t>163226</t>
  </si>
  <si>
    <t>77648</t>
  </si>
  <si>
    <t>9711</t>
  </si>
  <si>
    <t>26421</t>
  </si>
  <si>
    <t>1890</t>
  </si>
  <si>
    <t>1889</t>
  </si>
  <si>
    <t>PSS - CENTRAL DA LIMPEZA LTDA</t>
  </si>
  <si>
    <t>1431</t>
  </si>
  <si>
    <t>PIRAMIDES COMERCIO DE AGUAS MINEIRAIS E BEBIDAS EM GERAL LTDA</t>
  </si>
  <si>
    <t>93398</t>
  </si>
  <si>
    <t>369456</t>
  </si>
  <si>
    <t>307365</t>
  </si>
  <si>
    <t>HNK BR IND DE BEBIDAS</t>
  </si>
  <si>
    <t>235279</t>
  </si>
  <si>
    <t>369393</t>
  </si>
  <si>
    <t xml:space="preserve">BELLNAY PAES ARTESANAIS LTDA </t>
  </si>
  <si>
    <t>2452</t>
  </si>
  <si>
    <t>26450</t>
  </si>
  <si>
    <t>28178</t>
  </si>
  <si>
    <t>WIDE STOCK COMERCIO E REPRESENTACAO LTDA</t>
  </si>
  <si>
    <t>400757</t>
  </si>
  <si>
    <t>220016</t>
  </si>
  <si>
    <t>2393213</t>
  </si>
  <si>
    <t>1525</t>
  </si>
  <si>
    <t>ARTE GELATI SORVETES LTDA</t>
  </si>
  <si>
    <t>36599</t>
  </si>
  <si>
    <t>574188</t>
  </si>
  <si>
    <t>96635</t>
  </si>
  <si>
    <t>CEPEL COMERCIO DE PAPEIS E EMBALAGENS EIRELI</t>
  </si>
  <si>
    <t>238661</t>
  </si>
  <si>
    <t>129049</t>
  </si>
  <si>
    <t>14888</t>
  </si>
  <si>
    <t>ADAILSON SANTOS DE NOVAES JUNIOR</t>
  </si>
  <si>
    <t>Outros D</t>
  </si>
  <si>
    <t>RP0692025</t>
  </si>
  <si>
    <t xml:space="preserve">EDIMAR MOURA TARTAGLIONI SERVICOES DE DEDETIZACAO </t>
  </si>
  <si>
    <t>Controle de Pragas</t>
  </si>
  <si>
    <t>516</t>
  </si>
  <si>
    <t>517</t>
  </si>
  <si>
    <t>552751860</t>
  </si>
  <si>
    <t>1957042025</t>
  </si>
  <si>
    <t>TELEFONICA BRASIL S/A</t>
  </si>
  <si>
    <t>Informática e TI</t>
  </si>
  <si>
    <t>Internet</t>
  </si>
  <si>
    <t>1951306111-0</t>
  </si>
  <si>
    <t>CEM ENGENHARIA DA MANUTENCAO LTDA</t>
  </si>
  <si>
    <t>Manutenção Predial</t>
  </si>
  <si>
    <t>2458</t>
  </si>
  <si>
    <t>COMPANHIA DE GAS DE SAO PAULO</t>
  </si>
  <si>
    <t>Gas de Cozinha</t>
  </si>
  <si>
    <t>122.885.219</t>
  </si>
  <si>
    <t xml:space="preserve">EDUARDO TAKESHI MURANAKA </t>
  </si>
  <si>
    <t>120750 042025</t>
  </si>
  <si>
    <t>CULLIGAN SOLUTIONS COMERCIO DE INSUMOS PARA ESCRITORIOS LTDA</t>
  </si>
  <si>
    <t>Locação de Equipamentos</t>
  </si>
  <si>
    <t>Locações de Equipamentos - Operacionais</t>
  </si>
  <si>
    <t>1043754</t>
  </si>
  <si>
    <t>1043752</t>
  </si>
  <si>
    <t>ESCRITORIO CENTRAL DE ARRECADACAO E DISTRIBUICAO ECAD</t>
  </si>
  <si>
    <t>Taxas e Licenças - Artístico</t>
  </si>
  <si>
    <t>9021980284</t>
  </si>
  <si>
    <t>INVYE CAPITAL LTDA</t>
  </si>
  <si>
    <t>Assessoria em Geral</t>
  </si>
  <si>
    <t>2429</t>
  </si>
  <si>
    <t>MACRO CONTABILIDADE E CONSULTORIA LTDA</t>
  </si>
  <si>
    <t>Assessoria Contabil</t>
  </si>
  <si>
    <t>1361</t>
  </si>
  <si>
    <t>12369901</t>
  </si>
  <si>
    <t>BRH SAUDE OCUPACIONAL LTDA</t>
  </si>
  <si>
    <t xml:space="preserve">  -  Exames Periódicos</t>
  </si>
  <si>
    <t>77146</t>
  </si>
  <si>
    <t>407934</t>
  </si>
  <si>
    <t>LEITERIA E LATICINIOS PARDINHO ARTESANAL LTDA.</t>
  </si>
  <si>
    <t>11075</t>
  </si>
  <si>
    <t>42195</t>
  </si>
  <si>
    <t>42540</t>
  </si>
  <si>
    <t xml:space="preserve">EMPORIO MORENO ANDRADE EIRELI </t>
  </si>
  <si>
    <t>42758</t>
  </si>
  <si>
    <t>6075</t>
  </si>
  <si>
    <t>NELSON WILIANS E ADVOGADOS ASSOCIADOS - MATRIZ</t>
  </si>
  <si>
    <t>00093521</t>
  </si>
  <si>
    <t>416642025</t>
  </si>
  <si>
    <t>446621</t>
  </si>
  <si>
    <t>369195</t>
  </si>
  <si>
    <t>9695</t>
  </si>
  <si>
    <t>1851</t>
  </si>
  <si>
    <t>9652</t>
  </si>
  <si>
    <t>447464</t>
  </si>
  <si>
    <t>77447</t>
  </si>
  <si>
    <t>232671</t>
  </si>
  <si>
    <t>26397</t>
  </si>
  <si>
    <t>2390395</t>
  </si>
  <si>
    <t>10473</t>
  </si>
  <si>
    <t>9649</t>
  </si>
  <si>
    <t>MEXBRA ALIMENTOS LTDA</t>
  </si>
  <si>
    <t>2833</t>
  </si>
  <si>
    <t>238172</t>
  </si>
  <si>
    <t>1839</t>
  </si>
  <si>
    <t>1838</t>
  </si>
  <si>
    <t>369110</t>
  </si>
  <si>
    <t>CASANDRA DEVOTTO</t>
  </si>
  <si>
    <t>31</t>
  </si>
  <si>
    <t>FACUNDO GUERRA RIVERO</t>
  </si>
  <si>
    <t>Dividendos e Remunerações Variáveis</t>
  </si>
  <si>
    <t>Dividendos</t>
  </si>
  <si>
    <t>RP067-2025</t>
  </si>
  <si>
    <t>FABRICA DE BARES SERVICOS LTDA FB</t>
  </si>
  <si>
    <t>RP068-2025</t>
  </si>
  <si>
    <t>OPUS CONSULTORIA E PESQUISA LTDA</t>
  </si>
  <si>
    <t>39</t>
  </si>
  <si>
    <t>9564</t>
  </si>
  <si>
    <t>26339</t>
  </si>
  <si>
    <t>77224</t>
  </si>
  <si>
    <t>J. A DOS SANTOS HORTIFRUTI - ME</t>
  </si>
  <si>
    <t>36759</t>
  </si>
  <si>
    <t>147003</t>
  </si>
  <si>
    <t>446291</t>
  </si>
  <si>
    <t>136028</t>
  </si>
  <si>
    <t>446286</t>
  </si>
  <si>
    <t>128976</t>
  </si>
  <si>
    <t xml:space="preserve">MARCOS ARTIGOS PARA PANIFICACAO LTDA </t>
  </si>
  <si>
    <t>3040457</t>
  </si>
  <si>
    <t>CENTRAL DO SABOR</t>
  </si>
  <si>
    <t>35361</t>
  </si>
  <si>
    <t>2388600</t>
  </si>
  <si>
    <t>30</t>
  </si>
  <si>
    <t>27373</t>
  </si>
  <si>
    <t>PARAMU COMERCIO E REPRESENTACAO DE PRODUTOS ALIMENTICIOS</t>
  </si>
  <si>
    <t>13449</t>
  </si>
  <si>
    <t>23847</t>
  </si>
  <si>
    <t>27632</t>
  </si>
  <si>
    <t>162878</t>
  </si>
  <si>
    <t>15864</t>
  </si>
  <si>
    <t>1398</t>
  </si>
  <si>
    <t>306151</t>
  </si>
  <si>
    <t>36497</t>
  </si>
  <si>
    <t>1510</t>
  </si>
  <si>
    <t>2444</t>
  </si>
  <si>
    <t>26373</t>
  </si>
  <si>
    <t>400111</t>
  </si>
  <si>
    <t>LATICINIOS CAMANDUCAIA LTDA</t>
  </si>
  <si>
    <t>374793</t>
  </si>
  <si>
    <t>21984</t>
  </si>
  <si>
    <t>274523</t>
  </si>
  <si>
    <t>27592</t>
  </si>
  <si>
    <t>1822</t>
  </si>
  <si>
    <t>MULTIFOODS COM DE ALIM E BEBIDAS LTDA</t>
  </si>
  <si>
    <t>1780599</t>
  </si>
  <si>
    <t>572959</t>
  </si>
  <si>
    <t>2315</t>
  </si>
  <si>
    <t>AMANDA DE SOUZA CAVALCANTI</t>
  </si>
  <si>
    <t>TV por assinatura/musica ambiente</t>
  </si>
  <si>
    <t>RP0662025</t>
  </si>
  <si>
    <t>3642025</t>
  </si>
  <si>
    <t>SOLUCOES TECNICAS AMBIENTAL LTDA - EPP</t>
  </si>
  <si>
    <t>Coleta de lixo</t>
  </si>
  <si>
    <t>41172</t>
  </si>
  <si>
    <t>MACHINE SERVICE LTDA</t>
  </si>
  <si>
    <t>Serviços de Segurança</t>
  </si>
  <si>
    <t>RP0712025</t>
  </si>
  <si>
    <t>PORTO SEGURO CIA DE SEGUROS GERAIS</t>
  </si>
  <si>
    <t xml:space="preserve">  -  Seguro de Vida</t>
  </si>
  <si>
    <t>6780611445</t>
  </si>
  <si>
    <t>135952</t>
  </si>
  <si>
    <t>VITRUS IMPORT LTDA</t>
  </si>
  <si>
    <t>Utensilios</t>
  </si>
  <si>
    <t>12260</t>
  </si>
  <si>
    <t>11016</t>
  </si>
  <si>
    <t>394291</t>
  </si>
  <si>
    <t>20690</t>
  </si>
  <si>
    <t>42536</t>
  </si>
  <si>
    <t>1578325</t>
  </si>
  <si>
    <t>19905</t>
  </si>
  <si>
    <t>26963</t>
  </si>
  <si>
    <t>FABLAB INOVACAO E SOLUCOES TECNOLOGICAS LTDA</t>
  </si>
  <si>
    <t>Sistemas Gerais - Financeiros</t>
  </si>
  <si>
    <t>76</t>
  </si>
  <si>
    <t>ZERO DB SONORIZAÇÃO</t>
  </si>
  <si>
    <t>Locação de Equipamentos Variável</t>
  </si>
  <si>
    <t>1341</t>
  </si>
  <si>
    <t>SALVI INSTRUMENTOS DE MEDIÇÃO LTDA ME</t>
  </si>
  <si>
    <t>2678</t>
  </si>
  <si>
    <t>AURORA ALVORADA ESTACIONAMENTO E LANCHON</t>
  </si>
  <si>
    <t>946 032025</t>
  </si>
  <si>
    <t>58942025</t>
  </si>
  <si>
    <t>EMPRESA BRASILEIRA DE CORREIOS E TELEGRAFOS.</t>
  </si>
  <si>
    <t>Custas Cartório / Operação</t>
  </si>
  <si>
    <t>2926042025ARCOS</t>
  </si>
  <si>
    <t>Arcos - Tesouraria</t>
  </si>
  <si>
    <t>35940</t>
  </si>
  <si>
    <t>36788</t>
  </si>
  <si>
    <t>3657642025</t>
  </si>
  <si>
    <t>42126</t>
  </si>
  <si>
    <t>135501</t>
  </si>
  <si>
    <t>42731</t>
  </si>
  <si>
    <t>42090</t>
  </si>
  <si>
    <t>42495</t>
  </si>
  <si>
    <t>13360</t>
  </si>
  <si>
    <t>FGTS</t>
  </si>
  <si>
    <t xml:space="preserve">  -  FGTS</t>
  </si>
  <si>
    <t>927504 032025</t>
  </si>
  <si>
    <t>IRRF</t>
  </si>
  <si>
    <t>IRRF - MDO CLT - Salário</t>
  </si>
  <si>
    <t>164609 032025</t>
  </si>
  <si>
    <t>445440</t>
  </si>
  <si>
    <t>1075</t>
  </si>
  <si>
    <t>135927</t>
  </si>
  <si>
    <t>445952</t>
  </si>
  <si>
    <t>445925</t>
  </si>
  <si>
    <t>1785</t>
  </si>
  <si>
    <t xml:space="preserve">IDS IDENT DIGIT SOLUC LTDA - ME </t>
  </si>
  <si>
    <t>Sistemas Gerais - Operacionais</t>
  </si>
  <si>
    <t>18189547000142</t>
  </si>
  <si>
    <t>ALISSON MARCELO DOS SANTOS OLIVEIRA</t>
  </si>
  <si>
    <t>442509042025</t>
  </si>
  <si>
    <t>403346 042025</t>
  </si>
  <si>
    <t>ALINE MARTINS JARDIM</t>
  </si>
  <si>
    <t>Mão de Obra - Salários</t>
  </si>
  <si>
    <t>MDO CLT - Salário</t>
  </si>
  <si>
    <t>ANDRE FELIPE DOS SANTOS</t>
  </si>
  <si>
    <t>ARIANA GABRIELA OLIVEIRA CRUZ</t>
  </si>
  <si>
    <t>BEATRIZ PACIANI MENDES</t>
  </si>
  <si>
    <t>BIANCA KIMBERLY DE ALMEIDA COSMO</t>
  </si>
  <si>
    <t>DAIANE ALVES DA SILVA LIMA</t>
  </si>
  <si>
    <t>FAB CANNE</t>
  </si>
  <si>
    <t>GABRIELA LEDILENE DOS SANTOS SILVA</t>
  </si>
  <si>
    <t>GUILHERME GAK BARBOSA</t>
  </si>
  <si>
    <t>GUSTAVO LIMA MOLINA</t>
  </si>
  <si>
    <t>JACIARA DOS ANJOS BORGES</t>
  </si>
  <si>
    <t>JEANE DE FARIAS SCANFERLA</t>
  </si>
  <si>
    <t>JENNIFER DURAES ZACARIA</t>
  </si>
  <si>
    <t>JESSICA ALVES GONCALVES</t>
  </si>
  <si>
    <t>JOÃO PAULO DA SILVA MARCOLINO</t>
  </si>
  <si>
    <t>JOSE ALEXANDRE ABISSI JUNIOR</t>
  </si>
  <si>
    <t>JULIANE DE LIMA CORREIA</t>
  </si>
  <si>
    <t>KELVIN NASCIMENTO ROCHA</t>
  </si>
  <si>
    <t>LUCIANA DE LIRA SANTOS</t>
  </si>
  <si>
    <t>MATHEUS DOS SANTOS ROCHA</t>
  </si>
  <si>
    <t>PATRICIA BARRETO DE JESUS</t>
  </si>
  <si>
    <t>SABRINA MARIA MARCELINO</t>
  </si>
  <si>
    <t>SARAH SARAIVA DEL CASALE</t>
  </si>
  <si>
    <t>SHEILA ALVES DA SILVA</t>
  </si>
  <si>
    <t>SONIA DOS ANJOS RAMOS</t>
  </si>
  <si>
    <t>TARCIANA FERREIRA DO CARMO</t>
  </si>
  <si>
    <t>THIAGO HENRIQUE DE FARIAS</t>
  </si>
  <si>
    <t>THIAGO HENRIQUE SANTOS DA SILVA</t>
  </si>
  <si>
    <t>VICTOR ALE DE LIMA SOARES GONÇALVES</t>
  </si>
  <si>
    <t>LALAMOVE TECNOLOGIA (BRASIL) LTDA</t>
  </si>
  <si>
    <t>Fretes e Carretos</t>
  </si>
  <si>
    <t>RP0582025</t>
  </si>
  <si>
    <t>GUSTAVO HENRIQUE MACHADO ALVES</t>
  </si>
  <si>
    <t>Marketing</t>
  </si>
  <si>
    <t>Produção Gráfica e Material Institucional</t>
  </si>
  <si>
    <t>43</t>
  </si>
  <si>
    <t>Arcos - Arcos Bar - Kamino</t>
  </si>
  <si>
    <t>SFREG LAV SEC 3 LAVANDERIA E TINTURARIA ALVES LTDA</t>
  </si>
  <si>
    <t xml:space="preserve">  -  Uniformes Manutenção e Reposição</t>
  </si>
  <si>
    <t>3342</t>
  </si>
  <si>
    <t xml:space="preserve">MATEUS SILVEIRA CEZAR </t>
  </si>
  <si>
    <t>11</t>
  </si>
  <si>
    <t>LUIZ CLAUDIO SCOTIERI</t>
  </si>
  <si>
    <t>Manutenção de Mobiliário</t>
  </si>
  <si>
    <t>RP0602025</t>
  </si>
  <si>
    <t>368762</t>
  </si>
  <si>
    <t>1821</t>
  </si>
  <si>
    <t>10404</t>
  </si>
  <si>
    <t>9495</t>
  </si>
  <si>
    <t>26309</t>
  </si>
  <si>
    <t>368580</t>
  </si>
  <si>
    <t>77166</t>
  </si>
  <si>
    <t>368680</t>
  </si>
  <si>
    <t>9545</t>
  </si>
  <si>
    <t>26321</t>
  </si>
  <si>
    <t>162693</t>
  </si>
  <si>
    <t>1818</t>
  </si>
  <si>
    <t>FERNANDA VILLAÇA</t>
  </si>
  <si>
    <t>Patrocínio</t>
  </si>
  <si>
    <t>(-) Despesas de Patrocínio</t>
  </si>
  <si>
    <t>RP0612025</t>
  </si>
  <si>
    <t>JEAN LUIZ DOS SANTOS PEREIRA</t>
  </si>
  <si>
    <t>16</t>
  </si>
  <si>
    <t>22</t>
  </si>
  <si>
    <t xml:space="preserve">ABRASEL SAO PAULO </t>
  </si>
  <si>
    <t>Assessoria Financeira</t>
  </si>
  <si>
    <t>130963</t>
  </si>
  <si>
    <t>549904559</t>
  </si>
  <si>
    <t>549905744</t>
  </si>
  <si>
    <t xml:space="preserve">  -  Alimentação Funcionário</t>
  </si>
  <si>
    <t>RP0632025</t>
  </si>
  <si>
    <t>Assessoria RH</t>
  </si>
  <si>
    <t>RP065-2025</t>
  </si>
  <si>
    <t>176311</t>
  </si>
  <si>
    <t>GET IN TECNOLOGIA S.A.</t>
  </si>
  <si>
    <t>59319</t>
  </si>
  <si>
    <t>HEADCHEF SEGURANCA DOS ALIM E GARANTIA D</t>
  </si>
  <si>
    <t>Assessoria de Alimentos e Bebidas</t>
  </si>
  <si>
    <t>1297</t>
  </si>
  <si>
    <t>15113 032025</t>
  </si>
  <si>
    <t>Impostos sobre Venda</t>
  </si>
  <si>
    <t>2813055 032025</t>
  </si>
  <si>
    <t xml:space="preserve">KAMINO INSTITUICAO DE PAGAMENTO LTDA </t>
  </si>
  <si>
    <t>3216</t>
  </si>
  <si>
    <t>46848 032025</t>
  </si>
  <si>
    <t>SOUSA QUIMICA PRODUTOS E MANUTENCAO DE L LOCAÇÃO</t>
  </si>
  <si>
    <t>04.2025-0067</t>
  </si>
  <si>
    <t>11405 032025</t>
  </si>
  <si>
    <t>AUROS QUIMICA INDUSTRIA E COMERCIO LTDA</t>
  </si>
  <si>
    <t>30859</t>
  </si>
  <si>
    <t>AKASHIA FLORA COMÉRCIO IMPORTAÇÃO E EXPORTAÇÃO DE PROTUDOS NATURAIS</t>
  </si>
  <si>
    <t>6069</t>
  </si>
  <si>
    <t>MERCADO PAGO.COM REPRESENTACOES LTDA</t>
  </si>
  <si>
    <t>433427</t>
  </si>
  <si>
    <t>EASY ICE SOLUTION LTDA-ME LOCAÇÃO</t>
  </si>
  <si>
    <t>8030</t>
  </si>
  <si>
    <t>MACCHINE PER CAFFE MANUTENCAO COMERCIO E IMPORTACAO DE PRODUTOS INDUSTRIAIS LTDA</t>
  </si>
  <si>
    <t>RP010-2025</t>
  </si>
  <si>
    <t>7579</t>
  </si>
  <si>
    <t>STAR COPIAS COMERCIO E SERVICOS LTDA</t>
  </si>
  <si>
    <t>Locação de Equipamentos - Informatica e TI</t>
  </si>
  <si>
    <t>3901</t>
  </si>
  <si>
    <t>Agua/Esgoto</t>
  </si>
  <si>
    <t>RP062-2025</t>
  </si>
  <si>
    <t>415842025</t>
  </si>
  <si>
    <t>19815</t>
  </si>
  <si>
    <t>SAMUEL COSTA E SILVA</t>
  </si>
  <si>
    <t>720 042025</t>
  </si>
  <si>
    <t>ZIGPAY LTDAS -ME</t>
  </si>
  <si>
    <t>85585-1</t>
  </si>
  <si>
    <t>382533</t>
  </si>
  <si>
    <t>389765</t>
  </si>
  <si>
    <t>20414</t>
  </si>
  <si>
    <t>586103</t>
  </si>
  <si>
    <t>146102</t>
  </si>
  <si>
    <t>445297</t>
  </si>
  <si>
    <t>445591</t>
  </si>
  <si>
    <t>26697</t>
  </si>
  <si>
    <t>13352</t>
  </si>
  <si>
    <t>162559</t>
  </si>
  <si>
    <t>76843</t>
  </si>
  <si>
    <t>9439</t>
  </si>
  <si>
    <t>26267</t>
  </si>
  <si>
    <t xml:space="preserve">MANIOCA COMERCIO DE ALIMENTOS DA AMAZONIZA LTDA </t>
  </si>
  <si>
    <t>13555</t>
  </si>
  <si>
    <t>21613</t>
  </si>
  <si>
    <t>21614</t>
  </si>
  <si>
    <t xml:space="preserve">BGC COMERCIO DE UTENSILIOS </t>
  </si>
  <si>
    <t>1174</t>
  </si>
  <si>
    <t>95735</t>
  </si>
  <si>
    <t>27231</t>
  </si>
  <si>
    <t>399320</t>
  </si>
  <si>
    <t>36416</t>
  </si>
  <si>
    <t>15840</t>
  </si>
  <si>
    <t>26296</t>
  </si>
  <si>
    <t>305047</t>
  </si>
  <si>
    <t>368506</t>
  </si>
  <si>
    <t>237687</t>
  </si>
  <si>
    <t>572134</t>
  </si>
  <si>
    <t>162635</t>
  </si>
  <si>
    <t>162657</t>
  </si>
  <si>
    <t>2384453</t>
  </si>
  <si>
    <t>128893</t>
  </si>
  <si>
    <t>274206</t>
  </si>
  <si>
    <t>Insumos - Bebidas</t>
  </si>
  <si>
    <t>41496</t>
  </si>
  <si>
    <t>2433</t>
  </si>
  <si>
    <t>JOSE CASSIO PREVEDEL SISTEMAS ME</t>
  </si>
  <si>
    <t>18559</t>
  </si>
  <si>
    <t>AMANDA FUCCIA DE SOUZA</t>
  </si>
  <si>
    <t>Decoração/Paisagismo e Jardinagem</t>
  </si>
  <si>
    <t>53</t>
  </si>
  <si>
    <t>261242025</t>
  </si>
  <si>
    <t>1773267</t>
  </si>
  <si>
    <t>35146</t>
  </si>
  <si>
    <t>PUXURI CONSULTORIA LTDA</t>
  </si>
  <si>
    <t>99</t>
  </si>
  <si>
    <t>MARIA EDUARDA RAMOS DE SOUSA</t>
  </si>
  <si>
    <t>34</t>
  </si>
  <si>
    <t xml:space="preserve">Debito Automático </t>
  </si>
  <si>
    <t>1</t>
  </si>
  <si>
    <t>76732</t>
  </si>
  <si>
    <t>19746</t>
  </si>
  <si>
    <t>1750</t>
  </si>
  <si>
    <t>1751</t>
  </si>
  <si>
    <t>9351</t>
  </si>
  <si>
    <t>10342</t>
  </si>
  <si>
    <t>23637</t>
  </si>
  <si>
    <t>1768</t>
  </si>
  <si>
    <t>26241</t>
  </si>
  <si>
    <t>21549</t>
  </si>
  <si>
    <t>9401</t>
  </si>
  <si>
    <t>26253</t>
  </si>
  <si>
    <t>223220</t>
  </si>
  <si>
    <t>29</t>
  </si>
  <si>
    <t>304272</t>
  </si>
  <si>
    <t>UAI TOFU INDUSTRIA E COMERCIO DE ALIMENTOS LTDA</t>
  </si>
  <si>
    <t>24988</t>
  </si>
  <si>
    <t>PJ 00472024 ALESSANDRA TELES DINIZ</t>
  </si>
  <si>
    <t>Gorjeta</t>
  </si>
  <si>
    <t xml:space="preserve">  -  Comissões e Gorjeta</t>
  </si>
  <si>
    <t>PJ 00222022 - AMANDA DE OLIVEIRA SANTOS</t>
  </si>
  <si>
    <t>62</t>
  </si>
  <si>
    <t>PJ 00302023 - ANDRES LA ROSA</t>
  </si>
  <si>
    <t>51</t>
  </si>
  <si>
    <t xml:space="preserve">PJ 00482024  BARBARA SARMENTO ABIB </t>
  </si>
  <si>
    <t>PJ 00312023 - BRUNO TORRES PEREIRA CARLOS</t>
  </si>
  <si>
    <t>10</t>
  </si>
  <si>
    <t>DIEGO MAURICIO LOPEZ</t>
  </si>
  <si>
    <t>6</t>
  </si>
  <si>
    <t>48</t>
  </si>
  <si>
    <t>PJ 00232022 - LUNA FIORELLA PINTO SILVA</t>
  </si>
  <si>
    <t>40</t>
  </si>
  <si>
    <t>PJ 00172021 - MATHEUS MONTEIRO ALMEIDA</t>
  </si>
  <si>
    <t>RENATA DIAS PERRONI</t>
  </si>
  <si>
    <t>02</t>
  </si>
  <si>
    <t>PJ 00132021 - TELES DE ALMEIDA PINTO</t>
  </si>
  <si>
    <t>14</t>
  </si>
  <si>
    <t>1312</t>
  </si>
  <si>
    <t>PJ 01837596131 ANNA LOUISE ESTEFANO WOORTMANN</t>
  </si>
  <si>
    <t>Custos de Eventos</t>
  </si>
  <si>
    <t>Comissões de Vendas - Eventos</t>
  </si>
  <si>
    <t>101</t>
  </si>
  <si>
    <t>DAVID ALMIRO SANTOS</t>
  </si>
  <si>
    <t>RP0562025</t>
  </si>
  <si>
    <t>97</t>
  </si>
  <si>
    <t>JOAO VITOR MENDES SALUSTIANO</t>
  </si>
  <si>
    <t>Investimento - Utensílios</t>
  </si>
  <si>
    <t>RP0522025</t>
  </si>
  <si>
    <t>Investimento - Uniformes</t>
  </si>
  <si>
    <t>LAISA ROCHA LARANGEIRA</t>
  </si>
  <si>
    <t>RP0532025</t>
  </si>
  <si>
    <t>50</t>
  </si>
  <si>
    <t>9</t>
  </si>
  <si>
    <t>7</t>
  </si>
  <si>
    <t>PJ 00492024 - ISABELLA FERNANDES GOMES</t>
  </si>
  <si>
    <t>41</t>
  </si>
  <si>
    <t>PJ 00352023 - JESSICA IZABEL DE SOUZA</t>
  </si>
  <si>
    <t>65</t>
  </si>
  <si>
    <t>PJ 00042021 - JOAO VICTOR MENDES SALUSTIANO</t>
  </si>
  <si>
    <t>142</t>
  </si>
  <si>
    <t>44</t>
  </si>
  <si>
    <t xml:space="preserve">PJ 00452023 LAISA ROCHA LARANGEIRA </t>
  </si>
  <si>
    <t>60</t>
  </si>
  <si>
    <t>PJ 00392023 - LUANY SANTOS DA SILVA</t>
  </si>
  <si>
    <t>20</t>
  </si>
  <si>
    <t>42</t>
  </si>
  <si>
    <t>MICHELLY ROSSI COUTO</t>
  </si>
  <si>
    <t>241</t>
  </si>
  <si>
    <t>PJ 00502024 THIAGO PINHEIRO DA SILVA</t>
  </si>
  <si>
    <t>PJ 00092021 - VANESSA FERREIRA DEL SANTO</t>
  </si>
  <si>
    <t>257</t>
  </si>
  <si>
    <t>PORTO SEGURO SEGURO SAUDE SA</t>
  </si>
  <si>
    <t>863137 042025</t>
  </si>
  <si>
    <t>546203744</t>
  </si>
  <si>
    <t>546204377</t>
  </si>
  <si>
    <t xml:space="preserve">  -  Assist. Médica</t>
  </si>
  <si>
    <t>RP006-2025</t>
  </si>
  <si>
    <t>ISS</t>
  </si>
  <si>
    <t>22563 032025</t>
  </si>
  <si>
    <t>PRESHH ALUGUEL DE MAQUINAS LTDA</t>
  </si>
  <si>
    <t>Material de Consumo - Gelo/ Gas CO2/ Carvao /Velas</t>
  </si>
  <si>
    <t>T-27251</t>
  </si>
  <si>
    <t>515643449</t>
  </si>
  <si>
    <t>RP059-2025</t>
  </si>
  <si>
    <t>RP003-2025</t>
  </si>
  <si>
    <t>RP002-2025</t>
  </si>
  <si>
    <t>RP001/2025</t>
  </si>
  <si>
    <t>Energia Eletrica</t>
  </si>
  <si>
    <t>RP 004-2025</t>
  </si>
  <si>
    <t>RP005-2025</t>
  </si>
  <si>
    <t>993064 032025</t>
  </si>
  <si>
    <t>RP0552025</t>
  </si>
  <si>
    <t>21</t>
  </si>
  <si>
    <t>444314</t>
  </si>
  <si>
    <t>ERVAS FINAS HORTICULTURA LTDA</t>
  </si>
  <si>
    <t>366270</t>
  </si>
  <si>
    <t>145757</t>
  </si>
  <si>
    <t>10839</t>
  </si>
  <si>
    <t>41844</t>
  </si>
  <si>
    <t>ROSANA APARECIDA ALVES DE PAULA</t>
  </si>
  <si>
    <t>5163</t>
  </si>
  <si>
    <t>42613</t>
  </si>
  <si>
    <t>394903</t>
  </si>
  <si>
    <t>76331</t>
  </si>
  <si>
    <t>A. T. DISTRIBUIDORA E REPRESENTACAO DE PRODUTOS E GENEROS ALIMENTICIOS EIRELI</t>
  </si>
  <si>
    <t>904138</t>
  </si>
  <si>
    <t>26119</t>
  </si>
  <si>
    <t>145528</t>
  </si>
  <si>
    <t>26209</t>
  </si>
  <si>
    <t>444424</t>
  </si>
  <si>
    <t>9294</t>
  </si>
  <si>
    <t>76426</t>
  </si>
  <si>
    <t>23482</t>
  </si>
  <si>
    <t>398601</t>
  </si>
  <si>
    <t>13276</t>
  </si>
  <si>
    <t>15813</t>
  </si>
  <si>
    <t>218723</t>
  </si>
  <si>
    <t>303671</t>
  </si>
  <si>
    <t>95228</t>
  </si>
  <si>
    <t>26842</t>
  </si>
  <si>
    <t>1400</t>
  </si>
  <si>
    <t>76403</t>
  </si>
  <si>
    <t>6080</t>
  </si>
  <si>
    <t>1334</t>
  </si>
  <si>
    <t>36312</t>
  </si>
  <si>
    <t>36652</t>
  </si>
  <si>
    <t>273846</t>
  </si>
  <si>
    <t>368079</t>
  </si>
  <si>
    <t>26226</t>
  </si>
  <si>
    <t>304021</t>
  </si>
  <si>
    <t>5933</t>
  </si>
  <si>
    <t>1496</t>
  </si>
  <si>
    <t>2425</t>
  </si>
  <si>
    <t>237214</t>
  </si>
  <si>
    <t>13299</t>
  </si>
  <si>
    <t>PSS – CENTRAL DA LIMPEZA LTDA</t>
  </si>
  <si>
    <t>1335</t>
  </si>
  <si>
    <t>COLIBRI DISTRIBUIDORA</t>
  </si>
  <si>
    <t>134150</t>
  </si>
  <si>
    <t>128822</t>
  </si>
  <si>
    <t>373880</t>
  </si>
  <si>
    <t>273904</t>
  </si>
  <si>
    <t>13526</t>
  </si>
  <si>
    <t>0325</t>
  </si>
  <si>
    <t xml:space="preserve">TARIFAS BANCARIAS </t>
  </si>
  <si>
    <t>665032025</t>
  </si>
  <si>
    <t>34420</t>
  </si>
  <si>
    <t>1736</t>
  </si>
  <si>
    <t>303089</t>
  </si>
  <si>
    <t>1344</t>
  </si>
  <si>
    <t>367813</t>
  </si>
  <si>
    <t>26190</t>
  </si>
  <si>
    <t>9258</t>
  </si>
  <si>
    <t>443876</t>
  </si>
  <si>
    <t>443747</t>
  </si>
  <si>
    <t>444020</t>
  </si>
  <si>
    <t>1309</t>
  </si>
  <si>
    <t>571329</t>
  </si>
  <si>
    <t>36256</t>
  </si>
  <si>
    <t>236925</t>
  </si>
  <si>
    <t>273574</t>
  </si>
  <si>
    <t>13218</t>
  </si>
  <si>
    <t>10288</t>
  </si>
  <si>
    <t>1719</t>
  </si>
  <si>
    <t>9226</t>
  </si>
  <si>
    <t>367906</t>
  </si>
  <si>
    <t>BETEL SOLUCOES EM HIGIENIZACAO LTDA </t>
  </si>
  <si>
    <t>Descartaveis</t>
  </si>
  <si>
    <t>5802</t>
  </si>
  <si>
    <t>95080</t>
  </si>
  <si>
    <t>541941819</t>
  </si>
  <si>
    <t>AGENCIA BIOMA PUBLICIDADE E EVENTOS LTDA - FACUNDO</t>
  </si>
  <si>
    <t>Agência de Propaganda</t>
  </si>
  <si>
    <t>299</t>
  </si>
  <si>
    <t>541940431</t>
  </si>
  <si>
    <t>Assessoria de Relações Públicas</t>
  </si>
  <si>
    <t>2180</t>
  </si>
  <si>
    <t>504</t>
  </si>
  <si>
    <t>505</t>
  </si>
  <si>
    <t>162360</t>
  </si>
  <si>
    <t>3632025</t>
  </si>
  <si>
    <t>1PETTY032025</t>
  </si>
  <si>
    <t>2PETTY032025</t>
  </si>
  <si>
    <t>3PETTY032025</t>
  </si>
  <si>
    <t>4PETTY032025</t>
  </si>
  <si>
    <t>5PETTY032025</t>
  </si>
  <si>
    <t>Serviços Graficos</t>
  </si>
  <si>
    <t>6PETTY032025</t>
  </si>
  <si>
    <t>7PETTY032025</t>
  </si>
  <si>
    <t>215566133</t>
  </si>
  <si>
    <t>215355195</t>
  </si>
  <si>
    <t>032025</t>
  </si>
  <si>
    <t>2414</t>
  </si>
  <si>
    <t>INSTITUTO AUA</t>
  </si>
  <si>
    <t>6318</t>
  </si>
  <si>
    <t>570962</t>
  </si>
  <si>
    <t>135101</t>
  </si>
  <si>
    <t>443604</t>
  </si>
  <si>
    <t>25649</t>
  </si>
  <si>
    <t>443635</t>
  </si>
  <si>
    <t>13188</t>
  </si>
  <si>
    <t>23307</t>
  </si>
  <si>
    <t>388724</t>
  </si>
  <si>
    <t>75926</t>
  </si>
  <si>
    <t>25694</t>
  </si>
  <si>
    <t>36539</t>
  </si>
  <si>
    <t>26125</t>
  </si>
  <si>
    <t>QUATTRO BEBIDAS LTDA</t>
  </si>
  <si>
    <t>5665</t>
  </si>
  <si>
    <t>76075</t>
  </si>
  <si>
    <t>88481</t>
  </si>
  <si>
    <t>388899</t>
  </si>
  <si>
    <t>1483</t>
  </si>
  <si>
    <t>1718</t>
  </si>
  <si>
    <t>302865</t>
  </si>
  <si>
    <t>26164</t>
  </si>
  <si>
    <t>15794</t>
  </si>
  <si>
    <t>398162</t>
  </si>
  <si>
    <t xml:space="preserve">NAYARA R SANTOS </t>
  </si>
  <si>
    <t>90</t>
  </si>
  <si>
    <t>2358</t>
  </si>
  <si>
    <t>121.288.581</t>
  </si>
  <si>
    <t>RP0472025</t>
  </si>
  <si>
    <t>1332025</t>
  </si>
  <si>
    <t>9076</t>
  </si>
  <si>
    <t>236463</t>
  </si>
  <si>
    <t>1686</t>
  </si>
  <si>
    <t xml:space="preserve">PASTIFICIO MESA III INDUSTRIA DE MASSAS LTDA </t>
  </si>
  <si>
    <t>59873</t>
  </si>
  <si>
    <t>570572</t>
  </si>
  <si>
    <t>1282</t>
  </si>
  <si>
    <t>213656</t>
  </si>
  <si>
    <t>367396</t>
  </si>
  <si>
    <t>26101</t>
  </si>
  <si>
    <t>367483</t>
  </si>
  <si>
    <t>2412</t>
  </si>
  <si>
    <t>27</t>
  </si>
  <si>
    <t>28</t>
  </si>
  <si>
    <t>9122</t>
  </si>
  <si>
    <t>538517889</t>
  </si>
  <si>
    <t>33975</t>
  </si>
  <si>
    <t>45766 032025</t>
  </si>
  <si>
    <t>11827 032025</t>
  </si>
  <si>
    <t>538517465</t>
  </si>
  <si>
    <t>035393289</t>
  </si>
  <si>
    <t>Endividamento</t>
  </si>
  <si>
    <t>Endividamento Geral</t>
  </si>
  <si>
    <t>306332025</t>
  </si>
  <si>
    <t>1942929701-0</t>
  </si>
  <si>
    <t>14183</t>
  </si>
  <si>
    <t>1043340</t>
  </si>
  <si>
    <t>1043338</t>
  </si>
  <si>
    <t>9021897861</t>
  </si>
  <si>
    <t>2357</t>
  </si>
  <si>
    <t>2201</t>
  </si>
  <si>
    <t>PJ 00332023 - JOAO LUCAS ORLANDIM</t>
  </si>
  <si>
    <t>46</t>
  </si>
  <si>
    <t>PRINT MAXX ARTES GRAFICAS LTDA</t>
  </si>
  <si>
    <t>22170</t>
  </si>
  <si>
    <t>6291</t>
  </si>
  <si>
    <t>9030</t>
  </si>
  <si>
    <t>388023</t>
  </si>
  <si>
    <t>13059</t>
  </si>
  <si>
    <t>273016</t>
  </si>
  <si>
    <t>26059</t>
  </si>
  <si>
    <t>301472</t>
  </si>
  <si>
    <t>23123</t>
  </si>
  <si>
    <t>75671</t>
  </si>
  <si>
    <t>20944</t>
  </si>
  <si>
    <t>26070</t>
  </si>
  <si>
    <t>26255</t>
  </si>
  <si>
    <t>388240</t>
  </si>
  <si>
    <t>397735</t>
  </si>
  <si>
    <t>13113</t>
  </si>
  <si>
    <t>33195</t>
  </si>
  <si>
    <t>RP050-2025</t>
  </si>
  <si>
    <t>RP051-2025</t>
  </si>
  <si>
    <t>ZAHIL IMPORTADORA LTDA</t>
  </si>
  <si>
    <t>242906</t>
  </si>
  <si>
    <t>345472</t>
  </si>
  <si>
    <t>375 032025</t>
  </si>
  <si>
    <t>RP0482025</t>
  </si>
  <si>
    <t>03.2025-0067</t>
  </si>
  <si>
    <t>CHOPP FAST DISTRIBUIDORA DE BEBIDAS LTDA</t>
  </si>
  <si>
    <t>17698</t>
  </si>
  <si>
    <t>575984</t>
  </si>
  <si>
    <t>42689 022025</t>
  </si>
  <si>
    <t>1017352 022025</t>
  </si>
  <si>
    <t>0225</t>
  </si>
  <si>
    <t>535352009</t>
  </si>
  <si>
    <t>RP0492025</t>
  </si>
  <si>
    <t>RP 046-2025</t>
  </si>
  <si>
    <t>171675</t>
  </si>
  <si>
    <t>2930678 022025</t>
  </si>
  <si>
    <t>126184</t>
  </si>
  <si>
    <t>40693 022025</t>
  </si>
  <si>
    <t xml:space="preserve">6772322707 </t>
  </si>
  <si>
    <t>66726 032025</t>
  </si>
  <si>
    <t>72802 032025</t>
  </si>
  <si>
    <t>68969 032025</t>
  </si>
  <si>
    <t>71093 032025</t>
  </si>
  <si>
    <t>68660 032025</t>
  </si>
  <si>
    <t>62752 032025</t>
  </si>
  <si>
    <t>65099 032025</t>
  </si>
  <si>
    <t>70999 032025</t>
  </si>
  <si>
    <t>65011 032025</t>
  </si>
  <si>
    <t>69395 032025</t>
  </si>
  <si>
    <t>6455 032025</t>
  </si>
  <si>
    <t>66888 032025</t>
  </si>
  <si>
    <t>70520 032025</t>
  </si>
  <si>
    <t>71093</t>
  </si>
  <si>
    <t>69849 032025</t>
  </si>
  <si>
    <t>79403 032025</t>
  </si>
  <si>
    <t>65448 032025</t>
  </si>
  <si>
    <t>64594 032025</t>
  </si>
  <si>
    <t>93993 032025</t>
  </si>
  <si>
    <t>72148 032025</t>
  </si>
  <si>
    <t>68426 032025</t>
  </si>
  <si>
    <t>66473 032025</t>
  </si>
  <si>
    <t>68580 032025</t>
  </si>
  <si>
    <t>70445 032025</t>
  </si>
  <si>
    <t>88579 032025</t>
  </si>
  <si>
    <t>69897 032025</t>
  </si>
  <si>
    <t>83587 032025</t>
  </si>
  <si>
    <t>69234 2025</t>
  </si>
  <si>
    <t>72918 032025</t>
  </si>
  <si>
    <t>535352359</t>
  </si>
  <si>
    <t>33200</t>
  </si>
  <si>
    <t>367100</t>
  </si>
  <si>
    <t>1656</t>
  </si>
  <si>
    <t>6296</t>
  </si>
  <si>
    <t>569694</t>
  </si>
  <si>
    <t>00092521</t>
  </si>
  <si>
    <t>3688</t>
  </si>
  <si>
    <t xml:space="preserve">  -  Férias</t>
  </si>
  <si>
    <t>11298832025</t>
  </si>
  <si>
    <t>94375</t>
  </si>
  <si>
    <t>19</t>
  </si>
  <si>
    <t>7254</t>
  </si>
  <si>
    <t>3810</t>
  </si>
  <si>
    <t>0447182606</t>
  </si>
  <si>
    <t>1171</t>
  </si>
  <si>
    <t>13127 022025</t>
  </si>
  <si>
    <t>75948</t>
  </si>
  <si>
    <t>41766</t>
  </si>
  <si>
    <t>RP0442025</t>
  </si>
  <si>
    <t>LINHAS E ARGILA ARTE COMERCIO LTDA</t>
  </si>
  <si>
    <t>RP0432025</t>
  </si>
  <si>
    <t>PJ 00422023 LARISSA ROSA DE SOUZA</t>
  </si>
  <si>
    <t>56</t>
  </si>
  <si>
    <t>19377</t>
  </si>
  <si>
    <t>13226</t>
  </si>
  <si>
    <t>42138</t>
  </si>
  <si>
    <t>325178</t>
  </si>
  <si>
    <t>4154</t>
  </si>
  <si>
    <t>134250</t>
  </si>
  <si>
    <t>18234</t>
  </si>
  <si>
    <t>RP 041-2025</t>
  </si>
  <si>
    <t>RP0402025</t>
  </si>
  <si>
    <t>RP 042-2025</t>
  </si>
  <si>
    <t>48612132</t>
  </si>
  <si>
    <t xml:space="preserve">7924-1 </t>
  </si>
  <si>
    <t>57732</t>
  </si>
  <si>
    <t>312505</t>
  </si>
  <si>
    <t>19300</t>
  </si>
  <si>
    <t>66014</t>
  </si>
  <si>
    <t>571085</t>
  </si>
  <si>
    <t>41497</t>
  </si>
  <si>
    <t>142898</t>
  </si>
  <si>
    <t>23898</t>
  </si>
  <si>
    <t>441240</t>
  </si>
  <si>
    <t>RP0362025</t>
  </si>
  <si>
    <t>RP0372025</t>
  </si>
  <si>
    <t>36</t>
  </si>
  <si>
    <t>237</t>
  </si>
  <si>
    <t>33</t>
  </si>
  <si>
    <t>251</t>
  </si>
  <si>
    <t>26</t>
  </si>
  <si>
    <t>54</t>
  </si>
  <si>
    <t>49</t>
  </si>
  <si>
    <t>8</t>
  </si>
  <si>
    <t>37</t>
  </si>
  <si>
    <t>KING COMERCIO E IMPORTACAO DE BEBIDAS LT</t>
  </si>
  <si>
    <t>115413</t>
  </si>
  <si>
    <t>017760</t>
  </si>
  <si>
    <t>74981</t>
  </si>
  <si>
    <t>59</t>
  </si>
  <si>
    <t>96</t>
  </si>
  <si>
    <t>138</t>
  </si>
  <si>
    <t>58</t>
  </si>
  <si>
    <t>TUZINI COZINHAS PROFISSIONAIS EIRELI</t>
  </si>
  <si>
    <t>INVESTIMENTOS</t>
  </si>
  <si>
    <t>INVESTIMENTO EM EQUIPAMENTO</t>
  </si>
  <si>
    <t>RP250-2024</t>
  </si>
  <si>
    <t>RP001-2025</t>
  </si>
  <si>
    <t>RP004-2025</t>
  </si>
  <si>
    <t>511186947</t>
  </si>
  <si>
    <t>RODATI MOTORS - CENTRAL DE INFORMACOES DE VEICULOS AUTOMOTORES LTDA.</t>
  </si>
  <si>
    <t>Publicidade e Propaganda</t>
  </si>
  <si>
    <t>39335</t>
  </si>
  <si>
    <t>93512 022025</t>
  </si>
  <si>
    <t>022025</t>
  </si>
  <si>
    <t>42094</t>
  </si>
  <si>
    <t>280210001</t>
  </si>
  <si>
    <t>391679</t>
  </si>
  <si>
    <t>59674</t>
  </si>
  <si>
    <t>528427028</t>
  </si>
  <si>
    <t>2136</t>
  </si>
  <si>
    <t>25</t>
  </si>
  <si>
    <t>DJ RENAN MARTELOZZO</t>
  </si>
  <si>
    <t>17</t>
  </si>
  <si>
    <t>MUNDO EPI EQUIPAMENTOS DE SEGURANCA LTDA</t>
  </si>
  <si>
    <t>5392</t>
  </si>
  <si>
    <t>SANDRA PEREIRA DE SOUZA CESCHINI  - EXTINTORES</t>
  </si>
  <si>
    <t>700 022025</t>
  </si>
  <si>
    <t>1266</t>
  </si>
  <si>
    <t>41261</t>
  </si>
  <si>
    <t>19070</t>
  </si>
  <si>
    <t>440008</t>
  </si>
  <si>
    <t>141987</t>
  </si>
  <si>
    <t>133894</t>
  </si>
  <si>
    <t>74495</t>
  </si>
  <si>
    <t>440024</t>
  </si>
  <si>
    <t>EAU DISTRIB. DE AGUA MINERAL EIRELI - EP</t>
  </si>
  <si>
    <t>235112</t>
  </si>
  <si>
    <t>23364</t>
  </si>
  <si>
    <t>440583</t>
  </si>
  <si>
    <t>JR GAIOTTO ALIMENTOS LTDA ME</t>
  </si>
  <si>
    <t>96214</t>
  </si>
  <si>
    <t xml:space="preserve">IMPERIAL BAKERY COM PROD ALIM LTDA </t>
  </si>
  <si>
    <t>1568629</t>
  </si>
  <si>
    <t>20062</t>
  </si>
  <si>
    <t>386626</t>
  </si>
  <si>
    <t>25872</t>
  </si>
  <si>
    <t>1440</t>
  </si>
  <si>
    <t>10001</t>
  </si>
  <si>
    <t>298621</t>
  </si>
  <si>
    <t>198469</t>
  </si>
  <si>
    <t>25878</t>
  </si>
  <si>
    <t>15709</t>
  </si>
  <si>
    <t>VILA LEOPOLDINA DISTRIBUIDORA DE ALIMENTOS LTDA</t>
  </si>
  <si>
    <t>111300</t>
  </si>
  <si>
    <t>395910</t>
  </si>
  <si>
    <t>36301</t>
  </si>
  <si>
    <t>12813</t>
  </si>
  <si>
    <t>2387</t>
  </si>
  <si>
    <t>567654</t>
  </si>
  <si>
    <t>2388</t>
  </si>
  <si>
    <t>MURILLO S- DUARTE COMERCIAL LTDA</t>
  </si>
  <si>
    <t>1846</t>
  </si>
  <si>
    <t>1847</t>
  </si>
  <si>
    <t>1151</t>
  </si>
  <si>
    <t>235153</t>
  </si>
  <si>
    <t>6266</t>
  </si>
  <si>
    <t>25898</t>
  </si>
  <si>
    <t>35931</t>
  </si>
  <si>
    <t>8702</t>
  </si>
  <si>
    <t>111441</t>
  </si>
  <si>
    <t>20120</t>
  </si>
  <si>
    <t>128529</t>
  </si>
  <si>
    <t>2396</t>
  </si>
  <si>
    <t>1PETTY022025</t>
  </si>
  <si>
    <t>2PETTY022025</t>
  </si>
  <si>
    <t>3PETTY022025</t>
  </si>
  <si>
    <t>4PETTY022025</t>
  </si>
  <si>
    <t>5PETTY022025</t>
  </si>
  <si>
    <t>6PETTY022025</t>
  </si>
  <si>
    <t>1121</t>
  </si>
  <si>
    <t>2250</t>
  </si>
  <si>
    <t>NEELIX CONFECÇÃO DE PEÇAS DO VERTUÁRIO LTDA</t>
  </si>
  <si>
    <t>RP0312025</t>
  </si>
  <si>
    <t>INVESTIMENTO EM OBRA/ AMPLIACA</t>
  </si>
  <si>
    <t>2216 (RP2802024)</t>
  </si>
  <si>
    <t>295</t>
  </si>
  <si>
    <t>524697464</t>
  </si>
  <si>
    <t>492</t>
  </si>
  <si>
    <t>493</t>
  </si>
  <si>
    <t>082025</t>
  </si>
  <si>
    <t>2299</t>
  </si>
  <si>
    <t>RP0352025</t>
  </si>
  <si>
    <t>568538</t>
  </si>
  <si>
    <t>439161</t>
  </si>
  <si>
    <t>24589</t>
  </si>
  <si>
    <t>440026</t>
  </si>
  <si>
    <t>8534</t>
  </si>
  <si>
    <t>1808</t>
  </si>
  <si>
    <t>9932</t>
  </si>
  <si>
    <t>234696</t>
  </si>
  <si>
    <t>365762</t>
  </si>
  <si>
    <t>25843</t>
  </si>
  <si>
    <t>8575</t>
  </si>
  <si>
    <t>128472</t>
  </si>
  <si>
    <t>216479</t>
  </si>
  <si>
    <t>19964</t>
  </si>
  <si>
    <t>2323</t>
  </si>
  <si>
    <t>2248</t>
  </si>
  <si>
    <t>272040</t>
  </si>
  <si>
    <t>549094 022025</t>
  </si>
  <si>
    <t>211076356</t>
  </si>
  <si>
    <t>390858</t>
  </si>
  <si>
    <t>298129</t>
  </si>
  <si>
    <t>41119</t>
  </si>
  <si>
    <t>WINES4U COM IMP E EXP DE VINHOS LTDA</t>
  </si>
  <si>
    <t>13142</t>
  </si>
  <si>
    <t>BASILICATA LAURENTI LTDA</t>
  </si>
  <si>
    <t>310646</t>
  </si>
  <si>
    <t>75311</t>
  </si>
  <si>
    <t>19122</t>
  </si>
  <si>
    <t>T-25041</t>
  </si>
  <si>
    <t>1934606898-0</t>
  </si>
  <si>
    <t>RP0332025</t>
  </si>
  <si>
    <t>Officina Do Vidro Arte E Artesanato Ltda</t>
  </si>
  <si>
    <t>18</t>
  </si>
  <si>
    <t>74229</t>
  </si>
  <si>
    <t>22441</t>
  </si>
  <si>
    <t>19748</t>
  </si>
  <si>
    <t>25801</t>
  </si>
  <si>
    <t>12690</t>
  </si>
  <si>
    <t>133526</t>
  </si>
  <si>
    <t>74101</t>
  </si>
  <si>
    <t>141180</t>
  </si>
  <si>
    <t>22767</t>
  </si>
  <si>
    <t>1419</t>
  </si>
  <si>
    <t>374</t>
  </si>
  <si>
    <t>395223</t>
  </si>
  <si>
    <t>HORTICLEAN DISTRIBUIDORA</t>
  </si>
  <si>
    <t>25811</t>
  </si>
  <si>
    <t>3013657</t>
  </si>
  <si>
    <t>1433</t>
  </si>
  <si>
    <t>12735</t>
  </si>
  <si>
    <t>2373</t>
  </si>
  <si>
    <t>ADRENALYZE SERVICOS DE TURISMO LTDA</t>
  </si>
  <si>
    <t>Investimento - Sistemas Gerais - Implantação</t>
  </si>
  <si>
    <t>RP0342025</t>
  </si>
  <si>
    <t>19859</t>
  </si>
  <si>
    <t>8671</t>
  </si>
  <si>
    <t>RP0262025</t>
  </si>
  <si>
    <t>033914455</t>
  </si>
  <si>
    <t>12337182</t>
  </si>
  <si>
    <t>ARQUIVEI SERVICOS ON LINE LTDA</t>
  </si>
  <si>
    <t>6787719</t>
  </si>
  <si>
    <t>1042913</t>
  </si>
  <si>
    <t>1042911</t>
  </si>
  <si>
    <t>9021819543</t>
  </si>
  <si>
    <t>2278</t>
  </si>
  <si>
    <t>012025</t>
  </si>
  <si>
    <t>6765168838</t>
  </si>
  <si>
    <t>2135</t>
  </si>
  <si>
    <t>562757</t>
  </si>
  <si>
    <t>284092</t>
  </si>
  <si>
    <t>40969</t>
  </si>
  <si>
    <t>41915</t>
  </si>
  <si>
    <t>10371</t>
  </si>
  <si>
    <t>438395</t>
  </si>
  <si>
    <t>114881</t>
  </si>
  <si>
    <t>298468 012025</t>
  </si>
  <si>
    <t xml:space="preserve">850978 012025 </t>
  </si>
  <si>
    <t>02.2025-0067</t>
  </si>
  <si>
    <t>119540373</t>
  </si>
  <si>
    <t>150210001</t>
  </si>
  <si>
    <t>194467</t>
  </si>
  <si>
    <t>73724 022025</t>
  </si>
  <si>
    <t>83886 022025</t>
  </si>
  <si>
    <t>71093 022025</t>
  </si>
  <si>
    <t>70897 022025</t>
  </si>
  <si>
    <t>73618 022025</t>
  </si>
  <si>
    <t>73724 02025</t>
  </si>
  <si>
    <t>7193 022025</t>
  </si>
  <si>
    <t>81699 022025</t>
  </si>
  <si>
    <t>87146 022025</t>
  </si>
  <si>
    <t>73671 022025</t>
  </si>
  <si>
    <t>91549 022025</t>
  </si>
  <si>
    <t>73605 022025</t>
  </si>
  <si>
    <t>73668 022025</t>
  </si>
  <si>
    <t>97380 022025</t>
  </si>
  <si>
    <t>96175 022025</t>
  </si>
  <si>
    <t>94312 022025</t>
  </si>
  <si>
    <t>71090 022025</t>
  </si>
  <si>
    <t>82924 022025</t>
  </si>
  <si>
    <t>35748</t>
  </si>
  <si>
    <t>25757</t>
  </si>
  <si>
    <t>8450</t>
  </si>
  <si>
    <t>19648</t>
  </si>
  <si>
    <t>12657</t>
  </si>
  <si>
    <t>110500</t>
  </si>
  <si>
    <t>73960</t>
  </si>
  <si>
    <t>234233</t>
  </si>
  <si>
    <t>9867</t>
  </si>
  <si>
    <t>1773</t>
  </si>
  <si>
    <t>271578</t>
  </si>
  <si>
    <t>566665</t>
  </si>
  <si>
    <t>TXA COMERCIO DE BEBIDAS EIRELI</t>
  </si>
  <si>
    <t>20682</t>
  </si>
  <si>
    <t>128411</t>
  </si>
  <si>
    <t>296677</t>
  </si>
  <si>
    <t>EDUARDO JOSE DA SILVA DISTRIBUIÇÃO DE PRODUTOS ALIMENTICIOS</t>
  </si>
  <si>
    <t>132708</t>
  </si>
  <si>
    <t>235406022025</t>
  </si>
  <si>
    <t>225238022025</t>
  </si>
  <si>
    <t>171174022025</t>
  </si>
  <si>
    <t>196077022025</t>
  </si>
  <si>
    <t>177982022025</t>
  </si>
  <si>
    <t>236192022025</t>
  </si>
  <si>
    <t>194422022025</t>
  </si>
  <si>
    <t>194192022025</t>
  </si>
  <si>
    <t>179985022025</t>
  </si>
  <si>
    <t>185204022025</t>
  </si>
  <si>
    <t>197699022025</t>
  </si>
  <si>
    <t>209453022025</t>
  </si>
  <si>
    <t>185921022025</t>
  </si>
  <si>
    <t>207866022025</t>
  </si>
  <si>
    <t>242700022025</t>
  </si>
  <si>
    <t>238178022025</t>
  </si>
  <si>
    <t>227899022025</t>
  </si>
  <si>
    <t>169300022025</t>
  </si>
  <si>
    <t>194807022025</t>
  </si>
  <si>
    <t>182605022025</t>
  </si>
  <si>
    <t>193070022025</t>
  </si>
  <si>
    <t>199559022025</t>
  </si>
  <si>
    <t>261473022025</t>
  </si>
  <si>
    <t>207416022025</t>
  </si>
  <si>
    <t>272056022025</t>
  </si>
  <si>
    <t>178363022025</t>
  </si>
  <si>
    <t>266897022025</t>
  </si>
  <si>
    <t>1748589</t>
  </si>
  <si>
    <t>29956</t>
  </si>
  <si>
    <t>521199495</t>
  </si>
  <si>
    <t>RP030-2025</t>
  </si>
  <si>
    <t>174925</t>
  </si>
  <si>
    <t>2758602 012025</t>
  </si>
  <si>
    <t>119302</t>
  </si>
  <si>
    <t>1071</t>
  </si>
  <si>
    <t>25714</t>
  </si>
  <si>
    <t>19426</t>
  </si>
  <si>
    <t>22252</t>
  </si>
  <si>
    <t>385651</t>
  </si>
  <si>
    <t>73716</t>
  </si>
  <si>
    <t>59514</t>
  </si>
  <si>
    <t>133178</t>
  </si>
  <si>
    <t>RAIZES DO CAMPO COMERCIO DE PRODUTOS ALIMENTICIOS E AGRICOLAS LTDA</t>
  </si>
  <si>
    <t>4282</t>
  </si>
  <si>
    <t>1408</t>
  </si>
  <si>
    <t>22129</t>
  </si>
  <si>
    <t>140532</t>
  </si>
  <si>
    <t>CEPEL COMERCIO DE PAPEL E EMB. EIRELLI</t>
  </si>
  <si>
    <t>233937</t>
  </si>
  <si>
    <t>RP022-2025</t>
  </si>
  <si>
    <t>6235627</t>
  </si>
  <si>
    <t>389903</t>
  </si>
  <si>
    <t>40642</t>
  </si>
  <si>
    <t>3122</t>
  </si>
  <si>
    <t>23164</t>
  </si>
  <si>
    <t>10328</t>
  </si>
  <si>
    <t>11405 012025</t>
  </si>
  <si>
    <t>13759</t>
  </si>
  <si>
    <t>3672</t>
  </si>
  <si>
    <t>MERCEARIA E BOMBONIERE TOWA LTDA</t>
  </si>
  <si>
    <t>924 022025</t>
  </si>
  <si>
    <t>25737</t>
  </si>
  <si>
    <t>110374</t>
  </si>
  <si>
    <t>365179</t>
  </si>
  <si>
    <t>92747</t>
  </si>
  <si>
    <t>22550</t>
  </si>
  <si>
    <t>394850</t>
  </si>
  <si>
    <t>12630</t>
  </si>
  <si>
    <t>310295</t>
  </si>
  <si>
    <t>3013228</t>
  </si>
  <si>
    <t>189479</t>
  </si>
  <si>
    <t>6952</t>
  </si>
  <si>
    <t>RP 026-2025</t>
  </si>
  <si>
    <t>17922</t>
  </si>
  <si>
    <t>00091628</t>
  </si>
  <si>
    <t>29452</t>
  </si>
  <si>
    <t>269028</t>
  </si>
  <si>
    <t>40875</t>
  </si>
  <si>
    <t>2872</t>
  </si>
  <si>
    <t>565935</t>
  </si>
  <si>
    <t>1747</t>
  </si>
  <si>
    <t>1748</t>
  </si>
  <si>
    <t>140</t>
  </si>
  <si>
    <t>25690</t>
  </si>
  <si>
    <t>8340</t>
  </si>
  <si>
    <t>19318</t>
  </si>
  <si>
    <t>437584</t>
  </si>
  <si>
    <t>12529</t>
  </si>
  <si>
    <t>271152</t>
  </si>
  <si>
    <t>295656</t>
  </si>
  <si>
    <t>9783</t>
  </si>
  <si>
    <t>233777</t>
  </si>
  <si>
    <t>6224</t>
  </si>
  <si>
    <t>1732</t>
  </si>
  <si>
    <t>3010693</t>
  </si>
  <si>
    <t xml:space="preserve">NEW CHOICES CRIACAO E EDITORACAO LTDA </t>
  </si>
  <si>
    <t>176</t>
  </si>
  <si>
    <t>517738968</t>
  </si>
  <si>
    <t>7657</t>
  </si>
  <si>
    <t>56471</t>
  </si>
  <si>
    <t>26569095</t>
  </si>
  <si>
    <t>RP0252025</t>
  </si>
  <si>
    <t>RP024-2025</t>
  </si>
  <si>
    <t>92331</t>
  </si>
  <si>
    <t>25684</t>
  </si>
  <si>
    <t>394164</t>
  </si>
  <si>
    <t>215605</t>
  </si>
  <si>
    <t>19052</t>
  </si>
  <si>
    <t>15654</t>
  </si>
  <si>
    <t>385264</t>
  </si>
  <si>
    <t>19174</t>
  </si>
  <si>
    <t>1157</t>
  </si>
  <si>
    <t>CSLL</t>
  </si>
  <si>
    <t>Imposto de Renda</t>
  </si>
  <si>
    <t>122024</t>
  </si>
  <si>
    <t>139919</t>
  </si>
  <si>
    <t>21510</t>
  </si>
  <si>
    <t>132722</t>
  </si>
  <si>
    <t>437419</t>
  </si>
  <si>
    <t>73412</t>
  </si>
  <si>
    <t>21621</t>
  </si>
  <si>
    <t>73475</t>
  </si>
  <si>
    <t>25661</t>
  </si>
  <si>
    <t>12485</t>
  </si>
  <si>
    <t>385203</t>
  </si>
  <si>
    <t>22075</t>
  </si>
  <si>
    <t>19091</t>
  </si>
  <si>
    <t>11986</t>
  </si>
  <si>
    <t>263925</t>
  </si>
  <si>
    <t>JK COMERCIO DE GENEROS ALIMENTICIOS LTDA</t>
  </si>
  <si>
    <t>8304</t>
  </si>
  <si>
    <t>64958</t>
  </si>
  <si>
    <t>22773</t>
  </si>
  <si>
    <t>18938</t>
  </si>
  <si>
    <t>RP0192025</t>
  </si>
  <si>
    <t>52</t>
  </si>
  <si>
    <t>47</t>
  </si>
  <si>
    <t>0</t>
  </si>
  <si>
    <t>35</t>
  </si>
  <si>
    <t>57</t>
  </si>
  <si>
    <t>91</t>
  </si>
  <si>
    <t>4</t>
  </si>
  <si>
    <t>92</t>
  </si>
  <si>
    <t>137</t>
  </si>
  <si>
    <t>38</t>
  </si>
  <si>
    <t>233</t>
  </si>
  <si>
    <t>246</t>
  </si>
  <si>
    <t>495964134</t>
  </si>
  <si>
    <t>RP023-2025</t>
  </si>
  <si>
    <t>38818</t>
  </si>
  <si>
    <t>RP0202025</t>
  </si>
  <si>
    <t>513565102</t>
  </si>
  <si>
    <t>1740430</t>
  </si>
  <si>
    <t>DESPESAS GERAIS</t>
  </si>
  <si>
    <t>FRETES E CARRETOS</t>
  </si>
  <si>
    <t>RP018-2025</t>
  </si>
  <si>
    <t>3008538</t>
  </si>
  <si>
    <t>557354</t>
  </si>
  <si>
    <t>MARIO PEDRO FELICIANO HORTIFRUTI EPP</t>
  </si>
  <si>
    <t>425900</t>
  </si>
  <si>
    <t>18830</t>
  </si>
  <si>
    <t>255916</t>
  </si>
  <si>
    <t>28764</t>
  </si>
  <si>
    <t>12424</t>
  </si>
  <si>
    <t>18683</t>
  </si>
  <si>
    <t>1703</t>
  </si>
  <si>
    <t>1716</t>
  </si>
  <si>
    <t>9697</t>
  </si>
  <si>
    <t>364562</t>
  </si>
  <si>
    <t>1715</t>
  </si>
  <si>
    <t>15634</t>
  </si>
  <si>
    <t>294649</t>
  </si>
  <si>
    <t>364673</t>
  </si>
  <si>
    <t>565270</t>
  </si>
  <si>
    <t>19012</t>
  </si>
  <si>
    <t>24385</t>
  </si>
  <si>
    <t>233485</t>
  </si>
  <si>
    <t>18892</t>
  </si>
  <si>
    <t>109464</t>
  </si>
  <si>
    <t>270751</t>
  </si>
  <si>
    <t>384850</t>
  </si>
  <si>
    <t>309464</t>
  </si>
  <si>
    <t>437357</t>
  </si>
  <si>
    <t>35544</t>
  </si>
  <si>
    <t>233330</t>
  </si>
  <si>
    <t>128272</t>
  </si>
  <si>
    <t>91933</t>
  </si>
  <si>
    <t>393541</t>
  </si>
  <si>
    <t>436705</t>
  </si>
  <si>
    <t>1384</t>
  </si>
  <si>
    <t>73082</t>
  </si>
  <si>
    <t>132369</t>
  </si>
  <si>
    <t>289</t>
  </si>
  <si>
    <t>22361</t>
  </si>
  <si>
    <t>32</t>
  </si>
  <si>
    <t>15</t>
  </si>
  <si>
    <t>1PETTY012025</t>
  </si>
  <si>
    <t>2PETTY012025</t>
  </si>
  <si>
    <t>3PETTY012025</t>
  </si>
  <si>
    <t>4PETTY012025</t>
  </si>
  <si>
    <t>5PETTY012025</t>
  </si>
  <si>
    <t>2364</t>
  </si>
  <si>
    <t>139184</t>
  </si>
  <si>
    <t>21137</t>
  </si>
  <si>
    <t>25624</t>
  </si>
  <si>
    <t>73014</t>
  </si>
  <si>
    <t>12354</t>
  </si>
  <si>
    <t>1696</t>
  </si>
  <si>
    <t>ENDIVIDAMENTO</t>
  </si>
  <si>
    <t>RP0132025</t>
  </si>
  <si>
    <t>509407287</t>
  </si>
  <si>
    <t>9633</t>
  </si>
  <si>
    <t>25612</t>
  </si>
  <si>
    <t>36019</t>
  </si>
  <si>
    <t>1672</t>
  </si>
  <si>
    <t>1689</t>
  </si>
  <si>
    <t>270512</t>
  </si>
  <si>
    <t>21891</t>
  </si>
  <si>
    <t>59390</t>
  </si>
  <si>
    <t>564308</t>
  </si>
  <si>
    <t>18698</t>
  </si>
  <si>
    <t>109279</t>
  </si>
  <si>
    <t>25614</t>
  </si>
  <si>
    <t>6197</t>
  </si>
  <si>
    <t>669958</t>
  </si>
  <si>
    <t>27684</t>
  </si>
  <si>
    <t>436094</t>
  </si>
  <si>
    <t>10177397</t>
  </si>
  <si>
    <t>4914771</t>
  </si>
  <si>
    <t>4914681</t>
  </si>
  <si>
    <t>2207</t>
  </si>
  <si>
    <t>131914</t>
  </si>
  <si>
    <t>435952</t>
  </si>
  <si>
    <t>DISTRIBUIDORA DPRO LTDA</t>
  </si>
  <si>
    <t>308603</t>
  </si>
  <si>
    <t>72633</t>
  </si>
  <si>
    <t>435789</t>
  </si>
  <si>
    <t>72739</t>
  </si>
  <si>
    <t>21758</t>
  </si>
  <si>
    <t>384319</t>
  </si>
  <si>
    <t>363933</t>
  </si>
  <si>
    <t>25591</t>
  </si>
  <si>
    <t xml:space="preserve">ANDRE YAMAMOMOTO GOMES </t>
  </si>
  <si>
    <t>79</t>
  </si>
  <si>
    <t>35485</t>
  </si>
  <si>
    <t>309061</t>
  </si>
  <si>
    <t>384442</t>
  </si>
  <si>
    <t>369849</t>
  </si>
  <si>
    <t>232933</t>
  </si>
  <si>
    <t>15606</t>
  </si>
  <si>
    <t>20882</t>
  </si>
  <si>
    <t>436147</t>
  </si>
  <si>
    <t>176000</t>
  </si>
  <si>
    <t>25602</t>
  </si>
  <si>
    <t>91467</t>
  </si>
  <si>
    <t>12285</t>
  </si>
  <si>
    <t>12303</t>
  </si>
  <si>
    <t>77558</t>
  </si>
  <si>
    <t>982</t>
  </si>
  <si>
    <t>214839</t>
  </si>
  <si>
    <t>392883</t>
  </si>
  <si>
    <t>1736768</t>
  </si>
  <si>
    <t>564027</t>
  </si>
  <si>
    <t>128200</t>
  </si>
  <si>
    <t>564060</t>
  </si>
  <si>
    <t>476</t>
  </si>
  <si>
    <t>477</t>
  </si>
  <si>
    <t>MAO DE OBRA FIXA/ TEMPORARIOS</t>
  </si>
  <si>
    <t>ALIMENTACAO DE FUNCIONARIO</t>
  </si>
  <si>
    <t>LOCACOES</t>
  </si>
  <si>
    <t>LOCACAO DE EQUIPAMENTOS</t>
  </si>
  <si>
    <t>1042486</t>
  </si>
  <si>
    <t>1042488</t>
  </si>
  <si>
    <t>200110001</t>
  </si>
  <si>
    <t>SISTEMAS/ T.I</t>
  </si>
  <si>
    <t>INTERNET</t>
  </si>
  <si>
    <t>1926050311-0</t>
  </si>
  <si>
    <t>RP0142025</t>
  </si>
  <si>
    <t>118.136.128</t>
  </si>
  <si>
    <t>505620555</t>
  </si>
  <si>
    <t>9021720506</t>
  </si>
  <si>
    <t>2205</t>
  </si>
  <si>
    <t>12216</t>
  </si>
  <si>
    <t>270184</t>
  </si>
  <si>
    <t>232549</t>
  </si>
  <si>
    <t>25577</t>
  </si>
  <si>
    <t>967</t>
  </si>
  <si>
    <t>108740</t>
  </si>
  <si>
    <t>363827</t>
  </si>
  <si>
    <t>384170</t>
  </si>
  <si>
    <t>1653</t>
  </si>
  <si>
    <t>563708</t>
  </si>
  <si>
    <t>26950</t>
  </si>
  <si>
    <t>UTILIDADES</t>
  </si>
  <si>
    <t xml:space="preserve"> COLETA DE LIXO</t>
  </si>
  <si>
    <t>13368</t>
  </si>
  <si>
    <t xml:space="preserve">Nota Bonificada </t>
  </si>
  <si>
    <t>1705</t>
  </si>
  <si>
    <t>426286</t>
  </si>
  <si>
    <t>114977</t>
  </si>
  <si>
    <t>SERVICOS DE TERCEIROS</t>
  </si>
  <si>
    <t>ASSESSORIA RH</t>
  </si>
  <si>
    <t>RP011-2025</t>
  </si>
  <si>
    <t>173858</t>
  </si>
  <si>
    <t>IMPOSTOS SOBRE VENDA</t>
  </si>
  <si>
    <t>ICMS S/ VENDAS</t>
  </si>
  <si>
    <t>DEDUCOES SOBRE VENDA</t>
  </si>
  <si>
    <t>MEIOS DE PAGAMENTO</t>
  </si>
  <si>
    <t>07162500796529534</t>
  </si>
  <si>
    <t>SEGURO DE VIDA</t>
  </si>
  <si>
    <t>6757361985</t>
  </si>
  <si>
    <t>563344</t>
  </si>
  <si>
    <t>21665</t>
  </si>
  <si>
    <t>00090713</t>
  </si>
  <si>
    <t>363704</t>
  </si>
  <si>
    <t>425474</t>
  </si>
  <si>
    <t>244158</t>
  </si>
  <si>
    <t>91153</t>
  </si>
  <si>
    <t>ISABELA MARINA LELES</t>
  </si>
  <si>
    <t>DESPESAS DE PATROCINIO</t>
  </si>
  <si>
    <t>04</t>
  </si>
  <si>
    <t>ASSESSORIA CONTABIL</t>
  </si>
  <si>
    <t>07162500796515274</t>
  </si>
  <si>
    <t>07162500796522602</t>
  </si>
  <si>
    <t>6187</t>
  </si>
  <si>
    <t>25551</t>
  </si>
  <si>
    <t>35933</t>
  </si>
  <si>
    <t>108469</t>
  </si>
  <si>
    <t>25562</t>
  </si>
  <si>
    <t>20671</t>
  </si>
  <si>
    <t>108568</t>
  </si>
  <si>
    <t>363703</t>
  </si>
  <si>
    <t>1638</t>
  </si>
  <si>
    <t>1639</t>
  </si>
  <si>
    <t>01.2025-0067</t>
  </si>
  <si>
    <t>SERVICOS DE LIMPEZA</t>
  </si>
  <si>
    <t>5449</t>
  </si>
  <si>
    <t>INSUMOS</t>
  </si>
  <si>
    <t>ALIMENTOS</t>
  </si>
  <si>
    <t>1224</t>
  </si>
  <si>
    <t>13</t>
  </si>
  <si>
    <t>JMF COMERCIO DE ARTIGOS GRAFICOS LTDA</t>
  </si>
  <si>
    <t>CUSTOS COM MARKETING</t>
  </si>
  <si>
    <t xml:space="preserve"> MATERIAIS INSTITUCIONAIS</t>
  </si>
  <si>
    <t>17854</t>
  </si>
  <si>
    <t>239921</t>
  </si>
  <si>
    <t>223454</t>
  </si>
  <si>
    <t>12986</t>
  </si>
  <si>
    <t>40448</t>
  </si>
  <si>
    <t>434030</t>
  </si>
  <si>
    <t>41669</t>
  </si>
  <si>
    <t>3094</t>
  </si>
  <si>
    <t>12122</t>
  </si>
  <si>
    <t>26484</t>
  </si>
  <si>
    <t xml:space="preserve"> GELO/ GAS CO2/ CARVAO</t>
  </si>
  <si>
    <t>T-21984</t>
  </si>
  <si>
    <t>502267231</t>
  </si>
  <si>
    <t>ASSESSORIA GERAL</t>
  </si>
  <si>
    <t>1025</t>
  </si>
  <si>
    <t>3523</t>
  </si>
  <si>
    <t>062472292</t>
  </si>
  <si>
    <t>031854725</t>
  </si>
  <si>
    <t>ASS DE IMPRENSA/ MIDIA/ PATROC</t>
  </si>
  <si>
    <t>164</t>
  </si>
  <si>
    <t>7360</t>
  </si>
  <si>
    <t>17923</t>
  </si>
  <si>
    <t>209682</t>
  </si>
  <si>
    <t>212635</t>
  </si>
  <si>
    <t>423260</t>
  </si>
  <si>
    <t>18640</t>
  </si>
  <si>
    <t>72105</t>
  </si>
  <si>
    <t>17610</t>
  </si>
  <si>
    <t>6793</t>
  </si>
  <si>
    <t>90793</t>
  </si>
  <si>
    <t xml:space="preserve"> MAT DE PROPAGANDA/ FER DE MKT</t>
  </si>
  <si>
    <t>38457</t>
  </si>
  <si>
    <t>SISTEMAS</t>
  </si>
  <si>
    <t>55087</t>
  </si>
  <si>
    <t>7467</t>
  </si>
  <si>
    <t>FABRICA DE BARES PARTICIPACOES LTDA</t>
  </si>
  <si>
    <t>RP282-2024</t>
  </si>
  <si>
    <t>CUSTO DE OCUPACAO</t>
  </si>
  <si>
    <t>ALUGUEL DE IMOVEIS</t>
  </si>
  <si>
    <t>RP008-2024</t>
  </si>
  <si>
    <t>53946062</t>
  </si>
  <si>
    <t>SERVICO DE SEGURANCA</t>
  </si>
  <si>
    <t>RP2822024</t>
  </si>
  <si>
    <t>228</t>
  </si>
  <si>
    <t>481979738</t>
  </si>
  <si>
    <t>AGUA/ ESGOTO</t>
  </si>
  <si>
    <t>RP007-2025</t>
  </si>
  <si>
    <t>ENERGIA ELETRICA</t>
  </si>
  <si>
    <t>35876</t>
  </si>
  <si>
    <t>41549</t>
  </si>
  <si>
    <t>40281</t>
  </si>
  <si>
    <t>9926</t>
  </si>
  <si>
    <t>1585</t>
  </si>
  <si>
    <t>423069</t>
  </si>
  <si>
    <t>1648</t>
  </si>
  <si>
    <t>550451</t>
  </si>
  <si>
    <t>42509220</t>
  </si>
  <si>
    <t>COMISSÕES E GORJETA</t>
  </si>
  <si>
    <t>45</t>
  </si>
  <si>
    <t>3</t>
  </si>
  <si>
    <t>PJ 00192022 - FELIPE FERREIRA FRANCA</t>
  </si>
  <si>
    <t>63</t>
  </si>
  <si>
    <t>SALARIO PJ</t>
  </si>
  <si>
    <t>55</t>
  </si>
  <si>
    <t>24</t>
  </si>
  <si>
    <t>2</t>
  </si>
  <si>
    <t>89</t>
  </si>
  <si>
    <t>130</t>
  </si>
  <si>
    <t>236</t>
  </si>
  <si>
    <t>RP281-2024</t>
  </si>
  <si>
    <t>EXAMES PERIODICOS</t>
  </si>
  <si>
    <t>73769</t>
  </si>
  <si>
    <t>108000</t>
  </si>
  <si>
    <t>63808</t>
  </si>
  <si>
    <t>433934</t>
  </si>
  <si>
    <t>71826</t>
  </si>
  <si>
    <t>T22901</t>
  </si>
  <si>
    <t>GERMER PORCELANAS FINAS S.A-</t>
  </si>
  <si>
    <t>UTENSILIOS</t>
  </si>
  <si>
    <t>RP2712024</t>
  </si>
  <si>
    <t>SALARIOS</t>
  </si>
  <si>
    <t>MANUTENCAO EM GERAL</t>
  </si>
  <si>
    <t>2177</t>
  </si>
  <si>
    <t>2176</t>
  </si>
  <si>
    <t>PDO ALIMENTOS E COMERCIO LTDA</t>
  </si>
  <si>
    <t>33521</t>
  </si>
  <si>
    <t>ANDREIA SANTOS FREITAS DUARTE</t>
  </si>
  <si>
    <t>1757</t>
  </si>
  <si>
    <t xml:space="preserve"> BELENZINHO ARTE E ARTESANATO LTDA</t>
  </si>
  <si>
    <t>1136</t>
  </si>
  <si>
    <t>107757</t>
  </si>
  <si>
    <t>9420</t>
  </si>
  <si>
    <t>12041</t>
  </si>
  <si>
    <t>25502</t>
  </si>
  <si>
    <t>35257</t>
  </si>
  <si>
    <t>383093</t>
  </si>
  <si>
    <t>269473</t>
  </si>
  <si>
    <t>1740</t>
  </si>
  <si>
    <t>MALU RENO MARTINS</t>
  </si>
  <si>
    <t>11875</t>
  </si>
  <si>
    <t>9759</t>
  </si>
  <si>
    <t>543030</t>
  </si>
  <si>
    <t>190706</t>
  </si>
  <si>
    <t>1214</t>
  </si>
  <si>
    <t>40121</t>
  </si>
  <si>
    <t>MÃO DE OBRA EXTRA</t>
  </si>
  <si>
    <t>495159365</t>
  </si>
  <si>
    <t xml:space="preserve"> AGENCIA DE PROPAGANDA</t>
  </si>
  <si>
    <t>282</t>
  </si>
  <si>
    <t>112024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</si>
  <si>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</si>
  <si>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</si>
  <si>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</si>
  <si>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</si>
  <si>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</si>
  <si>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</si>
  <si>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</si>
  <si>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</si>
  <si>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True</t>
  </si>
  <si>
    <t>243954</t>
  </si>
  <si>
    <t>Parcela_Paga</t>
  </si>
  <si>
    <t>116447</t>
  </si>
  <si>
    <t>116854</t>
  </si>
  <si>
    <t>28403</t>
  </si>
  <si>
    <t>117034</t>
  </si>
  <si>
    <t>243643</t>
  </si>
  <si>
    <t>244760</t>
  </si>
  <si>
    <t>116654</t>
  </si>
  <si>
    <t>396853</t>
  </si>
  <si>
    <t>244238</t>
  </si>
  <si>
    <t>MARCIA ROMUALDO MARCELINO</t>
  </si>
  <si>
    <t>116187</t>
  </si>
  <si>
    <t>116042</t>
  </si>
  <si>
    <t>444459</t>
  </si>
  <si>
    <t>115901</t>
  </si>
  <si>
    <t>242344</t>
  </si>
  <si>
    <t>241664</t>
  </si>
  <si>
    <t>115306</t>
  </si>
  <si>
    <t>115020</t>
  </si>
  <si>
    <t>115111</t>
  </si>
  <si>
    <t>DANYELE CONTRERA RINCO</t>
  </si>
  <si>
    <t xml:space="preserve"> PROCESSO CIVIL</t>
  </si>
  <si>
    <t>241287</t>
  </si>
  <si>
    <t>118207</t>
  </si>
  <si>
    <t>239423</t>
  </si>
  <si>
    <t>438392</t>
  </si>
  <si>
    <t>114823</t>
  </si>
  <si>
    <t>114960</t>
  </si>
  <si>
    <t>238457</t>
  </si>
  <si>
    <t>238956</t>
  </si>
  <si>
    <t>240045</t>
  </si>
  <si>
    <t>114582</t>
  </si>
  <si>
    <t>436790</t>
  </si>
  <si>
    <t>114676</t>
  </si>
  <si>
    <t>236786</t>
  </si>
  <si>
    <t>239684</t>
  </si>
  <si>
    <t>238054</t>
  </si>
  <si>
    <t>114081</t>
  </si>
  <si>
    <t>384394</t>
  </si>
  <si>
    <t>433921</t>
  </si>
  <si>
    <t>432754</t>
  </si>
  <si>
    <t>113373</t>
  </si>
  <si>
    <t>BEBIDAS</t>
  </si>
  <si>
    <t>ID_Extrato_Bancario</t>
  </si>
  <si>
    <t>ID_Conta_Bancaria</t>
  </si>
  <si>
    <t>Nome_Conta_Bancaria</t>
  </si>
  <si>
    <t>Tipo_Credito_Debito</t>
  </si>
  <si>
    <t>Descricao_Transacao</t>
  </si>
  <si>
    <t>DEBITO</t>
  </si>
  <si>
    <t>PAGAMENTO DE BOLETO - ASSOC EMPR SIST TRANSP STO AND</t>
  </si>
  <si>
    <t>CREDITO</t>
  </si>
  <si>
    <t>PIX - RECEBIDO - 23/04 17:38 69034668000156 PLUXEE BENE</t>
  </si>
  <si>
    <t>TED TRANSF.ELETR.DISPONIV - 341 7657 046763233000147 MACRO SERVICO</t>
  </si>
  <si>
    <t>TED TRANSF.ELETR.DISPONIV - 208 0001 042728081000190 TEMPUS FUGIT</t>
  </si>
  <si>
    <t>PAGTO CONTA TELEFONE - VIVO FIXO/BRASIL</t>
  </si>
  <si>
    <t>PIX - ENVIADO - 23/04 14:39 F G RIVERO CONSULTORIA EIR</t>
  </si>
  <si>
    <t>PAGAMENTO DE BOLETO - DEOLINDA DOS SANTOS FREITAS</t>
  </si>
  <si>
    <t>PAGAMENTO DE BOLETO - HORTIFRUTIGRANJEIRO RODRIGUES</t>
  </si>
  <si>
    <t>PAGAMENTO DE BOLETO - QUEIJARIA ATALAIA LTDA ME</t>
  </si>
  <si>
    <t>PAGAMENTO DE BOLETO - CIA DO WHISKY</t>
  </si>
  <si>
    <t>PAGAMENTO DE BOLETO - EMPORIO MORENO CENTRAL</t>
  </si>
  <si>
    <t>PAGAMENTO DE BOLETO - NOVA MIX INDL.E COML. DE ALIME</t>
  </si>
  <si>
    <t>PAGAMENTO DE BOLETO - BRH SAUDE OCUPACIONAL LTDA EPP</t>
  </si>
  <si>
    <t>PAGAMENTO DE BOLETO - AGROPECUARIA PARDINHO LTDA</t>
  </si>
  <si>
    <t>PAGAMENTO DE BOLETO - NG27 CONSULTORIA E GESTAO EMPR</t>
  </si>
  <si>
    <t>PAGAMENTO DE BOLETO - CELCOIN INSTITUICAO DE PAGAMEN</t>
  </si>
  <si>
    <t>PAGAMENTO DE BOLETO - LEITERIA CABRIOLA - FROMAGES D</t>
  </si>
  <si>
    <t>PAGAMENTO DE BOLETO - CECILIA TSUYACO ARAKI SILVA LT</t>
  </si>
  <si>
    <t>PAGAMENTO DE BOLETO - ECAD</t>
  </si>
  <si>
    <t>PAGAMENTO DE BOLETO - PAGBANK</t>
  </si>
  <si>
    <t>PAGAMENTO DE BOLETO - GEOFFROY ALAIN MARIE DE LA CRO</t>
  </si>
  <si>
    <t>PAGAMENTO DE BOLETO - PAGCERTO INSTITUICAO DE PAGAME</t>
  </si>
  <si>
    <t>PAGAMENTO DE BOLETO - BENEFICIO FACIL SERVS LTDA</t>
  </si>
  <si>
    <t>PAGAMENTO DE BOLETO - PMS BRASIL</t>
  </si>
  <si>
    <t>PAGAMENTO DE BOLETO - CEPEL COMERCIO DE PAPEIS E EMB</t>
  </si>
  <si>
    <t>PAGAMENTO DE BOLETO - HNK BR IND DE BEBIDAS LTDA</t>
  </si>
  <si>
    <t>PAGAMENTO DE BOLETO - ICE4PROS FABRICA DE GELO LTDA</t>
  </si>
  <si>
    <t>PAGAMENTO DE BOLETO - INVYE CAPITAL LTDA</t>
  </si>
  <si>
    <t>PAGAMENTO DE BOLETO - EDUARDO TAKESHI MURANAKA</t>
  </si>
  <si>
    <t>PAGAMENTO DE BOLETO - CEM ENGENHARIA DA MANUTENCAO L</t>
  </si>
  <si>
    <t>PAGAMENTO DE BOLETO - NELSON WILIANS ADVOGADOS ASSOC</t>
  </si>
  <si>
    <t>PAGAMENTO DE BOLETO - AMBEV SA</t>
  </si>
  <si>
    <t>PAGAMENTO DE BOLETO - ZAHIL IMPORTADORA LTDA</t>
  </si>
  <si>
    <t>PAGAMENTO DE BOLETO - COMPANHIA DE GAS DE SP COMGAS</t>
  </si>
  <si>
    <t>PAGAMENTO DE BOLETO - ZOOP BRASIL</t>
  </si>
  <si>
    <t>PIX - ENVIADO - 23/04 15:58 PIX MARKETPLACE</t>
  </si>
  <si>
    <t>PIX - ENVIADO - 23/04 15:58 M.MORAES EMPORIO EIRELI EP</t>
  </si>
  <si>
    <t>TAR DOC/TED ELETRNICO - COBRANA REFERENTE 23/04/2025</t>
  </si>
  <si>
    <t>TARIFA PIX ENVIADO - TAR. AGRUPADAS - OCORRENCIA 23/04/2025</t>
  </si>
  <si>
    <t>DEP DINHEIRO INTER AG - 4866-04-SOP 24 DE MAIO</t>
  </si>
  <si>
    <t>TED-CRDITO EM CONTA - 341 0262 47866934000174 TICKET SERVICO</t>
  </si>
  <si>
    <t>RECEBIMENTO FORNECEDOR - ALELO INSTITUICAO DE PAGAMENTO SA</t>
  </si>
  <si>
    <t>PIX - RECEBIDO - 22/04 12:08 23980186000198 ARCOS BAR E</t>
  </si>
  <si>
    <t>PIX - RECEBIDO - 22/04 14:38 19468242000132 ZOOP TECNOL</t>
  </si>
  <si>
    <t>TRANSFERNCIA ENVIADA - 22/04 15:28 THAIS CRUZ ALMEIDA</t>
  </si>
  <si>
    <t>TED TRANSF.ELETR.DISPONIV - 341 8121 47362262850 AMANDA DE SOUZA C</t>
  </si>
  <si>
    <t>TED TRANSF.ELETR.DISPONIV - 237 2846 31527061892 LUIZ ROBERTO MORE</t>
  </si>
  <si>
    <t>PIX - ENVIADO - 22/04 15:30 MACHINE SEGURANCA PATRIMON</t>
  </si>
  <si>
    <t>PAGAMENTO DE BOLETO - PORTO SEGURO CIA DE SEG GER</t>
  </si>
  <si>
    <t>PAGAMENTO DE BOLETO - CEPEL COM DE P E EMB</t>
  </si>
  <si>
    <t>PAGAMENTO DE BOLETO - COMERCIAL IMP E EXP METAPUNTO</t>
  </si>
  <si>
    <t>PAGAMENTO DE BOLETO - OPUS CONSULTORIA E PESQUISA LT</t>
  </si>
  <si>
    <t>PAGAMENTO DE BOLETO - SALVICOM C S P INSTRUMENTACAO</t>
  </si>
  <si>
    <t>PAGAMENTO DE BOLETO - ALLIMENTARI COM DE PRODUTOS AL</t>
  </si>
  <si>
    <t>PAGAMENTO DE BOLETO - J. A. DOS SANTOS HORTIFRUTI</t>
  </si>
  <si>
    <t>PAGAMENTO DE BOLETO - FORTE ALIM COM IMP LTDA</t>
  </si>
  <si>
    <t>PAGAMENTO DE BOLETO - ARTE GELATI SORVETES LTDA ME</t>
  </si>
  <si>
    <t>PAGAMENTO DE BOLETO - BELLNAY PAES ARTESANAIS LTDA</t>
  </si>
  <si>
    <t>PAGAMENTO DE BOLETO - MULTIFOODS COM DE ALIM E BEBID</t>
  </si>
  <si>
    <t>PAGAMENTO DE BOLETO - SKY COMERCIO DE PRODUTOS ALIME</t>
  </si>
  <si>
    <t>PAGAMENTO DE BOLETO - FABLAB I E S T LTDA</t>
  </si>
  <si>
    <t>PAGAMENTO DE BOLETO - T. F. CIUFFI HORTIFRUTI LTDA</t>
  </si>
  <si>
    <t>PAGAMENTO DE BOLETO - DELICIAS M DIST PROD ALIM LTDA</t>
  </si>
  <si>
    <t>PAGAMENTO DE BOLETO - PROAUTO INDUSTRIA Q EIRELI</t>
  </si>
  <si>
    <t>PAGAMENTO DE BOLETO - CG FOOD S DISTR ALIMENTOS LTDA</t>
  </si>
  <si>
    <t>PAGAMENTO DE BOLETO - LATICINIOS CAMANDUCAIA LTDA</t>
  </si>
  <si>
    <t>PAGAMENTO DE BOLETO - PSS - CENTRAL DA LIMPEZA LTDA</t>
  </si>
  <si>
    <t>PAGAMENTO DE BOLETO - AURORA ALVORADA ESTACIONAMENTO</t>
  </si>
  <si>
    <t>PAGAMENTO DE BOLETO - WIDE STOCK COM E REP LTDA</t>
  </si>
  <si>
    <t>PAGAMENTO DE BOLETO - NA MORADA INDUSTRIA E COMERCIO</t>
  </si>
  <si>
    <t>PAGAMENTO DE BOLETO - MARCOS ARTIGOS PARA PANIFICACA</t>
  </si>
  <si>
    <t>PAGAMENTO DE BOLETO - IMPERIAL BAKERY COMERCIO DE PR</t>
  </si>
  <si>
    <t>PAGAMENTO DE BOLETO - TOCAYA TORRADORES DE CAFE LTDA</t>
  </si>
  <si>
    <t>PAGAMENTO DE BOLETO - SOLUCOES TECNICAS AMBIENTAL LT</t>
  </si>
  <si>
    <t>PAGAMENTO DE BOLETO - PORCO FELIZ COM CARNES LTDA ME</t>
  </si>
  <si>
    <t>PAGAMENTO DE BOLETO - DTK COMERCIO DE ALIMENTOS LTDA</t>
  </si>
  <si>
    <t>PAGAMENTO DE BOLETO - NOVA COMERCIAL DO PEIXE EIRELI</t>
  </si>
  <si>
    <t>PAGAMENTO DE BOLETO - VITRUS GLASSWARE LTDA</t>
  </si>
  <si>
    <t>PAGAMENTO DE BOLETO - PARAMU COMERCIO R P A LTDA</t>
  </si>
  <si>
    <t>PAGAMENTO DE BOLETO - MONTE ALTO ALIMENTOS LTDA</t>
  </si>
  <si>
    <t>PAGAMENTO DE BOLETO - KING COMERCIO DE BEBIDAS LTDA</t>
  </si>
  <si>
    <t>TARIFA PIX ENVIADO - TAR. AGRUPADAS - OCORRENCIA 22/04/2025</t>
  </si>
  <si>
    <t>TAR DOC/TED ELETRNICO - COBRANA REFERENTE 22/04/2025</t>
  </si>
  <si>
    <t>PIX - RECEBIDO - 17/04 14:00 19468242000132 ZOOP TECNOL</t>
  </si>
  <si>
    <t>PIX - ENVIADO - 17/04 10:04 FERNANDA VILLACA</t>
  </si>
  <si>
    <t>TARIFA PIX ENVIADO - TAR. AGRUPADAS - OCORRENCIA 17/04/2025</t>
  </si>
  <si>
    <t>TED DEVOLVIDA - AG OU CNT DEST DO CRED INVAL</t>
  </si>
  <si>
    <t>FOLHA DE PAGAMENTO</t>
  </si>
  <si>
    <t>PIX - ENVIADO - 16/04 11:19 SONIA DOS ANJOS RAMOS</t>
  </si>
  <si>
    <t>PIX - ENVIADO - 16/04 11:19 SABRINA MARIA MARCELINO</t>
  </si>
  <si>
    <t>PIX - ENVIADO - 16/04 11:20 CAIXA ECONOMICA FEDERAL</t>
  </si>
  <si>
    <t>PIX - ENVIADO - 16/04 11:20 JEAN LUIZ DOS SANTOS PEREI</t>
  </si>
  <si>
    <t>IMPOSTOS - SEFAZ/SP-AMBIENTEPAG</t>
  </si>
  <si>
    <t>IMPOSTOS - RFB-DARF CODIGO DE BARRAS</t>
  </si>
  <si>
    <t>PAGTO CONTA TELEFONE - VIVO SP</t>
  </si>
  <si>
    <t>TED TRANSF.ELETR.DISPONIV - 301 0001 030819027000171 FABRICA DE BA</t>
  </si>
  <si>
    <t>TED TRANSF.ELETR.DISPONIV - 260 0001 055866682000101 55.866.682 MA</t>
  </si>
  <si>
    <t>TED TRANSF.ELETR.DISPONIV - 260 0001 057632682000172 57.632.682 GI</t>
  </si>
  <si>
    <t>TED TRANSF.ELETR.DISPONIV - 341 9354 11677737808 LUIZ CLAUDIO SCOT</t>
  </si>
  <si>
    <t>TED TRANSF.ELETR.DISPONIV - 260 0001 036585975000176 36.585.975 FE</t>
  </si>
  <si>
    <t>TED TRANSF.ELETR.DISPONIV - 341 6369 008219051000110 SFREG LAV SEC</t>
  </si>
  <si>
    <t>TED TRANSF.ELETR.DISPONIV - 301 0001 023980186000198 ARCOS BAR E R</t>
  </si>
  <si>
    <t>PAGAMENTO DE BOLETO - OPA PRODUTOS ALIMENTICIOS LTDA</t>
  </si>
  <si>
    <t>PAGAMENTO DE BOLETO - GOMES D ELIA EQUIPAMENTOS DE H</t>
  </si>
  <si>
    <t>PAGAMENTO DE BOLETO - GET IN TECNOLOGIA SA</t>
  </si>
  <si>
    <t>PAGAMENTO DE BOLETO - CLOUDWALK INSTITUICAO DE PAGAM</t>
  </si>
  <si>
    <t>PAGAMENTO DE BOLETO - ASSOCIACAO BRASILEIRA DE BARES</t>
  </si>
  <si>
    <t>PAGAMENTO DE BOLETO - SOUSA QUIMICA PROD E MANUT LAV</t>
  </si>
  <si>
    <t>PAGAMENTO DE BOLETO - ESTAFF SOLUCOES TECNOLOGICAS D</t>
  </si>
  <si>
    <t>PAGAMENTO DE BOLETO - HEADCHEF ASSESSORIA DE SEGURAN</t>
  </si>
  <si>
    <t>PAGAMENTO DE BOLETO - WINES4U COM IMP EXP VINHOS LT</t>
  </si>
  <si>
    <t>PAGAMENTO DE BOLETO - KAMINO PROCESSAMENTO DE DADOS</t>
  </si>
  <si>
    <t>TAR DOC/TED ELETRNICO - COBRANA REFERENTE 16/04/2025</t>
  </si>
  <si>
    <t>TAR PAG SALR CRD CONTA - COBRANA REFERENTE 16/04/2025</t>
  </si>
  <si>
    <t>TARIFA PIX ENVIADO - TAR. AGRUPADAS - OCORRENCIA 16/04/2025</t>
  </si>
  <si>
    <t>PIX - RECEBIDO - 15/04 12:33 19468242000132 ZOOP TECNOL</t>
  </si>
  <si>
    <t>PIX - ENVIADO - 15/04 16:47 PIX MARKETPLACE</t>
  </si>
  <si>
    <t>PIX - ENVIADO - 15/04 16:47 AKASHIA FLORA COMERCIO I.</t>
  </si>
  <si>
    <t>PIX - ENVIADO - 15/04 16:47 M.MORAES EMPORIO EIRELI EP</t>
  </si>
  <si>
    <t>PAGAMENTO DE BOLETO - AURO S Q I COMERCIO LTDA</t>
  </si>
  <si>
    <t>TARIFA PIX ENVIADO - TAR. AGRUPADAS - OCORRENCIA 15/04/2025</t>
  </si>
  <si>
    <t>PAGAMENTOS DIVERSOS - CIELO</t>
  </si>
  <si>
    <t>TRANSFERNCIA RECEBIDA - 14/04 20:54 LIRIUM IND E COM LTDA</t>
  </si>
  <si>
    <t>PIX - RECEBIDO - 14/04 13:17 19468242000132 ZOOP TECNOL</t>
  </si>
  <si>
    <t>PIX - RECEBIDO - 14/04 17:05 23980186000198 ARCOS BAR E</t>
  </si>
  <si>
    <t>TRANSFERNCIA ENVIADA - 14/04 14:08 SUSTENIDOS O S CULTURA</t>
  </si>
  <si>
    <t>PAGAMENTO DE BOLETO - STAR COPIAS COMERCIO E SERVICO</t>
  </si>
  <si>
    <t>PAGAMENTO DE BOLETO - JOSE CASSIO PREVEDEL SISTEMAS</t>
  </si>
  <si>
    <t>PAGAMENTO DE BOLETO - ZIGPAY MEIOS DE PAGAMENTOS SA</t>
  </si>
  <si>
    <t>PAGAMENTO DE BOLETO - MANIOCA COMERCIO DE ALIMENTOS</t>
  </si>
  <si>
    <t>PAGAMENTO DE BOLETO - BGC COMERCIO DE UTENSILIOS PAR</t>
  </si>
  <si>
    <t>PAGAMENTO DE BOLETO - MAR DIRETO POC COMERCIO DE PEI</t>
  </si>
  <si>
    <t>PAGAMENTO DE BOLETO - FG7 COMERCIO D B EIRELI EPP</t>
  </si>
  <si>
    <t>PAGAMENTO DE BOLETO - MACRO CONTABILIDADE C LTDA</t>
  </si>
  <si>
    <t>TED TRANSF.ELETR.DISPONIV - 237 0084 007254294000127 EMPORIO MOREN</t>
  </si>
  <si>
    <t>TED TRANSF.ELETR.DISPONIV - 341 0445 007761304000110 MACCHINE PER</t>
  </si>
  <si>
    <t>TED TRANSF.ELETR.DISPONIV - 260 0001 036581485000100 SAMUEL COSTA</t>
  </si>
  <si>
    <t>PAGAMENTO DE BOLETO - EASY ICE SOLUTION LTDA   ME</t>
  </si>
  <si>
    <t>PIX - ENVIADO - 14/04 16:56 ALLIMENTARI COM DE PRODUTO</t>
  </si>
  <si>
    <t>TAR DOC/TED ELETRNICO - COBRANA REFERENTE 14/04/2025</t>
  </si>
  <si>
    <t>TARIFA PIX ENVIADO - TAR. AGRUPADAS - OCORRENCIA 14/04/2025</t>
  </si>
  <si>
    <t>TED-CRDITO EM CONTA - 341 0912 69034668000156 PLUXEE BENEFIC</t>
  </si>
  <si>
    <t>PIX - RECEBIDO - 11/04 13:16 19468242000132 ZOOP TECNOL</t>
  </si>
  <si>
    <t>PIX - RECEBIDO - 10/04 13:17 19468242000132 ZOOP TECNOL</t>
  </si>
  <si>
    <t>PIX - ENVIADO - 10/04 17:47 AMANDA FUCCIA DE SOUZA</t>
  </si>
  <si>
    <t>PIX - ENVIADO - 10/04 17:47 DUDOM</t>
  </si>
  <si>
    <t>PIX - ENVIADO - 10/04 17:58 GABRIELA TOLEDO MONTEIRO</t>
  </si>
  <si>
    <t>TARIFA PIX ENVIADO - TAR. AGRUPADAS - OCORRENCIA 10/04/2025</t>
  </si>
  <si>
    <t>TRANSFERNCIA ENVIADA - 09/04 15:31 SUSTENIDOS O S CULTURA</t>
  </si>
  <si>
    <t>PIX - ENVIADO - 09/04 11:51 ALESSANDRA TELES DINIZ</t>
  </si>
  <si>
    <t>PIX - ENVIADO - 09/04 11:51 BARBARA SARMENTO ABIB</t>
  </si>
  <si>
    <t>PIX - ENVIADO - 09/04 11:51 AMANDA DE OLIVEIRA SANTOS</t>
  </si>
  <si>
    <t>PIX - ENVIADO - 09/04 11:51 ANDRES LA ROSA</t>
  </si>
  <si>
    <t>PIX - ENVIADO - 09/04 11:52 LUNA FIORELLA</t>
  </si>
  <si>
    <t>PIX - ENVIADO - 09/04 11:52 MATHEUS MONTEIRO ALMEIDA</t>
  </si>
  <si>
    <t>PIX - ENVIADO - 09/04 11:52 TELES DE ALMEIDA PINTO</t>
  </si>
  <si>
    <t>PIX - ENVIADO - 09/04 11:55 49.635.085 JESSICA IZABEL</t>
  </si>
  <si>
    <t>PIX - ENVIADO - 09/04 11:55 53.068.043 ISABELLA FERNAN</t>
  </si>
  <si>
    <t>PIX - ENVIADO - 09/04 11:55 VANESSA DEL SANTOS DE FREI</t>
  </si>
  <si>
    <t>PIX - ENVIADO - 09/04 11:55 55774785 THIAGO PINHEIRO D</t>
  </si>
  <si>
    <t>PIX - ENVIADO - 09/04 11:55 BRUNO TORRES PEREIRA CARLO</t>
  </si>
  <si>
    <t>PIX - ENVIADO - 09/04 11:56 JOAO VITOR MENDES SALUSTIA</t>
  </si>
  <si>
    <t>PIX - ENVIADO - 09/04 11:56 LAISA LARANGEIRA</t>
  </si>
  <si>
    <t>PIX - ENVIADO - 09/04 11:56 LUANY SANTOS DA SILVA</t>
  </si>
  <si>
    <t>PIX - ENVIADO - 09/04 11:56 JULIE DE PAULA SILVA</t>
  </si>
  <si>
    <t>PIX - ENVIADO - 09/04 11:57 MICHELLY ROSSI COUTO</t>
  </si>
  <si>
    <t>IMPOSTOS - PREF MUN SAO PAULO 02</t>
  </si>
  <si>
    <t>TED TRANSF.ELETR.DISPONIV - 104 1360 38459249859 GABRIELA TOLEDO M</t>
  </si>
  <si>
    <t>PIX - ENVIADO - 09/04 15:35 RENATA DIAS PERRONI</t>
  </si>
  <si>
    <t>PIX - ENVIADO - 09/04 15:35 DAVID ALMIRO SANTOS</t>
  </si>
  <si>
    <t>PIX - ENVIADO - 09/04 15:35 TEMPUS FUGIT PARTICIPACOES</t>
  </si>
  <si>
    <t>PIX - ENVIADO - 09/04 15:35 LOPEZ E LOPEZ LTDA</t>
  </si>
  <si>
    <t>PAGAMENTO DE BOLETO - PRESHH ALUGUEL DE MAQUINAS LTD</t>
  </si>
  <si>
    <t>PAGAMENTO DE BOLETO - PRESHH BAR LTDA</t>
  </si>
  <si>
    <t>PAGAMENTO DE BOLETO - PORTO SEGURO S DE S LTDA</t>
  </si>
  <si>
    <t>PAGAMENTO DE BOLETO - UAI TOFU</t>
  </si>
  <si>
    <t>PIX - ENVIADO - 09/04 15:41 LAISA LARANGEIRA</t>
  </si>
  <si>
    <t>PIX - ENVIADO - 09/04 15:41 JOAO VITOR MENDES SALUSTIA</t>
  </si>
  <si>
    <t>PIX - ENVIADO - 09/04 15:41 JULIE DE PAULA SILVA</t>
  </si>
  <si>
    <t>PIX - ENVIADO - 09/04 17:26 ANNA WOORTMANN</t>
  </si>
  <si>
    <t>TARIFA PIX ENVIADO - TAR. AGRUPADAS - OCORRENCIA 09/04/2025</t>
  </si>
  <si>
    <t>PIX - ENVIADO - 08/04 18:34 BIANCA ELETI DE OLIVEIRA</t>
  </si>
  <si>
    <t>PIX - RECEBIDO - 07/04 13:55 23980186000198 ARCOS BAR E</t>
  </si>
  <si>
    <t>PIX - ENVIADO - 07/04 15:20 MACHINE SEGURANCA PATRIMON</t>
  </si>
  <si>
    <t>PAGAMENTO DE BOLETO - INTERFOOD IMPORTACAO LTDA</t>
  </si>
  <si>
    <t>PAGAMENTO DE BOLETO - FORTE ALIMENTOS COMERCIO E IMP</t>
  </si>
  <si>
    <t>PAGAMENTO DE BOLETO - CENTRAL DE LIMPEZA E HIGIENE</t>
  </si>
  <si>
    <t>PAGAMENTO DE BOLETO - A.T. DISTRIBUIDORA E REPRESENT</t>
  </si>
  <si>
    <t>PAGAMENTO DE BOLETO - ARENA BEBIDAS</t>
  </si>
  <si>
    <t>PAGAMENTO DE BOLETO - COLIBRI DISTRIBUIDOR DE PRODUT</t>
  </si>
  <si>
    <t>PAGAMENTO DE BOLETO - SOUSA QUIMICA PRODUTOS E MANUT</t>
  </si>
  <si>
    <t>PAGAMENTO DE BOLETO - ERVAS FINAS HORT LTDA</t>
  </si>
  <si>
    <t>PIX - ENVIADO - 07/04 15:28 57.632.682 GILVAN DIAS CAL</t>
  </si>
  <si>
    <t>PIX - ENVIADO - 02/04 12:45 AGENCIA BIOMA PUBLICIDADE</t>
  </si>
  <si>
    <t>PAGAMENTO DE BOLETO - BETEL SOLUCOES EM HIGIENIZACAO</t>
  </si>
  <si>
    <t>PIX - ENVIADO - 02/04 13:09 SABRINA MARIA MARCELINO</t>
  </si>
  <si>
    <t>PIX - ENVIADO - 02/04 13:09 SNIA DOS ANJOS RAMOS</t>
  </si>
  <si>
    <t>TAR PAG SALR CRD CONTA - COBRANA REFERENTE 02/04/2025</t>
  </si>
  <si>
    <t>TEMPUS FUGIT PARTICIPACOES E EMPREENDIMENTOS LTDA</t>
  </si>
  <si>
    <t>Transf entre Contas-Favorecido</t>
  </si>
  <si>
    <t>CIELO VENDAS DBITO</t>
  </si>
  <si>
    <t>PIX - RECEBIDO - 31/03 12:04 23980186000198 ARCOS BAR E</t>
  </si>
  <si>
    <t>TRANSFERNCIA ENVIADA - 31/03 12:18 NAYARA R. SANTOS</t>
  </si>
  <si>
    <t>TRANSFERNCIA ENVIADA - 31/03 12:20 EDIMAR MOURA TARTAGLIONI</t>
  </si>
  <si>
    <t>TED TRANSF.ELETR.DISPONIV - 341 9203 07507619702 MARIA CABRAL VARG</t>
  </si>
  <si>
    <t>PAGAMENTO DE BOLETO - SAO PAULO TRANSPORTE SA</t>
  </si>
  <si>
    <t>PAGAMENTO DE BOLETO - INSTITUTO AUA DE EMPREENDEDORI</t>
  </si>
  <si>
    <t>PAGAMENTO DE BOLETO - PIRAMIDES DISTRIBUIDORA LTDA</t>
  </si>
  <si>
    <t>PAGAMENTO DE BOLETO - BANCO ITAU S/A</t>
  </si>
  <si>
    <t>PAGAMENTO DE BOLETO - BB DIST DE CARNES LTDA</t>
  </si>
  <si>
    <t>PAGAMENTO DE BOLETO - QUATTRO BEBIDAS LTDA</t>
  </si>
  <si>
    <t>PIX - ENVIADO - 31/03 18:14 TEMPUS FUGIT PARTICIPACOES</t>
  </si>
  <si>
    <t>TAR DOC/TED ELETRNICO - COBRANA REFERENTE 31/03/2025</t>
  </si>
  <si>
    <t>TARIFA PIX ENVIADO - TAR. AGRUPADAS - OCORRENCIA 31/03/2025</t>
  </si>
  <si>
    <t>PIX - RECEBIDO - 27/03 17:38 00011307718736 VITOR FREIT</t>
  </si>
  <si>
    <t>TED TRANSF.ELETR.DISPONIV - 341 5275 21979852804 PAULO CESAR MEDEI</t>
  </si>
  <si>
    <t>PAGAMENTO DE BOLETO - PASTIFICIO MESA I I M EIRELI</t>
  </si>
  <si>
    <t>TAR DOC/TED ELETRNICO - COBRANA REFERENTE 26/03/2025</t>
  </si>
  <si>
    <t>PAGAMENTO DE BOLETO - MERCADO PAGO INST PAG LTDA</t>
  </si>
  <si>
    <t>TARIFA PACOTE DE SERVIOS - COBRANA REFERENTE 25/03/2025</t>
  </si>
  <si>
    <t>DEP DINHEIRO INTER AG - 4994-22-SOP-JUVENTUS-SP</t>
  </si>
  <si>
    <t>PIX - RECEBIDO - 24/03 11:28 61281556000198 GLUK COMERC</t>
  </si>
  <si>
    <t>PIX - RECEBIDO - 24/03 14:02 19468242000132 ZOOP TECNOL</t>
  </si>
  <si>
    <t>TRANSFERNCIA ENVIADA - 24/03 10:20 THAIS CRUZ ALMEIDA</t>
  </si>
  <si>
    <t>PIX - ENVIADO - 24/03 10:17 F G RIVERO CONSULTORIA EIR</t>
  </si>
  <si>
    <t>TED TRANSF.ELETR.DISPONIV - 260 0001 04597078177 JOAO LUCAS ORLAND</t>
  </si>
  <si>
    <t>PAGAMENTO DE BOLETO - PRINT MAXX</t>
  </si>
  <si>
    <t>TAR DOC/TED ELETRNICO - COBRANA REFERENTE 24/03/2025</t>
  </si>
  <si>
    <t>TARIFA PIX ENVIADO - TAR. AGRUPADAS - OCORRENCIA 24/03/2025</t>
  </si>
  <si>
    <t>DEP DINHEIRO ATM - 19/03 15:32 SOP 24 DE MAIO</t>
  </si>
  <si>
    <t>PIX - RECEBIDO - 19/03 10:47 37953671000187 GUIZO PRODU</t>
  </si>
  <si>
    <t>TED TRANSF.ELETR.DISPONIV - 033 0112 029163124000170 MACHINE SEGUR</t>
  </si>
  <si>
    <t>PIX - ENVIADO - 19/03 11:50 SABRINA MARIA MARCELINO</t>
  </si>
  <si>
    <t>PIX - ENVIADO - 19/03 11:50 CAIXA ECONOMICA FEDERAL</t>
  </si>
  <si>
    <t>PAGAMENTO DE BOLETO - CHOPP FAST D BEBIDAS LTDA</t>
  </si>
  <si>
    <t>TAR DOC/TED ELETRNICO - COBRANA REFERENTE 19/03/2025</t>
  </si>
  <si>
    <t>TAR PAG SALR CRD CONTA - COBRANA REFERENTE 19/03/2025</t>
  </si>
  <si>
    <t>TARIFA PIX ENVIADO - TAR. AGRUPADAS - OCORRENCIA 19/03/2025</t>
  </si>
  <si>
    <t>PIX - RECEBIDO - 18/03 11:15 61281556000198 GLUK COMERC</t>
  </si>
  <si>
    <t>PIX - RECEBIDO - 17/03 13:47 19468242000132 ZOOP TECNOL</t>
  </si>
  <si>
    <t>PIX - RECEBIDO - 17/03 13:08 05739367000145 POLO ARQDEC</t>
  </si>
  <si>
    <t>TED TRANSF.ELETR.DISPONIV - 341 0644 024246011000114 MACRO CONTABI</t>
  </si>
  <si>
    <t>TAR DOC/TED ELETRNICO - COBRANA REFERENTE 17/03/2025</t>
  </si>
  <si>
    <t>TAR PAG SALR CRD CONTA - COBRANA REFERENTE 17/03/2025</t>
  </si>
  <si>
    <t>DEP DINHEIRO ATM - 14/03 16:02 SOP 24 DE MAIO</t>
  </si>
  <si>
    <t>DEP DINHEIRO ATM - 14/03 16:03 SOP 24 DE MAIO</t>
  </si>
  <si>
    <t>TED-OUTROS - 033 2271 62166848000142 DIAGEO BRASIL</t>
  </si>
  <si>
    <t>PIX - RECEBIDO - 14/03 16:31 19468242000132 ZOOP TECNOL</t>
  </si>
  <si>
    <t>PIX - RECEBIDO - 13/03 14:16 19468242000132 ZOOP TECNOL</t>
  </si>
  <si>
    <t>PIX - ENVIADO - 13/03 15:03 ARTE DE ARGILA</t>
  </si>
  <si>
    <t>TARIFA PIX ENVIADO - TAR. AGRUPADAS - OCORRENCIA 13/03/2025</t>
  </si>
  <si>
    <t>TED DEVOLVIDA - AUSENC/DIVGNC NA IDENTF DO CPF/CNPJ</t>
  </si>
  <si>
    <t>TRANSFERNCIA ENVIADA - 12/03 13:45 SUSTENIDOS O S CULTURA</t>
  </si>
  <si>
    <t>TED TRANSF.ELETR.DISPONIV - 341 0375 045697763000171 AMANDA FUCCIA</t>
  </si>
  <si>
    <t>TED TRANSF.ELETR.DISPONIV - 033 0112 037999602000104 MACHINE SERVI</t>
  </si>
  <si>
    <t>PIX - ENVIADO - 12/03 13:45 LARISSA ROSA DE SOUZA</t>
  </si>
  <si>
    <t>PAGAMENTO DE BOLETO - GEOFFROY ALAIN M L C C S LTDA</t>
  </si>
  <si>
    <t>PIX - ENVIADO - 12/03 15:33 AMANDA FUCCIA DE SOUZA</t>
  </si>
  <si>
    <t>TAR DOC/TED ELETRNICO - COBRANA REFERENTE 12/03/2025</t>
  </si>
  <si>
    <t>TARIFA PIX ENVIADO - TAR. AGRUPADAS - OCORRENCIA 12/03/2025</t>
  </si>
  <si>
    <t>PIX - RECEBIDO - 11/03 10:11 07407994000104 LCA VIAGENS</t>
  </si>
  <si>
    <t>PIX - RECEBIDO - 11/03 13:19 19468242000132 ZOOP TECNOL</t>
  </si>
  <si>
    <t>TRANSFERNCIA RECEBIDA - 10/03 18:16 LIRIUM IND E COM LTDA</t>
  </si>
  <si>
    <t>TED DEVOLVIDA - DIVERGENCIA NA TITULARIDADE</t>
  </si>
  <si>
    <t>PIX - RECEBIDO - 10/03 14:35 19468242000132 ZOOP TECNOL</t>
  </si>
  <si>
    <t>PIX - RECEBIDO - 10/03 11:16 61281556000198 GLUK COMERC</t>
  </si>
  <si>
    <t>TRANSFERNCIA ENVIADA - 10/03 13:45 SUSTENIDOS O S CULTURA</t>
  </si>
  <si>
    <t>TRANSFERNCIA ENVIADA - 10/03 13:46 SUSTENIDOS O S CULTURA</t>
  </si>
  <si>
    <t>TRANSFERNCIA ENVIADA - 10/03 13:45 VANESSA D S F CONSULTORI</t>
  </si>
  <si>
    <t>TED TRANSF.ELETR.DISPONIV - 341 9395 46852884830 JOAO VITOR MENDES</t>
  </si>
  <si>
    <t>TED TRANSF.ELETR.DISPONIV - 237 0095 042728081000190 TEMPUS FUGIT</t>
  </si>
  <si>
    <t>TED TRANSF.ELETR.DISPONIV - 341 0500 32314964896 TELES DE ALMEIDA</t>
  </si>
  <si>
    <t>TED TRANSF.ELETR.DISPONIV - 260 0001 49437099820 LAISA ROCHA LARAN</t>
  </si>
  <si>
    <t>TED TRANSF.ELETR.DISPONIV - 380 0001 43257861800 MATHEUS MONTEIRO</t>
  </si>
  <si>
    <t>TED TRANSF.ELETR.DISPONIV - 260 0001 41357355840 AMANDA DE OLIVEIR</t>
  </si>
  <si>
    <t>TED TRANSF.ELETR.DISPONIV - 260 0001 48159442882 LUNA FIORELLA PIN</t>
  </si>
  <si>
    <t>TED TRANSF.ELETR.DISPONIV - 033 2988 80058390901 ANDRES LA ROSA</t>
  </si>
  <si>
    <t>TED TRANSF.ELETR.DISPONIV - 341 0249 15568048738 BRUNO TORRES PERE</t>
  </si>
  <si>
    <t>TED TRANSF.ELETR.DISPONIV - 260 0001 049635085000173 49.635.085 JE</t>
  </si>
  <si>
    <t>TED TRANSF.ELETR.DISPONIV - 380 0001 46667496837 LUANY SANTOS DA S</t>
  </si>
  <si>
    <t>TED TRANSF.ELETR.DISPONIV - 380 0001 46458609841 JULIE DE PAULA SI</t>
  </si>
  <si>
    <t>TED TRANSF.ELETR.DISPONIV - 237 0529 31026071879 ALESSANDRA TELES</t>
  </si>
  <si>
    <t>TED TRANSF.ELETR.DISPONIV - 260 0001 36853634845 BARBARA SARMENTO</t>
  </si>
  <si>
    <t>TED TRANSF.ELETR.DISPONIV - 260 0001 053068043000175 53.068.043 IS</t>
  </si>
  <si>
    <t>TED TRANSF.ELETR.DISPONIV - 336 0001 030052379000144 ALEW EVENTOS</t>
  </si>
  <si>
    <t>TED TRANSF.ELETR.DISPONIV - 341 3763 04592871928 MICHELLY ROSSI CO</t>
  </si>
  <si>
    <t>TED TRANSF.ELETR.DISPONIV - 341 0466 017529992000141 TUZINI COZINH</t>
  </si>
  <si>
    <t>PAGAMENTO DE BOLETO - LEITERIA DELICARI I C LTDA</t>
  </si>
  <si>
    <t>PAGAMENTO DE BOLETO - RODATI MOTORS CENTRAL DE INFOR</t>
  </si>
  <si>
    <t>PIX - ENVIADO - 10/03 14:51 LUANY SANTOS DA SILVA</t>
  </si>
  <si>
    <t>PIX - ENVIADO - 10/03 14:51 GABRIELA TOLEDO MONTEIRO</t>
  </si>
  <si>
    <t>PIX - ENVIADO - 10/03 14:51 55774785 THIAGO PINHEIRO D</t>
  </si>
  <si>
    <t>PIX - ENVIADO - 10/03 15:46 MATHEUS MONTEIRO ALMEIDA</t>
  </si>
  <si>
    <t>TAR DOC/TED ELETRNICO - COBRANA REFERENTE 10/03/2025</t>
  </si>
  <si>
    <t>TARIFA PIX ENVIADO - TAR. AGRUPADAS - OCORRENCIA 10/03/2025</t>
  </si>
  <si>
    <t>PIX - RECEBIDO - 06/03 10:01 61281556000198 GLUK COMERC</t>
  </si>
  <si>
    <t>PIX - RECEBIDO - 06/03 14:02 19468242000132 ZOOP TECNOL</t>
  </si>
  <si>
    <t>PIX - ENVIADO - 06/03 10:13 SABRINA MARIA MARCELINO</t>
  </si>
  <si>
    <t>TED TRANSF.ELETR.DISPONIV - 260 0001 46789196862 BIANCA ELETI DE O</t>
  </si>
  <si>
    <t>PIX - ENVIADO - 06/03 16:52 GEOFFROY ALAIN M L C C S L</t>
  </si>
  <si>
    <t>TAR PAG SALR CRD CONTA - COBRANA REFERENTE 06/03/2025</t>
  </si>
  <si>
    <t>CIELO VENDAS CRDITO</t>
  </si>
  <si>
    <t>PIX - RECEBIDO - 05/03 14:43 19468242000132 ZOOP TECNOL</t>
  </si>
  <si>
    <t>PIX - ENVIADO - 05/03 16:12 MARIA CABRAL VARGAS</t>
  </si>
  <si>
    <t>PIX - RECEBIDO - 28/02 13:49 19468242000132 ZOOP TECNOL</t>
  </si>
  <si>
    <t>TED TRANSF.ELETR.DISPONIV - 033 4460 036656951000160 SANDRA PEREIR</t>
  </si>
  <si>
    <t>TED TRANSF.ELETR.DISPONIV - 341 8495 020867924000105 NEELIX CONFEC</t>
  </si>
  <si>
    <t>TED TRANSF.ELETR.DISPONIV - 033 2990 053409099000146 53.409.099 RE</t>
  </si>
  <si>
    <t>PIX - ENVIADO - 28/02 12:02 ICE4PROS FABRICA DE GELO L</t>
  </si>
  <si>
    <t>PIX - ENVIADO - 28/02 12:02 AGENCIA BIOMA PUBLICIDADE</t>
  </si>
  <si>
    <t>PAGAMENTO DE BOLETO - VILA LEOPOLDINA DIST ALIM LTDA</t>
  </si>
  <si>
    <t>PAGAMENTO DE BOLETO - MURILLO S DUARTE COMERCIAL LTD</t>
  </si>
  <si>
    <t>PAGAMENTO DE BOLETO - JMF COMERCIO DE ARTIGOS GRAFIC</t>
  </si>
  <si>
    <t>PAGAMENTO DE BOLETO - MUNDO EPI EQUIPAMENTOS DE SEGU</t>
  </si>
  <si>
    <t>PAGAMENTO DE BOLETO - BELLNAY</t>
  </si>
  <si>
    <t>PAGAMENTO DE BOLETO - JR GAIOTTO ALIMENTOS LTDA</t>
  </si>
  <si>
    <t>PAGAMENTO DE BOLETO - EAU DISTRIBUIDORA A M LTDA</t>
  </si>
  <si>
    <t>PAGAMENTO DE BOLETO - BANCO SOFISA S/A</t>
  </si>
  <si>
    <t>TED TRANSF.ELETR.DISPONIV - 033 2175 016669847000101 CALEGARETTI E</t>
  </si>
  <si>
    <t>TAR DOC/TED ELETRNICO - COBRANA REFERENTE 28/02/2025</t>
  </si>
  <si>
    <t>TARIFA PIX ENVIADO - TAR. AGRUPADAS - OCORRENCIA 28/02/2025</t>
  </si>
  <si>
    <t>TRANSFERNCIA RECEBIDA - 26/02 15:32 SAO PAULO JAZZ CLUB LTDA</t>
  </si>
  <si>
    <t>PIX - RECEBIDO - 26/02 15:30 45302483000117 SHIBARI ART</t>
  </si>
  <si>
    <t>PIX - RECEBIDO - 26/02 17:44 43795894000166 BNSP 2073 B</t>
  </si>
  <si>
    <t>TRANSFERNCIA ENVIADA - 26/02 13:58 EDIMAR MOURA TARTAGLIONI</t>
  </si>
  <si>
    <t>TAR DOC/TED ELETRNICO - COBRANA REFERENTE 26/02/2025</t>
  </si>
  <si>
    <t>PAGAMENTO DE BOLETO - BASILICATA LAURENTI LTDA</t>
  </si>
  <si>
    <t>TARIFA PACOTE DE SERVIOS - COBRANA REFERENTE 25/02/2025</t>
  </si>
  <si>
    <t>DEP DINHEIRO INTER AG - 7824-01-SOP-GUARULHOS-SP</t>
  </si>
  <si>
    <t>PIX - RECEBIDO - 24/02 13:48 19468242000132 ZOOP TECNOL</t>
  </si>
  <si>
    <t>PIX - RECEBIDO - 24/02 14:06 26356125000142 ZIG TECNOLO</t>
  </si>
  <si>
    <t>TRANSFERNCIA ENVIADA - 24/02 14:10 THAIS CRUZ ALMEIDA</t>
  </si>
  <si>
    <t>PIX - ENVIADO - 24/02 12:20 MARCOS ART PANIFICACAO LTD</t>
  </si>
  <si>
    <t>PIX - ENVIADO - 24/02 12:20 ICE4PROS FABRICA DE GELO L</t>
  </si>
  <si>
    <t>PAGAMENTO DE BOLETO - OFFICINA DO VIDRO ARTE E ARTES</t>
  </si>
  <si>
    <t>PAGAMENTO DE BOLETO - ARQUIVEI SERVICOS ON LINE LTDA</t>
  </si>
  <si>
    <t>TED TRANSF.ELETR.DISPONIV - 077 0001 030340661000127 OFFSTATION TE</t>
  </si>
  <si>
    <t>TAR DOC/TED ELETRNICO - COBRANA REFERENTE 24/02/2025</t>
  </si>
  <si>
    <t>TARIFA PIX ENVIADO - TAR. AGRUPADAS - OCORRENCIA 24/02/2025</t>
  </si>
  <si>
    <t>PIX - RECEBIDO - 21/02 13:45 19468242000132 ZOOP TECNOL</t>
  </si>
  <si>
    <t>PIX - RECEBIDO - 19/02 11:52 26356125000142 ZIG TECNOLO</t>
  </si>
  <si>
    <t>PIX - ENVIADO - 19/02 11:41 SABRINA MARIA MARCELINO</t>
  </si>
  <si>
    <t>PIX - ENVIADO - 19/02 14:05 CAIXA ECONOMICA FEDERAL</t>
  </si>
  <si>
    <t>PAGAMENTO DE BOLETO - TXA COMERCIO DE BEBIDAS LTDA</t>
  </si>
  <si>
    <t>PIX - ENVIADO - 19/02 16:35 SABRINA MARIA MARCELINO</t>
  </si>
  <si>
    <t>TAR DOC/TED ELETRNICO - COBRANA REFERENTE 19/02/2025</t>
  </si>
  <si>
    <t>TAR PAG SALR CRD CONTA - COBRANA REFERENTE 19/02/2025</t>
  </si>
  <si>
    <t>TARIFA PIX ENVIADO - TAR. AGRUPADAS - OCORRENCIA 19/02/2025</t>
  </si>
  <si>
    <t>PIX - RECEBIDO - 18/02 14:46 19468242000132 ZOOP TECNOL</t>
  </si>
  <si>
    <t>PIX - RECEBIDO - 17/02 14:33 19468242000132 ZOOP TECNOL</t>
  </si>
  <si>
    <t>PAGAMENTO DE BOLETO - RAIZES DO CAMPO COMERCIO DE PR</t>
  </si>
  <si>
    <t>PIX - ENVIADO - 17/02 18:22 MERCEARIA E BOMBONIERE TOW</t>
  </si>
  <si>
    <t>TAR DOC/TED ELETRNICO - COBRANA REFERENTE 17/02/2025</t>
  </si>
  <si>
    <t>TARIFA PIX ENVIADO - TAR. AGRUPADAS - OCORRENCIA 17/02/2025</t>
  </si>
  <si>
    <t>PIX - RECEBIDO - 14/02 13:16 19468242000132 ZOOP TECNOL</t>
  </si>
  <si>
    <t>PIX - RECEBIDO - 13/02 13:31 19468242000132 ZOOP TECNOL</t>
  </si>
  <si>
    <t>TRANSFERNCIA ENVIADA - 12/02 10:49 SUSTENIDOS O S CULTURA</t>
  </si>
  <si>
    <t>TED TRANSF.ELETR.DISPONIV - 033 0001 052280176000148 NEW CHOICES C</t>
  </si>
  <si>
    <t>PAGAMENTO DE BOLETO - ARENA VIP DISTRIBUIDORA DE BEB</t>
  </si>
  <si>
    <t>TAR DOC/TED ELETRNICO - COBRANA REFERENTE 12/02/2025</t>
  </si>
  <si>
    <t>PIX - RECEBIDO - 11/02 13:46 19468242000132 ZOOP TECNOL</t>
  </si>
  <si>
    <t>PIX - RECEBIDO - 10/02 15:04 19468242000132 ZOOP TECNOL</t>
  </si>
  <si>
    <t>PIX - RECEBIDO - 10/02 10:59 26356125000142 ZIG TECNOLO</t>
  </si>
  <si>
    <t>TRANSFERNCIA ENVIADA - 10/02 11:12 SUSTENIDOS O S CULTURA</t>
  </si>
  <si>
    <t>TRANSFERNCIA ENVIADA - 10/02 11:13 SUSTENIDOS O S CULTURA</t>
  </si>
  <si>
    <t>TRANSFERNCIA ENVIADA - 10/02 11:10 SUSTENIDOS O S CULTURA</t>
  </si>
  <si>
    <t>TRANSFERNCIA ENVIADA - 10/02 11:13 VANESSA D S F CONSULTORI</t>
  </si>
  <si>
    <t>PIX - ENVIADO - 10/02 11:03 F G RIVERO CONSULTORIA EIR</t>
  </si>
  <si>
    <t>PIX - ENVIADO - 10/02 11:03 AMANDA FUCCIA DE SOUZA</t>
  </si>
  <si>
    <t>TED TRANSF.ELETR.DISPONIV - 336 0001 055774785000141 55.774.785 TH</t>
  </si>
  <si>
    <t>TED TRANSF.ELETR.DISPONIV - 237 7793 44225069869 LARISSA ROSA DE S</t>
  </si>
  <si>
    <t>PAGAMENTO DE BOLETO - J K COMERCIO DE GENEROS ALIMEN</t>
  </si>
  <si>
    <t>TED TRANSF.ELETR.DISPONIV - 301 0001 042728081000190 TEMPUS FUGIT</t>
  </si>
  <si>
    <t>TAR DOC/TED ELETRNICO - COBRANA REFERENTE 10/02/2025</t>
  </si>
  <si>
    <t>TARIFA PIX ENVIADO - TAR. AGRUPADAS - OCORRENCIA 10/02/2025</t>
  </si>
  <si>
    <t>TRANSFERNCIA RECEBIDA - 07/02 17:47 LIRIUM IND E COM LTDA</t>
  </si>
  <si>
    <t>PIX - RECEBIDO - 07/02 13:34 19468242000132 ZOOP TECNOL</t>
  </si>
  <si>
    <t>RECEBIMENTO FORNECEDOR - SUSTENIDOS ORGANIZACAO SOCIAL DE CU</t>
  </si>
  <si>
    <t>PIX - RECEBIDO - 06/02 13:47 19468242000132 ZOOP TECNOL</t>
  </si>
  <si>
    <t>TRANSFERNCIA RECEBIDA - 05/02 15:05 SAO PAULO JAZZ CLUB LTDA</t>
  </si>
  <si>
    <t>PIX - RECEBIDO - 05/02 14:02 45302483000117 SHIBARI ART</t>
  </si>
  <si>
    <t>PIX - RECEBIDO - 05/02 15:27 43795894000166 BNSP 2073 B</t>
  </si>
  <si>
    <t>PIX - ENVIADO - 05/02 12:46 SABRINA MARIA MARCELINO</t>
  </si>
  <si>
    <t>PIX - ENVIADO - 05/02 12:46 ANDERSON PEREIRA DA SILVA</t>
  </si>
  <si>
    <t>PAGAMENTO DE BOLETO - MARIO PEDRO FELICIANO HORTIFRU</t>
  </si>
  <si>
    <t>TAR PAG SALR CRD CONTA - COBRANA REFERENTE 05/02/2025</t>
  </si>
  <si>
    <t>PIX - RECEBIDO - 04/02 13:39 26356125000142 ZIG TECNOLO</t>
  </si>
  <si>
    <t>PIX - ENVIADO - 04/02 11:22 AGENCIA BIOMA PUBLICIDADE</t>
  </si>
  <si>
    <t>PAGAMENTO DE BOLETO - MVE DELAZARI R M S PREVENCAO</t>
  </si>
  <si>
    <t>TAR DOC/TED ELETRNICO - COBRANA REFERENTE 31/01/2025</t>
  </si>
  <si>
    <t>TAR DOC/TED ELETRNICO - COBRANA REFERENTE 29/01/2025</t>
  </si>
  <si>
    <t>TRANSFERNCIA RECEBIDA - 27/01 14:11 LIRIUM IND E COM LTDA</t>
  </si>
  <si>
    <t>PIX - RECEBIDO - 27/01 10:05 26356125000142 ZIG TECNOLO</t>
  </si>
  <si>
    <t>PIX - RECEBIDO - 27/01 12:37 45302483000117 SHIBARI ART</t>
  </si>
  <si>
    <t>PIX - RECEBIDO - 25/01 19:48 23980186000198 ARCOS BAR E</t>
  </si>
  <si>
    <t>PIX - RECEBIDO - 27/01 13:47 19468242000132 ZOOP TECNOL</t>
  </si>
  <si>
    <t>TRANSFERNCIA ENVIADA - 27/01 12:19 EDIMAR MOURA TARTAGLIONI</t>
  </si>
  <si>
    <t>TED TRANSF.ELETR.DISPONIV - 260 0001 029782023000187 29.782.023 AN</t>
  </si>
  <si>
    <t>PIX - ENVIADO - 27/01 12:20 ANDERSON PEREIRA DA SILVA</t>
  </si>
  <si>
    <t>PAGAMENTO DE BOLETO - CECILIA TSUYACO ARAKI SILVA</t>
  </si>
  <si>
    <t>PAGAMENTO DE BOLETO - DISTRIBUIDORA LHL LTDA</t>
  </si>
  <si>
    <t>TAR DOC/TED ELETRNICO - COBRANA REFERENTE 27/01/2025</t>
  </si>
  <si>
    <t>TARIFA PACOTE DE SERVIOS - COBRANA REFERENTE 27/01/2025</t>
  </si>
  <si>
    <t>TARIFA PIX ENVIADO - TAR. AGRUPADAS - OCORRENCIA 27/01/2025</t>
  </si>
  <si>
    <t>PIX - RECEBIDO - 24/01 11:58 57174128000199 BAR A 100 T</t>
  </si>
  <si>
    <t>TRANSFERNCIA ENVIADA - 22/01 12:14 THAIS CRUZ ALMEIDA</t>
  </si>
  <si>
    <t>PAGAMENTO CONTA GAS - COMGAS</t>
  </si>
  <si>
    <t>TAR DOC/TED ELETRNICO - COBRANA REFERENTE 22/01/2025</t>
  </si>
  <si>
    <t>TAR PAG SALR CRD CONTA - COBRANA REFERENTE 22/01/2025</t>
  </si>
  <si>
    <t>PIX - RECEBIDO - 21/01 14:00 19468242000132 ZOOP TECNOL</t>
  </si>
  <si>
    <t>PIX - RECEBIDO - 20/01 09:54 26356125000142 ZIG TECNOLO</t>
  </si>
  <si>
    <t>PIX - ENVIADO - 20/01 12:27 SABRINA MARIA MARCELINO</t>
  </si>
  <si>
    <t>PIX - ENVIADO - 20/01 12:27 ISABELA MARINA LELES</t>
  </si>
  <si>
    <t>PIX - ENVIADO - 20/01 12:27 CAIXA ECONOMICA FEDERAL</t>
  </si>
  <si>
    <t>PAGAMENTO DE BOLETO - AZIMUTE</t>
  </si>
  <si>
    <t>TAR DOC/TED ELETRNICO - COBRANA REFERENTE 20/01/2025</t>
  </si>
  <si>
    <t>TAR PAG SALR CRD CONTA - COBRANA REFERENTE 20/01/2025</t>
  </si>
  <si>
    <t>TARIFA PIX ENVIADO - TAR. AGRUPADAS - OCORRENCIA 20/01/2025</t>
  </si>
  <si>
    <t>PIX - RECEBIDO - 16/01 13:32 19468242000132 ZOOP TECNOL</t>
  </si>
  <si>
    <t>TRANSFERNCIA RECEBIDA - 15/01 16:41 SAO PAULO JAZZ CLUB LTDA</t>
  </si>
  <si>
    <t>PIX - RECEBIDO - 15/01 16:38 43795894000166 BNSP 2073 B</t>
  </si>
  <si>
    <t>PIX - RECEBIDO - 13/01 09:36 26356125000142 ZIG TECNOLO</t>
  </si>
  <si>
    <t>PIX - RECEBIDO - 13/01 13:18 19468242000132 ZOOP TECNOL</t>
  </si>
  <si>
    <t>TAR DOC/TED ELETRNICO - COBRANA REFERENTE 13/01/2025</t>
  </si>
  <si>
    <t>PIX - RECEBIDO - 10/01 13:49 19468242000132 ZOOP TECNOL</t>
  </si>
  <si>
    <t>PIX - RECEBIDO - 10/01 23:59 00014227407818 MARCO LEAND</t>
  </si>
  <si>
    <t>PIX - RECEBIDO - 09/01 15:02 19468242000132 ZOOP TECNOL</t>
  </si>
  <si>
    <t>TRANSFERNCIA ENVIADA - 09/01 10:33 SUSTENIDOS O S CULTURA</t>
  </si>
  <si>
    <t>TAR DOC/TED ELETRNICO - COBRANA REFERENTE 09/01/2025</t>
  </si>
  <si>
    <t>TRANSFERNCIA ENVIADA - 08/01 12:21 SUSTENIDOS O S CULTURA</t>
  </si>
  <si>
    <t>TRANSFERNCIA ENVIADA - 08/01 12:22 SUSTENIDOS O S CULTURA</t>
  </si>
  <si>
    <t>TRANSFERNCIA ENVIADA - 08/01 12:21 VANESSA D S F CONSULTORI</t>
  </si>
  <si>
    <t>TED TRANSF.ELETR.DISPONIV - 260 0001 045466279000131 FELIPE FERREI</t>
  </si>
  <si>
    <t>PIX - ENVIADO - 08/01 12:31 53.068.043 ISABELLA FERNAN</t>
  </si>
  <si>
    <t>PIX - ENVIADO - 08/01 12:31 55774785 THIAGO PINHEIRO D</t>
  </si>
  <si>
    <t>PIX - ENVIADO - 08/01 12:31 49.635.085 JESSICA IZABEL</t>
  </si>
  <si>
    <t>PIX - ENVIADO - 08/01 13:37 AMANDA FUCCIA DE SOUZA</t>
  </si>
  <si>
    <t>PIX - ENVIADO - 08/01 13:37 MATHEUS MONTEIRO ALMEIDA</t>
  </si>
  <si>
    <t>TAR DOC/TED ELETRNICO - COBRANA REFERENTE 08/01/2025</t>
  </si>
  <si>
    <t>TARIFA PIX ENVIADO - TAR. AGRUPADAS - OCORRENCIA 08/01/2025</t>
  </si>
  <si>
    <t>PIX - ENVIADO - 07/01 09:23 F G RIVERO CONSULTORIA EIR</t>
  </si>
  <si>
    <t>TED-PAG FORNECEDORES - 237 2374 09227084000175 ELO SERVICOS S</t>
  </si>
  <si>
    <t>PIX - RECEBIDO - 06/01 10:47 26356125000142 ZIG TECNOLO</t>
  </si>
  <si>
    <t>PIX - RECEBIDO - 06/01 13:18 19468242000132 ZOOP TECNOL</t>
  </si>
  <si>
    <t>TED TRANSF.ELETR.DISPONIV - 237 3645 075801936000110 GERMER PORCEL</t>
  </si>
  <si>
    <t>TED TRANSF.ELETR.DISPONIV - 237 0095 045302483000117 SHIBARI ART E</t>
  </si>
  <si>
    <t>PIX - ENVIADO - 06/01 15:35 SABRINA MARIA MARCELINO</t>
  </si>
  <si>
    <t>TAR PAG SALR CRD CONTA - COBRANA REFERENTE 06/01/2025</t>
  </si>
  <si>
    <t>PIX - RECEBIDO - 03/01 13:01 19468242000132 ZOOP TECNOL</t>
  </si>
  <si>
    <t>PIX - ENVIADO - 02/01 13:37 AGENCIA BIOMA PUBLICIDADE</t>
  </si>
  <si>
    <t>PIX - ENVIADO - 02/01 13:37 MALU RENO MARTINS</t>
  </si>
  <si>
    <t>PIX - ENVIADO - 02/01 13:37 TEMPUS FUGIT PARTICIPACOES</t>
  </si>
  <si>
    <t>PAGAMENTO DE BOLETO - ANDREIA SANTOS FREITAS DUARTE</t>
  </si>
  <si>
    <t>PAGAMENTO DE BOLETO - PDO ALIMENTOS E COMERCIO LTDA</t>
  </si>
  <si>
    <t>PAGAMENTO DE BOLETO - BELENZINHO ARTE E ARTESANATO L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</si>
  <si>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</si>
  <si>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</si>
  <si>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</si>
  <si>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</si>
  <si>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</si>
  <si>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</si>
  <si>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</si>
  <si>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</si>
  <si>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</si>
  <si>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 xml:space="preserve">Tempus Fugit  Ltda </t>
  </si>
  <si>
    <t>MUTUO</t>
  </si>
  <si>
    <t>Bar Léo - Centro</t>
  </si>
  <si>
    <t>Devolução de despesa paga pelo Arcos - ID Despesa 101770 - ID Mútuo 3257</t>
  </si>
  <si>
    <t>MUTUO REFERENTE A PAGAMENTO INDEVIDO EM OUTRA CONTA ID 101.770</t>
  </si>
  <si>
    <t>tes_ID</t>
  </si>
  <si>
    <t xml:space="preserve">DEPOSITO - 04/2025 </t>
  </si>
  <si>
    <t>DEPOSITO - 04/2025</t>
  </si>
  <si>
    <t>DEPÓSITO REFERENTE A 11/04 A 13/04 - 04/2025</t>
  </si>
  <si>
    <t>DEPÓSITO REFERENTE A 08/04 A 10/04 - 04/2025</t>
  </si>
  <si>
    <t>DEPOSITO REFERENTE A 04/04 A 06/04</t>
  </si>
  <si>
    <t>DEPOSITO REFERENTE A 01/04 A 03/04</t>
  </si>
  <si>
    <t xml:space="preserve">DEPÓSITO REFERENTE A 28/03 - 30/03 </t>
  </si>
  <si>
    <t>DEPOSITO REFERENTE A 25/03 A 27/03</t>
  </si>
  <si>
    <t xml:space="preserve">DEPÓSITO REFERENTE A 18/03 - 23/03 </t>
  </si>
  <si>
    <t>Depósito em conta 24/03/2025</t>
  </si>
  <si>
    <t>DEPOSITO DIAS 14-16/03</t>
  </si>
  <si>
    <t>DEPOSITO DIAS 11-13/03 E 24-25/02</t>
  </si>
  <si>
    <t>Data_Ajuste</t>
  </si>
  <si>
    <t>Descrição</t>
  </si>
  <si>
    <t>Deposito em Dinheiro</t>
  </si>
  <si>
    <t>Depósito em Dinheiro</t>
  </si>
  <si>
    <t>Despesa paga em dinheiro - ID 107403</t>
  </si>
  <si>
    <t>Despesa paga em dinheiro - ID 107413</t>
  </si>
  <si>
    <t>Despesa paga em dinheiro - ID 107414</t>
  </si>
  <si>
    <t>Despesa paga em dinheiro - ID 107415</t>
  </si>
  <si>
    <t>Despesa paga em dinheiro - ID 107416</t>
  </si>
  <si>
    <t>Despesa paga em dinheiro - ID 113188</t>
  </si>
  <si>
    <t>Despesa paga em dinheiro - ID 113191</t>
  </si>
  <si>
    <t>Despesa paga em dinheiro - ID 113203</t>
  </si>
  <si>
    <t>Despesa paga em dinheiro - ID 113205</t>
  </si>
  <si>
    <t>Despesa paga em dinheiro - ID 113207</t>
  </si>
  <si>
    <t>Despesa paga em dinheiro - ID 113220</t>
  </si>
  <si>
    <t>Despesa paga em dinheiro - ID 121524</t>
  </si>
  <si>
    <t>Despesa paga em dinheiro - ID 121525</t>
  </si>
  <si>
    <t>Despesa paga em dinheiro - ID 121527</t>
  </si>
  <si>
    <t>Despesa paga em dinheiro - ID 121528</t>
  </si>
  <si>
    <t>Despesa paga em dinheiro - ID 121529</t>
  </si>
  <si>
    <t>Despesa paga em dinheiro - ID 121530</t>
  </si>
  <si>
    <t>Despesa paga em dinheiro - ID 121531</t>
  </si>
  <si>
    <t>Adição de saldo no cartão pré-pago</t>
  </si>
  <si>
    <t>Despesa paga em dinheiro - ID 124844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</si>
</sst>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0" fillId="11" borderId="2" xfId="0" applyNumberFormat="1" applyFill="1" applyBorder="1" applyAlignment="1">
      <alignment horizontal="center"/>
    </xf>
    <xf numFmtId="4" fontId="1" fillId="1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66"/>
  <sheetViews>
    <sheetView tabSelected="1" workbookViewId="0">
      <pane ySplit="1" topLeftCell="A2" activePane="bottomLeft" state="frozen"/>
      <selection pane="bottomLeft" activeCell="D205" sqref="D205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22.77734375" style="2" customWidth="1"/>
    <col min="14" max="14" width="18.77734375" style="1" customWidth="1"/>
    <col min="54" max="57" width="18.109375" bestFit="1" customWidth="1"/>
  </cols>
  <sheetData>
    <row r="1" spans="1:57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6" t="s">
        <v>12</v>
      </c>
      <c r="N1" s="21" t="s">
        <v>13</v>
      </c>
      <c r="Z1" s="23"/>
      <c r="BB1" s="24" t="s">
        <v>14</v>
      </c>
      <c r="BC1" s="24" t="s">
        <v>15</v>
      </c>
      <c r="BD1" s="24" t="s">
        <v>16</v>
      </c>
      <c r="BE1" s="24" t="s">
        <v>17</v>
      </c>
    </row>
    <row r="2" spans="1:57" x14ac:dyDescent="0.3">
      <c r="A2" s="5">
        <v>45658</v>
      </c>
      <c r="B2" s="3">
        <f>-SUMIFS(df_extrato_zig!G:G,df_extrato_zig!E:E,Conciliacao!A2,df_extrato_zig!D:D,"Saque")-SUMIFS(df_extrato_zig!G:G,df_extrato_zig!E:E,Conciliacao!A2,df_extrato_zig!D:D,"Antecipação")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SUMIFS(df_mutuos!I:I,df_mutuos!B:B,Conciliacao!A2)</f>
        <v>0</v>
      </c>
      <c r="F2" s="7">
        <f>SUMIFS(df_extratos!I:I,df_extratos!F:F,Conciliacao!BB2,df_extratos!G:G,"CREDITO")+SUMIFS(df_extratos!I:I,df_extratos!F:F,Conciliacao!A2,df_extratos!G:G,"CREDITO")+SUMIFS(df_extratos!I:I,df_extratos!F:F,Conciliacao!BC2,df_extratos!G:G,"CREDITO")+SUMIFS(df_extratos!I:I,df_extratos!F:F,Conciliacao!BD2,df_extratos!G:G,"CREDITO")+SUMIFS(df_extratos!I:I,df_extratos!F:F,Conciliacao!BE2,df_extratos!G:G,"CREDITO")</f>
        <v>0</v>
      </c>
      <c r="G2" s="9">
        <f t="shared" ref="G2:G33" si="0">F2-SUM(B2:E2)</f>
        <v>0</v>
      </c>
      <c r="H2" s="4">
        <f>SUMIFS(df_blueme_sem_parcelamento!E:E,df_blueme_sem_parcelamento!H:H,Conciliacao!A2)*(-1)</f>
        <v>0</v>
      </c>
      <c r="I2" s="4">
        <f>SUMIFS(df_blueme_com_parcelamento!J:J,df_blueme_com_parcelamento!M:M,Conciliacao!A2)*(-1)</f>
        <v>0</v>
      </c>
      <c r="J2" s="8">
        <f>SUMIFS(df_mutuos!J:J,df_mutuos!B:B,Conciliacao!A2)*(-1)</f>
        <v>0</v>
      </c>
      <c r="K2" s="10">
        <f>SUMIFS(df_extratos!I:I,df_extratos!F:F,Conciliacao!BB2,df_extratos!G:G,"DEBITO")+SUMIFS(df_extratos!I:I,df_extratos!F:F,Conciliacao!A2,df_extratos!G:G,"DEBITO")+SUMIFS(df_extratos!I:I,df_extratos!F:F,Conciliacao!BC2,df_extratos!G:G,"DEBITO")+SUMIFS(df_extratos!I:I,df_extratos!F:F,Conciliacao!BD2,df_extratos!G:G,"DEBITO")+SUMIFS(df_extratos!I:I,df_extratos!F:F,Conciliacao!BE2,df_extratos!G:G,"DEBITO")</f>
        <v>0</v>
      </c>
      <c r="L2" s="11">
        <f t="shared" ref="L2:L33" si="1">K2-SUM(H2:J2)</f>
        <v>0</v>
      </c>
      <c r="M2" s="25">
        <f>SUMIFS(df_ajustes_conciliaco!D:D,df_ajustes_conciliaco!C:C,Conciliacao!A2)</f>
        <v>0</v>
      </c>
      <c r="N2" s="22">
        <f t="shared" ref="N2:N33" si="2">L2+G2-M2</f>
        <v>0</v>
      </c>
      <c r="BB2" s="20">
        <v>45658.5</v>
      </c>
      <c r="BC2" s="20">
        <v>45658.125</v>
      </c>
      <c r="BD2" s="20">
        <v>45658.541666666657</v>
      </c>
      <c r="BE2" s="20">
        <v>45658.625</v>
      </c>
    </row>
    <row r="3" spans="1:57" x14ac:dyDescent="0.3">
      <c r="A3" s="5">
        <f t="shared" ref="A3:A34" si="3">A2+1</f>
        <v>45659</v>
      </c>
      <c r="B3" s="3">
        <f>-SUMIFS(df_extrato_zig!G:G,df_extrato_zig!E:E,Conciliacao!A3,df_extrato_zig!D:D,"Saque")-SUMIFS(df_extrato_zig!G:G,df_extrato_zig!E:E,Conciliacao!A3,df_extrato_zig!D:D,"Antecipação")</f>
        <v>0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868.21</v>
      </c>
      <c r="E3" s="6">
        <f>SUMIFS(df_mutuos!I:I,df_mutuos!B:B,Conciliacao!A3)</f>
        <v>0</v>
      </c>
      <c r="F3" s="7">
        <f>SUMIFS(df_extratos!I:I,df_extratos!F:F,Conciliacao!BB3,df_extratos!G:G,"CREDITO")+SUMIFS(df_extratos!I:I,df_extratos!F:F,Conciliacao!A3,df_extratos!G:G,"CREDITO")+SUMIFS(df_extratos!I:I,df_extratos!F:F,Conciliacao!BC3,df_extratos!G:G,"CREDITO")+SUMIFS(df_extratos!I:I,df_extratos!F:F,Conciliacao!BD3,df_extratos!G:G,"CREDITO")+SUMIFS(df_extratos!I:I,df_extratos!F:F,Conciliacao!BE3,df_extratos!G:G,"CREDITO")</f>
        <v>868.21</v>
      </c>
      <c r="G3" s="9">
        <f t="shared" si="0"/>
        <v>0</v>
      </c>
      <c r="H3" s="4">
        <f>SUMIFS(df_blueme_sem_parcelamento!E:E,df_blueme_sem_parcelamento!H:H,Conciliacao!A3)*(-1)</f>
        <v>-46340.969999999994</v>
      </c>
      <c r="I3" s="4">
        <f>SUMIFS(df_blueme_com_parcelamento!J:J,df_blueme_com_parcelamento!M:M,Conciliacao!A3)*(-1)</f>
        <v>-8932.14</v>
      </c>
      <c r="J3" s="8">
        <f>SUMIFS(df_mutuos!J:J,df_mutuos!B:B,Conciliacao!A3)*(-1)</f>
        <v>0</v>
      </c>
      <c r="K3" s="10">
        <f>SUMIFS(df_extratos!I:I,df_extratos!F:F,Conciliacao!BB3,df_extratos!G:G,"DEBITO")+SUMIFS(df_extratos!I:I,df_extratos!F:F,Conciliacao!A3,df_extratos!G:G,"DEBITO")+SUMIFS(df_extratos!I:I,df_extratos!F:F,Conciliacao!BC3,df_extratos!G:G,"DEBITO")+SUMIFS(df_extratos!I:I,df_extratos!F:F,Conciliacao!BD3,df_extratos!G:G,"DEBITO")+SUMIFS(df_extratos!I:I,df_extratos!F:F,Conciliacao!BE3,df_extratos!G:G,"DEBITO")</f>
        <v>-55273.11</v>
      </c>
      <c r="L3" s="11">
        <f t="shared" si="1"/>
        <v>0</v>
      </c>
      <c r="M3" s="25">
        <f>SUMIFS(df_ajustes_conciliaco!D:D,df_ajustes_conciliaco!C:C,Conciliacao!A3)</f>
        <v>0</v>
      </c>
      <c r="N3" s="22">
        <f t="shared" si="2"/>
        <v>0</v>
      </c>
      <c r="BB3" s="20">
        <v>45659.5</v>
      </c>
      <c r="BC3" s="20">
        <v>45659.125</v>
      </c>
      <c r="BD3" s="20">
        <v>45659.541666666657</v>
      </c>
      <c r="BE3" s="20">
        <v>45659.625</v>
      </c>
    </row>
    <row r="4" spans="1:57" x14ac:dyDescent="0.3">
      <c r="A4" s="5">
        <f t="shared" si="3"/>
        <v>45660</v>
      </c>
      <c r="B4" s="3">
        <f>-SUMIFS(df_extrato_zig!G:G,df_extrato_zig!E:E,Conciliacao!A4,df_extrato_zig!D:D,"Saque")-SUMIFS(df_extrato_zig!G:G,df_extrato_zig!E:E,Conciliacao!A4,df_extrato_zig!D:D,"Antecipação")</f>
        <v>0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2819.77</v>
      </c>
      <c r="E4" s="6">
        <f>SUMIFS(df_mutuos!I:I,df_mutuos!B:B,Conciliacao!A4)</f>
        <v>0</v>
      </c>
      <c r="F4" s="7">
        <f>SUMIFS(df_extratos!I:I,df_extratos!F:F,Conciliacao!BB4,df_extratos!G:G,"CREDITO")+SUMIFS(df_extratos!I:I,df_extratos!F:F,Conciliacao!A4,df_extratos!G:G,"CREDITO")+SUMIFS(df_extratos!I:I,df_extratos!F:F,Conciliacao!BC4,df_extratos!G:G,"CREDITO")+SUMIFS(df_extratos!I:I,df_extratos!F:F,Conciliacao!BD4,df_extratos!G:G,"CREDITO")+SUMIFS(df_extratos!I:I,df_extratos!F:F,Conciliacao!BE4,df_extratos!G:G,"CREDITO")</f>
        <v>2819.77</v>
      </c>
      <c r="G4" s="9">
        <f t="shared" si="0"/>
        <v>0</v>
      </c>
      <c r="H4" s="4">
        <f>SUMIFS(df_blueme_sem_parcelamento!E:E,df_blueme_sem_parcelamento!H:H,Conciliacao!A4)*(-1)</f>
        <v>0</v>
      </c>
      <c r="I4" s="4">
        <f>SUMIFS(df_blueme_com_parcelamento!J:J,df_blueme_com_parcelamento!M:M,Conciliacao!A4)*(-1)</f>
        <v>0</v>
      </c>
      <c r="J4" s="8">
        <f>SUMIFS(df_mutuos!J:J,df_mutuos!B:B,Conciliacao!A4)*(-1)</f>
        <v>0</v>
      </c>
      <c r="K4" s="10">
        <f>SUMIFS(df_extratos!I:I,df_extratos!F:F,Conciliacao!BB4,df_extratos!G:G,"DEBITO")+SUMIFS(df_extratos!I:I,df_extratos!F:F,Conciliacao!A4,df_extratos!G:G,"DEBITO")+SUMIFS(df_extratos!I:I,df_extratos!F:F,Conciliacao!BC4,df_extratos!G:G,"DEBITO")+SUMIFS(df_extratos!I:I,df_extratos!F:F,Conciliacao!BD4,df_extratos!G:G,"DEBITO")+SUMIFS(df_extratos!I:I,df_extratos!F:F,Conciliacao!BE4,df_extratos!G:G,"DEBITO")</f>
        <v>0</v>
      </c>
      <c r="L4" s="11">
        <f t="shared" si="1"/>
        <v>0</v>
      </c>
      <c r="M4" s="25">
        <f>SUMIFS(df_ajustes_conciliaco!D:D,df_ajustes_conciliaco!C:C,Conciliacao!A4)</f>
        <v>0</v>
      </c>
      <c r="N4" s="22">
        <f t="shared" si="2"/>
        <v>0</v>
      </c>
      <c r="BB4" s="20">
        <v>45660.5</v>
      </c>
      <c r="BC4" s="20">
        <v>45660.125</v>
      </c>
      <c r="BD4" s="20">
        <v>45660.541666666657</v>
      </c>
      <c r="BE4" s="20">
        <v>45660.625</v>
      </c>
    </row>
    <row r="5" spans="1:57" x14ac:dyDescent="0.3">
      <c r="A5" s="5">
        <f t="shared" si="3"/>
        <v>45661</v>
      </c>
      <c r="B5" s="3">
        <f>-SUMIFS(df_extrato_zig!G:G,df_extrato_zig!E:E,Conciliacao!A5,df_extrato_zig!D:D,"Saque")-SUMIFS(df_extrato_zig!G:G,df_extrato_zig!E:E,Conciliacao!A5,df_extrato_zig!D:D,"Antecipação")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SUMIFS(df_mutuos!I:I,df_mutuos!B:B,Conciliacao!A5)</f>
        <v>0</v>
      </c>
      <c r="F5" s="7">
        <f>SUMIFS(df_extratos!I:I,df_extratos!F:F,Conciliacao!BB5,df_extratos!G:G,"CREDITO")+SUMIFS(df_extratos!I:I,df_extratos!F:F,Conciliacao!A5,df_extratos!G:G,"CREDITO")+SUMIFS(df_extratos!I:I,df_extratos!F:F,Conciliacao!BC5,df_extratos!G:G,"CREDITO")+SUMIFS(df_extratos!I:I,df_extratos!F:F,Conciliacao!BD5,df_extratos!G:G,"CREDITO")+SUMIFS(df_extratos!I:I,df_extratos!F:F,Conciliacao!BE5,df_extratos!G:G,"CREDITO")</f>
        <v>0</v>
      </c>
      <c r="G5" s="9">
        <f t="shared" si="0"/>
        <v>0</v>
      </c>
      <c r="H5" s="4">
        <f>SUMIFS(df_blueme_sem_parcelamento!E:E,df_blueme_sem_parcelamento!H:H,Conciliacao!A5)*(-1)</f>
        <v>0</v>
      </c>
      <c r="I5" s="4">
        <f>SUMIFS(df_blueme_com_parcelamento!J:J,df_blueme_com_parcelamento!M:M,Conciliacao!A5)*(-1)</f>
        <v>0</v>
      </c>
      <c r="J5" s="8">
        <f>SUMIFS(df_mutuos!J:J,df_mutuos!B:B,Conciliacao!A5)*(-1)</f>
        <v>0</v>
      </c>
      <c r="K5" s="10">
        <f>SUMIFS(df_extratos!I:I,df_extratos!F:F,Conciliacao!BB5,df_extratos!G:G,"DEBITO")+SUMIFS(df_extratos!I:I,df_extratos!F:F,Conciliacao!A5,df_extratos!G:G,"DEBITO")+SUMIFS(df_extratos!I:I,df_extratos!F:F,Conciliacao!BC5,df_extratos!G:G,"DEBITO")+SUMIFS(df_extratos!I:I,df_extratos!F:F,Conciliacao!BD5,df_extratos!G:G,"DEBITO")+SUMIFS(df_extratos!I:I,df_extratos!F:F,Conciliacao!BE5,df_extratos!G:G,"DEBITO")</f>
        <v>0</v>
      </c>
      <c r="L5" s="11">
        <f t="shared" si="1"/>
        <v>0</v>
      </c>
      <c r="M5" s="25">
        <f>SUMIFS(df_ajustes_conciliaco!D:D,df_ajustes_conciliaco!C:C,Conciliacao!A5)</f>
        <v>0</v>
      </c>
      <c r="N5" s="22">
        <f t="shared" si="2"/>
        <v>0</v>
      </c>
      <c r="BB5" s="20">
        <v>45661.5</v>
      </c>
      <c r="BC5" s="20">
        <v>45661.125</v>
      </c>
      <c r="BD5" s="20">
        <v>45661.541666666657</v>
      </c>
      <c r="BE5" s="20">
        <v>45661.625</v>
      </c>
    </row>
    <row r="6" spans="1:57" x14ac:dyDescent="0.3">
      <c r="A6" s="5">
        <f t="shared" si="3"/>
        <v>45662</v>
      </c>
      <c r="B6" s="3">
        <f>-SUMIFS(df_extrato_zig!G:G,df_extrato_zig!E:E,Conciliacao!A6,df_extrato_zig!D:D,"Saque")-SUMIFS(df_extrato_zig!G:G,df_extrato_zig!E:E,Conciliacao!A6,df_extrato_zig!D:D,"Antecipação")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SUMIFS(df_mutuos!I:I,df_mutuos!B:B,Conciliacao!A6)</f>
        <v>0</v>
      </c>
      <c r="F6" s="7">
        <f>SUMIFS(df_extratos!I:I,df_extratos!F:F,Conciliacao!BB6,df_extratos!G:G,"CREDITO")+SUMIFS(df_extratos!I:I,df_extratos!F:F,Conciliacao!A6,df_extratos!G:G,"CREDITO")+SUMIFS(df_extratos!I:I,df_extratos!F:F,Conciliacao!BC6,df_extratos!G:G,"CREDITO")+SUMIFS(df_extratos!I:I,df_extratos!F:F,Conciliacao!BD6,df_extratos!G:G,"CREDITO")+SUMIFS(df_extratos!I:I,df_extratos!F:F,Conciliacao!BE6,df_extratos!G:G,"CREDITO")</f>
        <v>0</v>
      </c>
      <c r="G6" s="9">
        <f t="shared" si="0"/>
        <v>0</v>
      </c>
      <c r="H6" s="4">
        <f>SUMIFS(df_blueme_sem_parcelamento!E:E,df_blueme_sem_parcelamento!H:H,Conciliacao!A6)*(-1)</f>
        <v>0</v>
      </c>
      <c r="I6" s="4">
        <f>SUMIFS(df_blueme_com_parcelamento!J:J,df_blueme_com_parcelamento!M:M,Conciliacao!A6)*(-1)</f>
        <v>0</v>
      </c>
      <c r="J6" s="8">
        <f>SUMIFS(df_mutuos!J:J,df_mutuos!B:B,Conciliacao!A6)*(-1)</f>
        <v>0</v>
      </c>
      <c r="K6" s="10">
        <f>SUMIFS(df_extratos!I:I,df_extratos!F:F,Conciliacao!BB6,df_extratos!G:G,"DEBITO")+SUMIFS(df_extratos!I:I,df_extratos!F:F,Conciliacao!A6,df_extratos!G:G,"DEBITO")+SUMIFS(df_extratos!I:I,df_extratos!F:F,Conciliacao!BC6,df_extratos!G:G,"DEBITO")+SUMIFS(df_extratos!I:I,df_extratos!F:F,Conciliacao!BD6,df_extratos!G:G,"DEBITO")+SUMIFS(df_extratos!I:I,df_extratos!F:F,Conciliacao!BE6,df_extratos!G:G,"DEBITO")</f>
        <v>0</v>
      </c>
      <c r="L6" s="11">
        <f t="shared" si="1"/>
        <v>0</v>
      </c>
      <c r="M6" s="25">
        <f>SUMIFS(df_ajustes_conciliaco!D:D,df_ajustes_conciliaco!C:C,Conciliacao!A6)</f>
        <v>0</v>
      </c>
      <c r="N6" s="22">
        <f t="shared" si="2"/>
        <v>0</v>
      </c>
      <c r="BB6" s="20">
        <v>45662.5</v>
      </c>
      <c r="BC6" s="20">
        <v>45662.125</v>
      </c>
      <c r="BD6" s="20">
        <v>45662.541666666657</v>
      </c>
      <c r="BE6" s="20">
        <v>45662.625</v>
      </c>
    </row>
    <row r="7" spans="1:57" x14ac:dyDescent="0.3">
      <c r="A7" s="5">
        <f t="shared" si="3"/>
        <v>45663</v>
      </c>
      <c r="B7" s="3">
        <f>-SUMIFS(df_extrato_zig!G:G,df_extrato_zig!E:E,Conciliacao!A7,df_extrato_zig!D:D,"Saque")-SUMIFS(df_extrato_zig!G:G,df_extrato_zig!E:E,Conciliacao!A7,df_extrato_zig!D:D,"Antecipação")</f>
        <v>147088.9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301604.92</v>
      </c>
      <c r="E7" s="6">
        <f>SUMIFS(df_mutuos!I:I,df_mutuos!B:B,Conciliacao!A7)</f>
        <v>0</v>
      </c>
      <c r="F7" s="7">
        <f>SUMIFS(df_extratos!I:I,df_extratos!F:F,Conciliacao!BB7,df_extratos!G:G,"CREDITO")+SUMIFS(df_extratos!I:I,df_extratos!F:F,Conciliacao!A7,df_extratos!G:G,"CREDITO")+SUMIFS(df_extratos!I:I,df_extratos!F:F,Conciliacao!BC7,df_extratos!G:G,"CREDITO")+SUMIFS(df_extratos!I:I,df_extratos!F:F,Conciliacao!BD7,df_extratos!G:G,"CREDITO")+SUMIFS(df_extratos!I:I,df_extratos!F:F,Conciliacao!BE7,df_extratos!G:G,"CREDITO")</f>
        <v>448693.82</v>
      </c>
      <c r="G7" s="9">
        <f t="shared" si="0"/>
        <v>0</v>
      </c>
      <c r="H7" s="4">
        <f>SUMIFS(df_blueme_sem_parcelamento!E:E,df_blueme_sem_parcelamento!H:H,Conciliacao!A7)*(-1)</f>
        <v>-91413.250000000029</v>
      </c>
      <c r="I7" s="4">
        <f>SUMIFS(df_blueme_com_parcelamento!J:J,df_blueme_com_parcelamento!M:M,Conciliacao!A7)*(-1)</f>
        <v>-16459.09</v>
      </c>
      <c r="J7" s="8">
        <f>SUMIFS(df_mutuos!J:J,df_mutuos!B:B,Conciliacao!A7)*(-1)</f>
        <v>0</v>
      </c>
      <c r="K7" s="10">
        <f>SUMIFS(df_extratos!I:I,df_extratos!F:F,Conciliacao!BB7,df_extratos!G:G,"DEBITO")+SUMIFS(df_extratos!I:I,df_extratos!F:F,Conciliacao!A7,df_extratos!G:G,"DEBITO")+SUMIFS(df_extratos!I:I,df_extratos!F:F,Conciliacao!BC7,df_extratos!G:G,"DEBITO")+SUMIFS(df_extratos!I:I,df_extratos!F:F,Conciliacao!BD7,df_extratos!G:G,"DEBITO")+SUMIFS(df_extratos!I:I,df_extratos!F:F,Conciliacao!BE7,df_extratos!G:G,"DEBITO")</f>
        <v>-107872.34</v>
      </c>
      <c r="L7" s="11">
        <f t="shared" si="1"/>
        <v>0</v>
      </c>
      <c r="M7" s="25">
        <f>SUMIFS(df_ajustes_conciliaco!D:D,df_ajustes_conciliaco!C:C,Conciliacao!A7)</f>
        <v>0</v>
      </c>
      <c r="N7" s="22">
        <f t="shared" si="2"/>
        <v>0</v>
      </c>
      <c r="BB7" s="20">
        <v>45663.5</v>
      </c>
      <c r="BC7" s="20">
        <v>45663.125</v>
      </c>
      <c r="BD7" s="20">
        <v>45663.541666666657</v>
      </c>
      <c r="BE7" s="20">
        <v>45663.625</v>
      </c>
    </row>
    <row r="8" spans="1:57" x14ac:dyDescent="0.3">
      <c r="A8" s="5">
        <f t="shared" si="3"/>
        <v>45664</v>
      </c>
      <c r="B8" s="3">
        <f>-SUMIFS(df_extrato_zig!G:G,df_extrato_zig!E:E,Conciliacao!A8,df_extrato_zig!D:D,"Saque")-SUMIFS(df_extrato_zig!G:G,df_extrato_zig!E:E,Conciliacao!A8,df_extrato_zig!D:D,"Antecipação")</f>
        <v>0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195.19</v>
      </c>
      <c r="E8" s="6">
        <f>SUMIFS(df_mutuos!I:I,df_mutuos!B:B,Conciliacao!A8)</f>
        <v>0</v>
      </c>
      <c r="F8" s="7">
        <f>SUMIFS(df_extratos!I:I,df_extratos!F:F,Conciliacao!BB8,df_extratos!G:G,"CREDITO")+SUMIFS(df_extratos!I:I,df_extratos!F:F,Conciliacao!A8,df_extratos!G:G,"CREDITO")+SUMIFS(df_extratos!I:I,df_extratos!F:F,Conciliacao!BC8,df_extratos!G:G,"CREDITO")+SUMIFS(df_extratos!I:I,df_extratos!F:F,Conciliacao!BD8,df_extratos!G:G,"CREDITO")+SUMIFS(df_extratos!I:I,df_extratos!F:F,Conciliacao!BE8,df_extratos!G:G,"CREDITO")</f>
        <v>195.19</v>
      </c>
      <c r="G8" s="9">
        <f t="shared" si="0"/>
        <v>0</v>
      </c>
      <c r="H8" s="4">
        <f>SUMIFS(df_blueme_sem_parcelamento!E:E,df_blueme_sem_parcelamento!H:H,Conciliacao!A8)*(-1)</f>
        <v>-180000</v>
      </c>
      <c r="I8" s="4">
        <f>SUMIFS(df_blueme_com_parcelamento!J:J,df_blueme_com_parcelamento!M:M,Conciliacao!A8)*(-1)</f>
        <v>0</v>
      </c>
      <c r="J8" s="8">
        <f>SUMIFS(df_mutuos!J:J,df_mutuos!B:B,Conciliacao!A8)*(-1)</f>
        <v>0</v>
      </c>
      <c r="K8" s="10">
        <f>SUMIFS(df_extratos!I:I,df_extratos!F:F,Conciliacao!BB8,df_extratos!G:G,"DEBITO")+SUMIFS(df_extratos!I:I,df_extratos!F:F,Conciliacao!A8,df_extratos!G:G,"DEBITO")+SUMIFS(df_extratos!I:I,df_extratos!F:F,Conciliacao!BC8,df_extratos!G:G,"DEBITO")+SUMIFS(df_extratos!I:I,df_extratos!F:F,Conciliacao!BD8,df_extratos!G:G,"DEBITO")+SUMIFS(df_extratos!I:I,df_extratos!F:F,Conciliacao!BE8,df_extratos!G:G,"DEBITO")</f>
        <v>-180000</v>
      </c>
      <c r="L8" s="11">
        <f t="shared" si="1"/>
        <v>0</v>
      </c>
      <c r="M8" s="25">
        <f>SUMIFS(df_ajustes_conciliaco!D:D,df_ajustes_conciliaco!C:C,Conciliacao!A8)</f>
        <v>0</v>
      </c>
      <c r="N8" s="22">
        <f t="shared" si="2"/>
        <v>0</v>
      </c>
      <c r="BB8" s="20">
        <v>45664.5</v>
      </c>
      <c r="BC8" s="20">
        <v>45664.125</v>
      </c>
      <c r="BD8" s="20">
        <v>45664.541666666657</v>
      </c>
      <c r="BE8" s="20">
        <v>45664.625</v>
      </c>
    </row>
    <row r="9" spans="1:57" x14ac:dyDescent="0.3">
      <c r="A9" s="5">
        <f t="shared" si="3"/>
        <v>45665</v>
      </c>
      <c r="B9" s="3">
        <f>-SUMIFS(df_extrato_zig!G:G,df_extrato_zig!E:E,Conciliacao!A9,df_extrato_zig!D:D,"Saque")-SUMIFS(df_extrato_zig!G:G,df_extrato_zig!E:E,Conciliacao!A9,df_extrato_zig!D:D,"Antecipação")</f>
        <v>0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0</v>
      </c>
      <c r="E9" s="6">
        <f>SUMIFS(df_mutuos!I:I,df_mutuos!B:B,Conciliacao!A9)</f>
        <v>0</v>
      </c>
      <c r="F9" s="7">
        <f>SUMIFS(df_extratos!I:I,df_extratos!F:F,Conciliacao!BB9,df_extratos!G:G,"CREDITO")+SUMIFS(df_extratos!I:I,df_extratos!F:F,Conciliacao!A9,df_extratos!G:G,"CREDITO")+SUMIFS(df_extratos!I:I,df_extratos!F:F,Conciliacao!BC9,df_extratos!G:G,"CREDITO")+SUMIFS(df_extratos!I:I,df_extratos!F:F,Conciliacao!BD9,df_extratos!G:G,"CREDITO")+SUMIFS(df_extratos!I:I,df_extratos!F:F,Conciliacao!BE9,df_extratos!G:G,"CREDITO")</f>
        <v>8140</v>
      </c>
      <c r="G9" s="9">
        <f t="shared" si="0"/>
        <v>8140</v>
      </c>
      <c r="H9" s="4">
        <f>SUMIFS(df_blueme_sem_parcelamento!E:E,df_blueme_sem_parcelamento!H:H,Conciliacao!A9)*(-1)</f>
        <v>-198117.01</v>
      </c>
      <c r="I9" s="4">
        <f>SUMIFS(df_blueme_com_parcelamento!J:J,df_blueme_com_parcelamento!M:M,Conciliacao!A9)*(-1)</f>
        <v>-1941.76</v>
      </c>
      <c r="J9" s="8">
        <f>SUMIFS(df_mutuos!J:J,df_mutuos!B:B,Conciliacao!A9)*(-1)</f>
        <v>0</v>
      </c>
      <c r="K9" s="10">
        <f>SUMIFS(df_extratos!I:I,df_extratos!F:F,Conciliacao!BB9,df_extratos!G:G,"DEBITO")+SUMIFS(df_extratos!I:I,df_extratos!F:F,Conciliacao!A9,df_extratos!G:G,"DEBITO")+SUMIFS(df_extratos!I:I,df_extratos!F:F,Conciliacao!BC9,df_extratos!G:G,"DEBITO")+SUMIFS(df_extratos!I:I,df_extratos!F:F,Conciliacao!BD9,df_extratos!G:G,"DEBITO")+SUMIFS(df_extratos!I:I,df_extratos!F:F,Conciliacao!BE9,df_extratos!G:G,"DEBITO")</f>
        <v>-208198.76999999976</v>
      </c>
      <c r="L9" s="11">
        <f t="shared" si="1"/>
        <v>-8139.9999999997381</v>
      </c>
      <c r="M9" s="25">
        <f>SUMIFS(df_ajustes_conciliaco!D:D,df_ajustes_conciliaco!C:C,Conciliacao!A9)</f>
        <v>0</v>
      </c>
      <c r="N9" s="22">
        <f t="shared" si="2"/>
        <v>2.6193447411060333E-10</v>
      </c>
      <c r="BB9" s="20">
        <v>45665.5</v>
      </c>
      <c r="BC9" s="20">
        <v>45665.125</v>
      </c>
      <c r="BD9" s="20">
        <v>45665.541666666657</v>
      </c>
      <c r="BE9" s="20">
        <v>45665.625</v>
      </c>
    </row>
    <row r="10" spans="1:57" x14ac:dyDescent="0.3">
      <c r="A10" s="5">
        <f t="shared" si="3"/>
        <v>45666</v>
      </c>
      <c r="B10" s="3">
        <f>-SUMIFS(df_extrato_zig!G:G,df_extrato_zig!E:E,Conciliacao!A10,df_extrato_zig!D:D,"Saque")-SUMIFS(df_extrato_zig!G:G,df_extrato_zig!E:E,Conciliacao!A10,df_extrato_zig!D:D,"Antecipação")</f>
        <v>0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158.5</v>
      </c>
      <c r="E10" s="6">
        <f>SUMIFS(df_mutuos!I:I,df_mutuos!B:B,Conciliacao!A10)</f>
        <v>0</v>
      </c>
      <c r="F10" s="7">
        <f>SUMIFS(df_extratos!I:I,df_extratos!F:F,Conciliacao!BB10,df_extratos!G:G,"CREDITO")+SUMIFS(df_extratos!I:I,df_extratos!F:F,Conciliacao!A10,df_extratos!G:G,"CREDITO")+SUMIFS(df_extratos!I:I,df_extratos!F:F,Conciliacao!BC10,df_extratos!G:G,"CREDITO")+SUMIFS(df_extratos!I:I,df_extratos!F:F,Conciliacao!BD10,df_extratos!G:G,"CREDITO")+SUMIFS(df_extratos!I:I,df_extratos!F:F,Conciliacao!BE10,df_extratos!G:G,"CREDITO")</f>
        <v>1128.5</v>
      </c>
      <c r="G10" s="9">
        <f t="shared" si="0"/>
        <v>970</v>
      </c>
      <c r="H10" s="4">
        <f>SUMIFS(df_blueme_sem_parcelamento!E:E,df_blueme_sem_parcelamento!H:H,Conciliacao!A10)*(-1)</f>
        <v>-161380.60999999999</v>
      </c>
      <c r="I10" s="4">
        <f>SUMIFS(df_blueme_com_parcelamento!J:J,df_blueme_com_parcelamento!M:M,Conciliacao!A10)*(-1)</f>
        <v>0</v>
      </c>
      <c r="J10" s="8">
        <f>SUMIFS(df_mutuos!J:J,df_mutuos!B:B,Conciliacao!A10)*(-1)</f>
        <v>0</v>
      </c>
      <c r="K10" s="10">
        <f>SUMIFS(df_extratos!I:I,df_extratos!F:F,Conciliacao!BB10,df_extratos!G:G,"DEBITO")+SUMIFS(df_extratos!I:I,df_extratos!F:F,Conciliacao!A10,df_extratos!G:G,"DEBITO")+SUMIFS(df_extratos!I:I,df_extratos!F:F,Conciliacao!BC10,df_extratos!G:G,"DEBITO")+SUMIFS(df_extratos!I:I,df_extratos!F:F,Conciliacao!BD10,df_extratos!G:G,"DEBITO")+SUMIFS(df_extratos!I:I,df_extratos!F:F,Conciliacao!BE10,df_extratos!G:G,"DEBITO")</f>
        <v>-161380.60999999999</v>
      </c>
      <c r="L10" s="11">
        <f t="shared" si="1"/>
        <v>0</v>
      </c>
      <c r="M10" s="25">
        <f>SUMIFS(df_ajustes_conciliaco!D:D,df_ajustes_conciliaco!C:C,Conciliacao!A10)</f>
        <v>970</v>
      </c>
      <c r="N10" s="22">
        <f t="shared" si="2"/>
        <v>0</v>
      </c>
      <c r="BB10" s="20">
        <v>45666.5</v>
      </c>
      <c r="BC10" s="20">
        <v>45666.125</v>
      </c>
      <c r="BD10" s="20">
        <v>45666.541666666657</v>
      </c>
      <c r="BE10" s="20">
        <v>45666.625</v>
      </c>
    </row>
    <row r="11" spans="1:57" x14ac:dyDescent="0.3">
      <c r="A11" s="5">
        <f t="shared" si="3"/>
        <v>45667</v>
      </c>
      <c r="B11" s="3">
        <f>-SUMIFS(df_extrato_zig!G:G,df_extrato_zig!E:E,Conciliacao!A11,df_extrato_zig!D:D,"Saque")-SUMIFS(df_extrato_zig!G:G,df_extrato_zig!E:E,Conciliacao!A11,df_extrato_zig!D:D,"Antecipação")</f>
        <v>0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2754.66</v>
      </c>
      <c r="E11" s="6">
        <f>SUMIFS(df_mutuos!I:I,df_mutuos!B:B,Conciliacao!A11)</f>
        <v>0</v>
      </c>
      <c r="F11" s="7">
        <f>SUMIFS(df_extratos!I:I,df_extratos!F:F,Conciliacao!BB11,df_extratos!G:G,"CREDITO")+SUMIFS(df_extratos!I:I,df_extratos!F:F,Conciliacao!A11,df_extratos!G:G,"CREDITO")+SUMIFS(df_extratos!I:I,df_extratos!F:F,Conciliacao!BC11,df_extratos!G:G,"CREDITO")+SUMIFS(df_extratos!I:I,df_extratos!F:F,Conciliacao!BD11,df_extratos!G:G,"CREDITO")+SUMIFS(df_extratos!I:I,df_extratos!F:F,Conciliacao!BE11,df_extratos!G:G,"CREDITO")</f>
        <v>4384.66</v>
      </c>
      <c r="G11" s="9">
        <f t="shared" si="0"/>
        <v>1630</v>
      </c>
      <c r="H11" s="4">
        <f>SUMIFS(df_blueme_sem_parcelamento!E:E,df_blueme_sem_parcelamento!H:H,Conciliacao!A11)*(-1)</f>
        <v>0</v>
      </c>
      <c r="I11" s="4">
        <f>SUMIFS(df_blueme_com_parcelamento!J:J,df_blueme_com_parcelamento!M:M,Conciliacao!A11)*(-1)</f>
        <v>0</v>
      </c>
      <c r="J11" s="8">
        <f>SUMIFS(df_mutuos!J:J,df_mutuos!B:B,Conciliacao!A11)*(-1)</f>
        <v>0</v>
      </c>
      <c r="K11" s="10">
        <f>SUMIFS(df_extratos!I:I,df_extratos!F:F,Conciliacao!BB11,df_extratos!G:G,"DEBITO")+SUMIFS(df_extratos!I:I,df_extratos!F:F,Conciliacao!A11,df_extratos!G:G,"DEBITO")+SUMIFS(df_extratos!I:I,df_extratos!F:F,Conciliacao!BC11,df_extratos!G:G,"DEBITO")+SUMIFS(df_extratos!I:I,df_extratos!F:F,Conciliacao!BD11,df_extratos!G:G,"DEBITO")+SUMIFS(df_extratos!I:I,df_extratos!F:F,Conciliacao!BE11,df_extratos!G:G,"DEBITO")</f>
        <v>0</v>
      </c>
      <c r="L11" s="11">
        <f t="shared" si="1"/>
        <v>0</v>
      </c>
      <c r="M11" s="25">
        <f>SUMIFS(df_ajustes_conciliaco!D:D,df_ajustes_conciliaco!C:C,Conciliacao!A11)</f>
        <v>1630</v>
      </c>
      <c r="N11" s="22">
        <f t="shared" si="2"/>
        <v>0</v>
      </c>
      <c r="BB11" s="20">
        <v>45667.5</v>
      </c>
      <c r="BC11" s="20">
        <v>45667.125</v>
      </c>
      <c r="BD11" s="20">
        <v>45667.541666666657</v>
      </c>
      <c r="BE11" s="20">
        <v>45667.625</v>
      </c>
    </row>
    <row r="12" spans="1:57" x14ac:dyDescent="0.3">
      <c r="A12" s="5">
        <f t="shared" si="3"/>
        <v>45668</v>
      </c>
      <c r="B12" s="3">
        <f>-SUMIFS(df_extrato_zig!G:G,df_extrato_zig!E:E,Conciliacao!A12,df_extrato_zig!D:D,"Saque")-SUMIFS(df_extrato_zig!G:G,df_extrato_zig!E:E,Conciliacao!A12,df_extrato_zig!D:D,"Antecipação")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SUMIFS(df_mutuos!I:I,df_mutuos!B:B,Conciliacao!A12)</f>
        <v>0</v>
      </c>
      <c r="F12" s="7">
        <f>SUMIFS(df_extratos!I:I,df_extratos!F:F,Conciliacao!BB12,df_extratos!G:G,"CREDITO")+SUMIFS(df_extratos!I:I,df_extratos!F:F,Conciliacao!A12,df_extratos!G:G,"CREDITO")+SUMIFS(df_extratos!I:I,df_extratos!F:F,Conciliacao!BC12,df_extratos!G:G,"CREDITO")+SUMIFS(df_extratos!I:I,df_extratos!F:F,Conciliacao!BD12,df_extratos!G:G,"CREDITO")+SUMIFS(df_extratos!I:I,df_extratos!F:F,Conciliacao!BE12,df_extratos!G:G,"CREDITO")</f>
        <v>0</v>
      </c>
      <c r="G12" s="9">
        <f t="shared" si="0"/>
        <v>0</v>
      </c>
      <c r="H12" s="4">
        <f>SUMIFS(df_blueme_sem_parcelamento!E:E,df_blueme_sem_parcelamento!H:H,Conciliacao!A12)*(-1)</f>
        <v>0</v>
      </c>
      <c r="I12" s="4">
        <f>SUMIFS(df_blueme_com_parcelamento!J:J,df_blueme_com_parcelamento!M:M,Conciliacao!A12)*(-1)</f>
        <v>0</v>
      </c>
      <c r="J12" s="8">
        <f>SUMIFS(df_mutuos!J:J,df_mutuos!B:B,Conciliacao!A12)*(-1)</f>
        <v>0</v>
      </c>
      <c r="K12" s="10">
        <f>SUMIFS(df_extratos!I:I,df_extratos!F:F,Conciliacao!BB12,df_extratos!G:G,"DEBITO")+SUMIFS(df_extratos!I:I,df_extratos!F:F,Conciliacao!A12,df_extratos!G:G,"DEBITO")+SUMIFS(df_extratos!I:I,df_extratos!F:F,Conciliacao!BC12,df_extratos!G:G,"DEBITO")+SUMIFS(df_extratos!I:I,df_extratos!F:F,Conciliacao!BD12,df_extratos!G:G,"DEBITO")+SUMIFS(df_extratos!I:I,df_extratos!F:F,Conciliacao!BE12,df_extratos!G:G,"DEBITO")</f>
        <v>0</v>
      </c>
      <c r="L12" s="11">
        <f t="shared" si="1"/>
        <v>0</v>
      </c>
      <c r="M12" s="25">
        <f>SUMIFS(df_ajustes_conciliaco!D:D,df_ajustes_conciliaco!C:C,Conciliacao!A12)</f>
        <v>0</v>
      </c>
      <c r="N12" s="22">
        <f t="shared" si="2"/>
        <v>0</v>
      </c>
      <c r="BB12" s="20">
        <v>45668.5</v>
      </c>
      <c r="BC12" s="20">
        <v>45668.125</v>
      </c>
      <c r="BD12" s="20">
        <v>45668.541666666657</v>
      </c>
      <c r="BE12" s="20">
        <v>45668.625</v>
      </c>
    </row>
    <row r="13" spans="1:57" x14ac:dyDescent="0.3">
      <c r="A13" s="5">
        <f t="shared" si="3"/>
        <v>45669</v>
      </c>
      <c r="B13" s="3">
        <f>-SUMIFS(df_extrato_zig!G:G,df_extrato_zig!E:E,Conciliacao!A13,df_extrato_zig!D:D,"Saque")-SUMIFS(df_extrato_zig!G:G,df_extrato_zig!E:E,Conciliacao!A13,df_extrato_zig!D:D,"Antecipação")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SUMIFS(df_mutuos!I:I,df_mutuos!B:B,Conciliacao!A13)</f>
        <v>0</v>
      </c>
      <c r="F13" s="7">
        <f>SUMIFS(df_extratos!I:I,df_extratos!F:F,Conciliacao!BB13,df_extratos!G:G,"CREDITO")+SUMIFS(df_extratos!I:I,df_extratos!F:F,Conciliacao!A13,df_extratos!G:G,"CREDITO")+SUMIFS(df_extratos!I:I,df_extratos!F:F,Conciliacao!BC13,df_extratos!G:G,"CREDITO")+SUMIFS(df_extratos!I:I,df_extratos!F:F,Conciliacao!BD13,df_extratos!G:G,"CREDITO")+SUMIFS(df_extratos!I:I,df_extratos!F:F,Conciliacao!BE13,df_extratos!G:G,"CREDITO")</f>
        <v>0</v>
      </c>
      <c r="G13" s="9">
        <f t="shared" si="0"/>
        <v>0</v>
      </c>
      <c r="H13" s="4">
        <f>SUMIFS(df_blueme_sem_parcelamento!E:E,df_blueme_sem_parcelamento!H:H,Conciliacao!A13)*(-1)</f>
        <v>0</v>
      </c>
      <c r="I13" s="4">
        <f>SUMIFS(df_blueme_com_parcelamento!J:J,df_blueme_com_parcelamento!M:M,Conciliacao!A13)*(-1)</f>
        <v>0</v>
      </c>
      <c r="J13" s="8">
        <f>SUMIFS(df_mutuos!J:J,df_mutuos!B:B,Conciliacao!A13)*(-1)</f>
        <v>0</v>
      </c>
      <c r="K13" s="10">
        <f>SUMIFS(df_extratos!I:I,df_extratos!F:F,Conciliacao!BB13,df_extratos!G:G,"DEBITO")+SUMIFS(df_extratos!I:I,df_extratos!F:F,Conciliacao!A13,df_extratos!G:G,"DEBITO")+SUMIFS(df_extratos!I:I,df_extratos!F:F,Conciliacao!BC13,df_extratos!G:G,"DEBITO")+SUMIFS(df_extratos!I:I,df_extratos!F:F,Conciliacao!BD13,df_extratos!G:G,"DEBITO")+SUMIFS(df_extratos!I:I,df_extratos!F:F,Conciliacao!BE13,df_extratos!G:G,"DEBITO")</f>
        <v>0</v>
      </c>
      <c r="L13" s="11">
        <f t="shared" si="1"/>
        <v>0</v>
      </c>
      <c r="M13" s="25">
        <f>SUMIFS(df_ajustes_conciliaco!D:D,df_ajustes_conciliaco!C:C,Conciliacao!A13)</f>
        <v>0</v>
      </c>
      <c r="N13" s="22">
        <f t="shared" si="2"/>
        <v>0</v>
      </c>
      <c r="BB13" s="20">
        <v>45669.5</v>
      </c>
      <c r="BC13" s="20">
        <v>45669.125</v>
      </c>
      <c r="BD13" s="20">
        <v>45669.541666666657</v>
      </c>
      <c r="BE13" s="20">
        <v>45669.625</v>
      </c>
    </row>
    <row r="14" spans="1:57" x14ac:dyDescent="0.3">
      <c r="A14" s="5">
        <f t="shared" si="3"/>
        <v>45670</v>
      </c>
      <c r="B14" s="3">
        <f>-SUMIFS(df_extrato_zig!G:G,df_extrato_zig!E:E,Conciliacao!A14,df_extrato_zig!D:D,"Saque")-SUMIFS(df_extrato_zig!G:G,df_extrato_zig!E:E,Conciliacao!A14,df_extrato_zig!D:D,"Antecipação")</f>
        <v>223470.34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71.209999999999994</v>
      </c>
      <c r="E14" s="6">
        <f>SUMIFS(df_mutuos!I:I,df_mutuos!B:B,Conciliacao!A14)</f>
        <v>0</v>
      </c>
      <c r="F14" s="7">
        <f>SUMIFS(df_extratos!I:I,df_extratos!F:F,Conciliacao!BB14,df_extratos!G:G,"CREDITO")+SUMIFS(df_extratos!I:I,df_extratos!F:F,Conciliacao!A14,df_extratos!G:G,"CREDITO")+SUMIFS(df_extratos!I:I,df_extratos!F:F,Conciliacao!BC14,df_extratos!G:G,"CREDITO")+SUMIFS(df_extratos!I:I,df_extratos!F:F,Conciliacao!BD14,df_extratos!G:G,"CREDITO")+SUMIFS(df_extratos!I:I,df_extratos!F:F,Conciliacao!BE14,df_extratos!G:G,"CREDITO")</f>
        <v>226098.55</v>
      </c>
      <c r="G14" s="9">
        <f t="shared" si="0"/>
        <v>2557</v>
      </c>
      <c r="H14" s="4">
        <f>SUMIFS(df_blueme_sem_parcelamento!E:E,df_blueme_sem_parcelamento!H:H,Conciliacao!A14)*(-1)</f>
        <v>-35410.909999999996</v>
      </c>
      <c r="I14" s="4">
        <f>SUMIFS(df_blueme_com_parcelamento!J:J,df_blueme_com_parcelamento!M:M,Conciliacao!A14)*(-1)</f>
        <v>-8762.5399999999991</v>
      </c>
      <c r="J14" s="8">
        <f>SUMIFS(df_mutuos!J:J,df_mutuos!B:B,Conciliacao!A14)*(-1)</f>
        <v>0</v>
      </c>
      <c r="K14" s="10">
        <f>SUMIFS(df_extratos!I:I,df_extratos!F:F,Conciliacao!BB14,df_extratos!G:G,"DEBITO")+SUMIFS(df_extratos!I:I,df_extratos!F:F,Conciliacao!A14,df_extratos!G:G,"DEBITO")+SUMIFS(df_extratos!I:I,df_extratos!F:F,Conciliacao!BC14,df_extratos!G:G,"DEBITO")+SUMIFS(df_extratos!I:I,df_extratos!F:F,Conciliacao!BD14,df_extratos!G:G,"DEBITO")+SUMIFS(df_extratos!I:I,df_extratos!F:F,Conciliacao!BE14,df_extratos!G:G,"DEBITO")</f>
        <v>-44173.450000000004</v>
      </c>
      <c r="L14" s="11">
        <f t="shared" si="1"/>
        <v>0</v>
      </c>
      <c r="M14" s="25">
        <f>SUMIFS(df_ajustes_conciliaco!D:D,df_ajustes_conciliaco!C:C,Conciliacao!A14)</f>
        <v>2557</v>
      </c>
      <c r="N14" s="22">
        <f t="shared" si="2"/>
        <v>0</v>
      </c>
      <c r="BB14" s="20">
        <v>45670.5</v>
      </c>
      <c r="BC14" s="20">
        <v>45670.125</v>
      </c>
      <c r="BD14" s="20">
        <v>45670.541666666657</v>
      </c>
      <c r="BE14" s="20">
        <v>45670.625</v>
      </c>
    </row>
    <row r="15" spans="1:57" x14ac:dyDescent="0.3">
      <c r="A15" s="5">
        <f t="shared" si="3"/>
        <v>45671</v>
      </c>
      <c r="B15" s="3">
        <f>-SUMIFS(df_extrato_zig!G:G,df_extrato_zig!E:E,Conciliacao!A15,df_extrato_zig!D:D,"Saque")-SUMIFS(df_extrato_zig!G:G,df_extrato_zig!E:E,Conciliacao!A15,df_extrato_zig!D:D,"Antecipação")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285.09000000000003</v>
      </c>
      <c r="E15" s="6">
        <f>SUMIFS(df_mutuos!I:I,df_mutuos!B:B,Conciliacao!A15)</f>
        <v>0</v>
      </c>
      <c r="F15" s="7">
        <f>SUMIFS(df_extratos!I:I,df_extratos!F:F,Conciliacao!BB15,df_extratos!G:G,"CREDITO")+SUMIFS(df_extratos!I:I,df_extratos!F:F,Conciliacao!A15,df_extratos!G:G,"CREDITO")+SUMIFS(df_extratos!I:I,df_extratos!F:F,Conciliacao!BC15,df_extratos!G:G,"CREDITO")+SUMIFS(df_extratos!I:I,df_extratos!F:F,Conciliacao!BD15,df_extratos!G:G,"CREDITO")+SUMIFS(df_extratos!I:I,df_extratos!F:F,Conciliacao!BE15,df_extratos!G:G,"CREDITO")</f>
        <v>285.09000000000003</v>
      </c>
      <c r="G15" s="9">
        <f t="shared" si="0"/>
        <v>0</v>
      </c>
      <c r="H15" s="4">
        <f>SUMIFS(df_blueme_sem_parcelamento!E:E,df_blueme_sem_parcelamento!H:H,Conciliacao!A15)*(-1)</f>
        <v>-3546</v>
      </c>
      <c r="I15" s="4">
        <f>SUMIFS(df_blueme_com_parcelamento!J:J,df_blueme_com_parcelamento!M:M,Conciliacao!A15)*(-1)</f>
        <v>0</v>
      </c>
      <c r="J15" s="8">
        <f>SUMIFS(df_mutuos!J:J,df_mutuos!B:B,Conciliacao!A15)*(-1)</f>
        <v>0</v>
      </c>
      <c r="K15" s="10">
        <f>SUMIFS(df_extratos!I:I,df_extratos!F:F,Conciliacao!BB15,df_extratos!G:G,"DEBITO")+SUMIFS(df_extratos!I:I,df_extratos!F:F,Conciliacao!A15,df_extratos!G:G,"DEBITO")+SUMIFS(df_extratos!I:I,df_extratos!F:F,Conciliacao!BC15,df_extratos!G:G,"DEBITO")+SUMIFS(df_extratos!I:I,df_extratos!F:F,Conciliacao!BD15,df_extratos!G:G,"DEBITO")+SUMIFS(df_extratos!I:I,df_extratos!F:F,Conciliacao!BE15,df_extratos!G:G,"DEBITO")</f>
        <v>-3546</v>
      </c>
      <c r="L15" s="11">
        <f t="shared" si="1"/>
        <v>0</v>
      </c>
      <c r="M15" s="25">
        <f>SUMIFS(df_ajustes_conciliaco!D:D,df_ajustes_conciliaco!C:C,Conciliacao!A15)</f>
        <v>0</v>
      </c>
      <c r="N15" s="22">
        <f t="shared" si="2"/>
        <v>0</v>
      </c>
      <c r="BB15" s="20">
        <v>45671.5</v>
      </c>
      <c r="BC15" s="20">
        <v>45671.125</v>
      </c>
      <c r="BD15" s="20">
        <v>45671.541666666657</v>
      </c>
      <c r="BE15" s="20">
        <v>45671.625</v>
      </c>
    </row>
    <row r="16" spans="1:57" x14ac:dyDescent="0.3">
      <c r="A16" s="5">
        <f t="shared" si="3"/>
        <v>45672</v>
      </c>
      <c r="B16" s="3">
        <f>-SUMIFS(df_extrato_zig!G:G,df_extrato_zig!E:E,Conciliacao!A16,df_extrato_zig!D:D,"Saque")-SUMIFS(df_extrato_zig!G:G,df_extrato_zig!E:E,Conciliacao!A16,df_extrato_zig!D:D,"Antecipação")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729.66</v>
      </c>
      <c r="E16" s="6">
        <f>SUMIFS(df_mutuos!I:I,df_mutuos!B:B,Conciliacao!A16)</f>
        <v>0</v>
      </c>
      <c r="F16" s="7">
        <f>SUMIFS(df_extratos!I:I,df_extratos!F:F,Conciliacao!BB16,df_extratos!G:G,"CREDITO")+SUMIFS(df_extratos!I:I,df_extratos!F:F,Conciliacao!A16,df_extratos!G:G,"CREDITO")+SUMIFS(df_extratos!I:I,df_extratos!F:F,Conciliacao!BC16,df_extratos!G:G,"CREDITO")+SUMIFS(df_extratos!I:I,df_extratos!F:F,Conciliacao!BD16,df_extratos!G:G,"CREDITO")+SUMIFS(df_extratos!I:I,df_extratos!F:F,Conciliacao!BE16,df_extratos!G:G,"CREDITO")</f>
        <v>729.66</v>
      </c>
      <c r="G16" s="9">
        <f t="shared" si="0"/>
        <v>0</v>
      </c>
      <c r="H16" s="4">
        <f>SUMIFS(df_blueme_sem_parcelamento!E:E,df_blueme_sem_parcelamento!H:H,Conciliacao!A16)*(-1)</f>
        <v>-28265.11</v>
      </c>
      <c r="I16" s="4">
        <f>SUMIFS(df_blueme_com_parcelamento!J:J,df_blueme_com_parcelamento!M:M,Conciliacao!A16)*(-1)</f>
        <v>-2750.37</v>
      </c>
      <c r="J16" s="8">
        <f>SUMIFS(df_mutuos!J:J,df_mutuos!B:B,Conciliacao!A16)*(-1)</f>
        <v>0</v>
      </c>
      <c r="K16" s="10">
        <f>SUMIFS(df_extratos!I:I,df_extratos!F:F,Conciliacao!BB16,df_extratos!G:G,"DEBITO")+SUMIFS(df_extratos!I:I,df_extratos!F:F,Conciliacao!A16,df_extratos!G:G,"DEBITO")+SUMIFS(df_extratos!I:I,df_extratos!F:F,Conciliacao!BC16,df_extratos!G:G,"DEBITO")+SUMIFS(df_extratos!I:I,df_extratos!F:F,Conciliacao!BD16,df_extratos!G:G,"DEBITO")+SUMIFS(df_extratos!I:I,df_extratos!F:F,Conciliacao!BE16,df_extratos!G:G,"DEBITO")</f>
        <v>-31015.48</v>
      </c>
      <c r="L16" s="11">
        <f t="shared" si="1"/>
        <v>0</v>
      </c>
      <c r="M16" s="25">
        <f>SUMIFS(df_ajustes_conciliaco!D:D,df_ajustes_conciliaco!C:C,Conciliacao!A16)</f>
        <v>0</v>
      </c>
      <c r="N16" s="22">
        <f t="shared" si="2"/>
        <v>0</v>
      </c>
      <c r="BB16" s="20">
        <v>45672.5</v>
      </c>
      <c r="BC16" s="20">
        <v>45672.125</v>
      </c>
      <c r="BD16" s="20">
        <v>45672.541666666657</v>
      </c>
      <c r="BE16" s="20">
        <v>45672.625</v>
      </c>
    </row>
    <row r="17" spans="1:57" x14ac:dyDescent="0.3">
      <c r="A17" s="5">
        <f t="shared" si="3"/>
        <v>45673</v>
      </c>
      <c r="B17" s="3">
        <f>-SUMIFS(df_extrato_zig!G:G,df_extrato_zig!E:E,Conciliacao!A17,df_extrato_zig!D:D,"Saque")-SUMIFS(df_extrato_zig!G:G,df_extrato_zig!E:E,Conciliacao!A17,df_extrato_zig!D:D,"Antecipação")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256.64999999999998</v>
      </c>
      <c r="E17" s="6">
        <f>SUMIFS(df_mutuos!I:I,df_mutuos!B:B,Conciliacao!A17)</f>
        <v>0</v>
      </c>
      <c r="F17" s="7">
        <f>SUMIFS(df_extratos!I:I,df_extratos!F:F,Conciliacao!BB17,df_extratos!G:G,"CREDITO")+SUMIFS(df_extratos!I:I,df_extratos!F:F,Conciliacao!A17,df_extratos!G:G,"CREDITO")+SUMIFS(df_extratos!I:I,df_extratos!F:F,Conciliacao!BC17,df_extratos!G:G,"CREDITO")+SUMIFS(df_extratos!I:I,df_extratos!F:F,Conciliacao!BD17,df_extratos!G:G,"CREDITO")+SUMIFS(df_extratos!I:I,df_extratos!F:F,Conciliacao!BE17,df_extratos!G:G,"CREDITO")</f>
        <v>256.64999999999998</v>
      </c>
      <c r="G17" s="9">
        <f t="shared" si="0"/>
        <v>0</v>
      </c>
      <c r="H17" s="4">
        <f>SUMIFS(df_blueme_sem_parcelamento!E:E,df_blueme_sem_parcelamento!H:H,Conciliacao!A17)*(-1)</f>
        <v>0</v>
      </c>
      <c r="I17" s="4">
        <f>SUMIFS(df_blueme_com_parcelamento!J:J,df_blueme_com_parcelamento!M:M,Conciliacao!A17)*(-1)</f>
        <v>0</v>
      </c>
      <c r="J17" s="8">
        <f>SUMIFS(df_mutuos!J:J,df_mutuos!B:B,Conciliacao!A17)*(-1)</f>
        <v>0</v>
      </c>
      <c r="K17" s="10">
        <f>SUMIFS(df_extratos!I:I,df_extratos!F:F,Conciliacao!BB17,df_extratos!G:G,"DEBITO")+SUMIFS(df_extratos!I:I,df_extratos!F:F,Conciliacao!A17,df_extratos!G:G,"DEBITO")+SUMIFS(df_extratos!I:I,df_extratos!F:F,Conciliacao!BC17,df_extratos!G:G,"DEBITO")+SUMIFS(df_extratos!I:I,df_extratos!F:F,Conciliacao!BD17,df_extratos!G:G,"DEBITO")+SUMIFS(df_extratos!I:I,df_extratos!F:F,Conciliacao!BE17,df_extratos!G:G,"DEBITO")</f>
        <v>0</v>
      </c>
      <c r="L17" s="11">
        <f t="shared" si="1"/>
        <v>0</v>
      </c>
      <c r="M17" s="25">
        <f>SUMIFS(df_ajustes_conciliaco!D:D,df_ajustes_conciliaco!C:C,Conciliacao!A17)</f>
        <v>0</v>
      </c>
      <c r="N17" s="22">
        <f t="shared" si="2"/>
        <v>0</v>
      </c>
      <c r="BB17" s="20">
        <v>45673.5</v>
      </c>
      <c r="BC17" s="20">
        <v>45673.125</v>
      </c>
      <c r="BD17" s="20">
        <v>45673.541666666657</v>
      </c>
      <c r="BE17" s="20">
        <v>45673.625</v>
      </c>
    </row>
    <row r="18" spans="1:57" x14ac:dyDescent="0.3">
      <c r="A18" s="5">
        <f t="shared" si="3"/>
        <v>45674</v>
      </c>
      <c r="B18" s="3">
        <f>-SUMIFS(df_extrato_zig!G:G,df_extrato_zig!E:E,Conciliacao!A18,df_extrato_zig!D:D,"Saque")-SUMIFS(df_extrato_zig!G:G,df_extrato_zig!E:E,Conciliacao!A18,df_extrato_zig!D:D,"Antecipação")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16535.02</v>
      </c>
      <c r="E18" s="6">
        <f>SUMIFS(df_mutuos!I:I,df_mutuos!B:B,Conciliacao!A18)</f>
        <v>0</v>
      </c>
      <c r="F18" s="7">
        <f>SUMIFS(df_extratos!I:I,df_extratos!F:F,Conciliacao!BB18,df_extratos!G:G,"CREDITO")+SUMIFS(df_extratos!I:I,df_extratos!F:F,Conciliacao!A18,df_extratos!G:G,"CREDITO")+SUMIFS(df_extratos!I:I,df_extratos!F:F,Conciliacao!BC18,df_extratos!G:G,"CREDITO")+SUMIFS(df_extratos!I:I,df_extratos!F:F,Conciliacao!BD18,df_extratos!G:G,"CREDITO")+SUMIFS(df_extratos!I:I,df_extratos!F:F,Conciliacao!BE18,df_extratos!G:G,"CREDITO")</f>
        <v>19210.02</v>
      </c>
      <c r="G18" s="9">
        <f t="shared" si="0"/>
        <v>2675</v>
      </c>
      <c r="H18" s="4">
        <f>SUMIFS(df_blueme_sem_parcelamento!E:E,df_blueme_sem_parcelamento!H:H,Conciliacao!A18)*(-1)</f>
        <v>0</v>
      </c>
      <c r="I18" s="4">
        <f>SUMIFS(df_blueme_com_parcelamento!J:J,df_blueme_com_parcelamento!M:M,Conciliacao!A18)*(-1)</f>
        <v>0</v>
      </c>
      <c r="J18" s="8">
        <f>SUMIFS(df_mutuos!J:J,df_mutuos!B:B,Conciliacao!A18)*(-1)</f>
        <v>0</v>
      </c>
      <c r="K18" s="10">
        <f>SUMIFS(df_extratos!I:I,df_extratos!F:F,Conciliacao!BB18,df_extratos!G:G,"DEBITO")+SUMIFS(df_extratos!I:I,df_extratos!F:F,Conciliacao!A18,df_extratos!G:G,"DEBITO")+SUMIFS(df_extratos!I:I,df_extratos!F:F,Conciliacao!BC18,df_extratos!G:G,"DEBITO")+SUMIFS(df_extratos!I:I,df_extratos!F:F,Conciliacao!BD18,df_extratos!G:G,"DEBITO")+SUMIFS(df_extratos!I:I,df_extratos!F:F,Conciliacao!BE18,df_extratos!G:G,"DEBITO")</f>
        <v>0</v>
      </c>
      <c r="L18" s="11">
        <f t="shared" si="1"/>
        <v>0</v>
      </c>
      <c r="M18" s="25">
        <f>SUMIFS(df_ajustes_conciliaco!D:D,df_ajustes_conciliaco!C:C,Conciliacao!A18)</f>
        <v>2675</v>
      </c>
      <c r="N18" s="22">
        <f t="shared" si="2"/>
        <v>0</v>
      </c>
      <c r="BB18" s="20">
        <v>45674.5</v>
      </c>
      <c r="BC18" s="20">
        <v>45674.125</v>
      </c>
      <c r="BD18" s="20">
        <v>45674.541666666657</v>
      </c>
      <c r="BE18" s="20">
        <v>45674.625</v>
      </c>
    </row>
    <row r="19" spans="1:57" x14ac:dyDescent="0.3">
      <c r="A19" s="5">
        <f t="shared" si="3"/>
        <v>45675</v>
      </c>
      <c r="B19" s="3">
        <f>-SUMIFS(df_extrato_zig!G:G,df_extrato_zig!E:E,Conciliacao!A19,df_extrato_zig!D:D,"Saque")-SUMIFS(df_extrato_zig!G:G,df_extrato_zig!E:E,Conciliacao!A19,df_extrato_zig!D:D,"Antecipação")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SUMIFS(df_mutuos!I:I,df_mutuos!B:B,Conciliacao!A19)</f>
        <v>0</v>
      </c>
      <c r="F19" s="7">
        <f>SUMIFS(df_extratos!I:I,df_extratos!F:F,Conciliacao!BB19,df_extratos!G:G,"CREDITO")+SUMIFS(df_extratos!I:I,df_extratos!F:F,Conciliacao!A19,df_extratos!G:G,"CREDITO")+SUMIFS(df_extratos!I:I,df_extratos!F:F,Conciliacao!BC19,df_extratos!G:G,"CREDITO")+SUMIFS(df_extratos!I:I,df_extratos!F:F,Conciliacao!BD19,df_extratos!G:G,"CREDITO")+SUMIFS(df_extratos!I:I,df_extratos!F:F,Conciliacao!BE19,df_extratos!G:G,"CREDITO")</f>
        <v>0</v>
      </c>
      <c r="G19" s="9">
        <f t="shared" si="0"/>
        <v>0</v>
      </c>
      <c r="H19" s="4">
        <f>SUMIFS(df_blueme_sem_parcelamento!E:E,df_blueme_sem_parcelamento!H:H,Conciliacao!A19)*(-1)</f>
        <v>0</v>
      </c>
      <c r="I19" s="4">
        <f>SUMIFS(df_blueme_com_parcelamento!J:J,df_blueme_com_parcelamento!M:M,Conciliacao!A19)*(-1)</f>
        <v>0</v>
      </c>
      <c r="J19" s="8">
        <f>SUMIFS(df_mutuos!J:J,df_mutuos!B:B,Conciliacao!A19)*(-1)</f>
        <v>0</v>
      </c>
      <c r="K19" s="10">
        <f>SUMIFS(df_extratos!I:I,df_extratos!F:F,Conciliacao!BB19,df_extratos!G:G,"DEBITO")+SUMIFS(df_extratos!I:I,df_extratos!F:F,Conciliacao!A19,df_extratos!G:G,"DEBITO")+SUMIFS(df_extratos!I:I,df_extratos!F:F,Conciliacao!BC19,df_extratos!G:G,"DEBITO")+SUMIFS(df_extratos!I:I,df_extratos!F:F,Conciliacao!BD19,df_extratos!G:G,"DEBITO")+SUMIFS(df_extratos!I:I,df_extratos!F:F,Conciliacao!BE19,df_extratos!G:G,"DEBITO")</f>
        <v>0</v>
      </c>
      <c r="L19" s="11">
        <f t="shared" si="1"/>
        <v>0</v>
      </c>
      <c r="M19" s="25">
        <f>SUMIFS(df_ajustes_conciliaco!D:D,df_ajustes_conciliaco!C:C,Conciliacao!A19)</f>
        <v>0</v>
      </c>
      <c r="N19" s="22">
        <f t="shared" si="2"/>
        <v>0</v>
      </c>
      <c r="BB19" s="20">
        <v>45675.5</v>
      </c>
      <c r="BC19" s="20">
        <v>45675.125</v>
      </c>
      <c r="BD19" s="20">
        <v>45675.541666666657</v>
      </c>
      <c r="BE19" s="20">
        <v>45675.625</v>
      </c>
    </row>
    <row r="20" spans="1:57" x14ac:dyDescent="0.3">
      <c r="A20" s="5">
        <f t="shared" si="3"/>
        <v>45676</v>
      </c>
      <c r="B20" s="3">
        <f>-SUMIFS(df_extrato_zig!G:G,df_extrato_zig!E:E,Conciliacao!A20,df_extrato_zig!D:D,"Saque")-SUMIFS(df_extrato_zig!G:G,df_extrato_zig!E:E,Conciliacao!A20,df_extrato_zig!D:D,"Antecipação")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SUMIFS(df_mutuos!I:I,df_mutuos!B:B,Conciliacao!A20)</f>
        <v>0</v>
      </c>
      <c r="F20" s="7">
        <f>SUMIFS(df_extratos!I:I,df_extratos!F:F,Conciliacao!BB20,df_extratos!G:G,"CREDITO")+SUMIFS(df_extratos!I:I,df_extratos!F:F,Conciliacao!A20,df_extratos!G:G,"CREDITO")+SUMIFS(df_extratos!I:I,df_extratos!F:F,Conciliacao!BC20,df_extratos!G:G,"CREDITO")+SUMIFS(df_extratos!I:I,df_extratos!F:F,Conciliacao!BD20,df_extratos!G:G,"CREDITO")+SUMIFS(df_extratos!I:I,df_extratos!F:F,Conciliacao!BE20,df_extratos!G:G,"CREDITO")</f>
        <v>0</v>
      </c>
      <c r="G20" s="9">
        <f t="shared" si="0"/>
        <v>0</v>
      </c>
      <c r="H20" s="4">
        <f>SUMIFS(df_blueme_sem_parcelamento!E:E,df_blueme_sem_parcelamento!H:H,Conciliacao!A20)*(-1)</f>
        <v>0</v>
      </c>
      <c r="I20" s="4">
        <f>SUMIFS(df_blueme_com_parcelamento!J:J,df_blueme_com_parcelamento!M:M,Conciliacao!A20)*(-1)</f>
        <v>0</v>
      </c>
      <c r="J20" s="8">
        <f>SUMIFS(df_mutuos!J:J,df_mutuos!B:B,Conciliacao!A20)*(-1)</f>
        <v>0</v>
      </c>
      <c r="K20" s="10">
        <f>SUMIFS(df_extratos!I:I,df_extratos!F:F,Conciliacao!BB20,df_extratos!G:G,"DEBITO")+SUMIFS(df_extratos!I:I,df_extratos!F:F,Conciliacao!A20,df_extratos!G:G,"DEBITO")+SUMIFS(df_extratos!I:I,df_extratos!F:F,Conciliacao!BC20,df_extratos!G:G,"DEBITO")+SUMIFS(df_extratos!I:I,df_extratos!F:F,Conciliacao!BD20,df_extratos!G:G,"DEBITO")+SUMIFS(df_extratos!I:I,df_extratos!F:F,Conciliacao!BE20,df_extratos!G:G,"DEBITO")</f>
        <v>0</v>
      </c>
      <c r="L20" s="11">
        <f t="shared" si="1"/>
        <v>0</v>
      </c>
      <c r="M20" s="25">
        <f>SUMIFS(df_ajustes_conciliaco!D:D,df_ajustes_conciliaco!C:C,Conciliacao!A20)</f>
        <v>0</v>
      </c>
      <c r="N20" s="22">
        <f t="shared" si="2"/>
        <v>0</v>
      </c>
      <c r="BB20" s="20">
        <v>45676.5</v>
      </c>
      <c r="BC20" s="20">
        <v>45676.125</v>
      </c>
      <c r="BD20" s="20">
        <v>45676.541666666657</v>
      </c>
      <c r="BE20" s="20">
        <v>45676.625</v>
      </c>
    </row>
    <row r="21" spans="1:57" x14ac:dyDescent="0.3">
      <c r="A21" s="5">
        <f t="shared" si="3"/>
        <v>45677</v>
      </c>
      <c r="B21" s="3">
        <f>-SUMIFS(df_extrato_zig!G:G,df_extrato_zig!E:E,Conciliacao!A21,df_extrato_zig!D:D,"Saque")-SUMIFS(df_extrato_zig!G:G,df_extrato_zig!E:E,Conciliacao!A21,df_extrato_zig!D:D,"Antecipação")</f>
        <v>290638.82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1772.11</v>
      </c>
      <c r="E21" s="6">
        <f>SUMIFS(df_mutuos!I:I,df_mutuos!B:B,Conciliacao!A21)</f>
        <v>0</v>
      </c>
      <c r="F21" s="7">
        <f>SUMIFS(df_extratos!I:I,df_extratos!F:F,Conciliacao!BB21,df_extratos!G:G,"CREDITO")+SUMIFS(df_extratos!I:I,df_extratos!F:F,Conciliacao!A21,df_extratos!G:G,"CREDITO")+SUMIFS(df_extratos!I:I,df_extratos!F:F,Conciliacao!BC21,df_extratos!G:G,"CREDITO")+SUMIFS(df_extratos!I:I,df_extratos!F:F,Conciliacao!BD21,df_extratos!G:G,"CREDITO")+SUMIFS(df_extratos!I:I,df_extratos!F:F,Conciliacao!BE21,df_extratos!G:G,"CREDITO")</f>
        <v>292410.93</v>
      </c>
      <c r="G21" s="9">
        <f t="shared" si="0"/>
        <v>0</v>
      </c>
      <c r="H21" s="4">
        <f>SUMIFS(df_blueme_sem_parcelamento!E:E,df_blueme_sem_parcelamento!H:H,Conciliacao!A21)*(-1)</f>
        <v>-96943.840000000011</v>
      </c>
      <c r="I21" s="4">
        <f>SUMIFS(df_blueme_com_parcelamento!J:J,df_blueme_com_parcelamento!M:M,Conciliacao!A21)*(-1)</f>
        <v>-5048.9900000000007</v>
      </c>
      <c r="J21" s="8">
        <f>SUMIFS(df_mutuos!J:J,df_mutuos!B:B,Conciliacao!A21)*(-1)</f>
        <v>0</v>
      </c>
      <c r="K21" s="10">
        <f>SUMIFS(df_extratos!I:I,df_extratos!F:F,Conciliacao!BB21,df_extratos!G:G,"DEBITO")+SUMIFS(df_extratos!I:I,df_extratos!F:F,Conciliacao!A21,df_extratos!G:G,"DEBITO")+SUMIFS(df_extratos!I:I,df_extratos!F:F,Conciliacao!BC21,df_extratos!G:G,"DEBITO")+SUMIFS(df_extratos!I:I,df_extratos!F:F,Conciliacao!BD21,df_extratos!G:G,"DEBITO")+SUMIFS(df_extratos!I:I,df_extratos!F:F,Conciliacao!BE21,df_extratos!G:G,"DEBITO")</f>
        <v>-101992.83000000002</v>
      </c>
      <c r="L21" s="11">
        <f t="shared" si="1"/>
        <v>0</v>
      </c>
      <c r="M21" s="25">
        <f>SUMIFS(df_ajustes_conciliaco!D:D,df_ajustes_conciliaco!C:C,Conciliacao!A21)</f>
        <v>0</v>
      </c>
      <c r="N21" s="22">
        <f t="shared" si="2"/>
        <v>0</v>
      </c>
      <c r="BB21" s="20">
        <v>45677.5</v>
      </c>
      <c r="BC21" s="20">
        <v>45677.125</v>
      </c>
      <c r="BD21" s="20">
        <v>45677.541666666657</v>
      </c>
      <c r="BE21" s="20">
        <v>45677.625</v>
      </c>
    </row>
    <row r="22" spans="1:57" x14ac:dyDescent="0.3">
      <c r="A22" s="5">
        <f t="shared" si="3"/>
        <v>45678</v>
      </c>
      <c r="B22" s="3">
        <f>-SUMIFS(df_extrato_zig!G:G,df_extrato_zig!E:E,Conciliacao!A22,df_extrato_zig!D:D,"Saque")-SUMIFS(df_extrato_zig!G:G,df_extrato_zig!E:E,Conciliacao!A22,df_extrato_zig!D:D,"Antecipação")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223.99</v>
      </c>
      <c r="E22" s="6">
        <f>SUMIFS(df_mutuos!I:I,df_mutuos!B:B,Conciliacao!A22)</f>
        <v>0</v>
      </c>
      <c r="F22" s="7">
        <f>SUMIFS(df_extratos!I:I,df_extratos!F:F,Conciliacao!BB22,df_extratos!G:G,"CREDITO")+SUMIFS(df_extratos!I:I,df_extratos!F:F,Conciliacao!A22,df_extratos!G:G,"CREDITO")+SUMIFS(df_extratos!I:I,df_extratos!F:F,Conciliacao!BC22,df_extratos!G:G,"CREDITO")+SUMIFS(df_extratos!I:I,df_extratos!F:F,Conciliacao!BD22,df_extratos!G:G,"CREDITO")+SUMIFS(df_extratos!I:I,df_extratos!F:F,Conciliacao!BE22,df_extratos!G:G,"CREDITO")</f>
        <v>2483.9900000000002</v>
      </c>
      <c r="G22" s="9">
        <f t="shared" si="0"/>
        <v>2260</v>
      </c>
      <c r="H22" s="4">
        <f>SUMIFS(df_blueme_sem_parcelamento!E:E,df_blueme_sem_parcelamento!H:H,Conciliacao!A22)*(-1)</f>
        <v>0</v>
      </c>
      <c r="I22" s="4">
        <f>SUMIFS(df_blueme_com_parcelamento!J:J,df_blueme_com_parcelamento!M:M,Conciliacao!A22)*(-1)</f>
        <v>0</v>
      </c>
      <c r="J22" s="8">
        <f>SUMIFS(df_mutuos!J:J,df_mutuos!B:B,Conciliacao!A22)*(-1)</f>
        <v>0</v>
      </c>
      <c r="K22" s="10">
        <f>SUMIFS(df_extratos!I:I,df_extratos!F:F,Conciliacao!BB22,df_extratos!G:G,"DEBITO")+SUMIFS(df_extratos!I:I,df_extratos!F:F,Conciliacao!A22,df_extratos!G:G,"DEBITO")+SUMIFS(df_extratos!I:I,df_extratos!F:F,Conciliacao!BC22,df_extratos!G:G,"DEBITO")+SUMIFS(df_extratos!I:I,df_extratos!F:F,Conciliacao!BD22,df_extratos!G:G,"DEBITO")+SUMIFS(df_extratos!I:I,df_extratos!F:F,Conciliacao!BE22,df_extratos!G:G,"DEBITO")</f>
        <v>0</v>
      </c>
      <c r="L22" s="11">
        <f t="shared" si="1"/>
        <v>0</v>
      </c>
      <c r="M22" s="25">
        <f>SUMIFS(df_ajustes_conciliaco!D:D,df_ajustes_conciliaco!C:C,Conciliacao!A22)</f>
        <v>2260</v>
      </c>
      <c r="N22" s="22">
        <f t="shared" si="2"/>
        <v>0</v>
      </c>
      <c r="BB22" s="20">
        <v>45678.5</v>
      </c>
      <c r="BC22" s="20">
        <v>45678.125</v>
      </c>
      <c r="BD22" s="20">
        <v>45678.541666666657</v>
      </c>
      <c r="BE22" s="20">
        <v>45678.625</v>
      </c>
    </row>
    <row r="23" spans="1:57" x14ac:dyDescent="0.3">
      <c r="A23" s="5">
        <f t="shared" si="3"/>
        <v>45679</v>
      </c>
      <c r="B23" s="3">
        <f>-SUMIFS(df_extrato_zig!G:G,df_extrato_zig!E:E,Conciliacao!A23,df_extrato_zig!D:D,"Saque")-SUMIFS(df_extrato_zig!G:G,df_extrato_zig!E:E,Conciliacao!A23,df_extrato_zig!D:D,"Antecipação")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SUMIFS(df_mutuos!I:I,df_mutuos!B:B,Conciliacao!A23)</f>
        <v>0</v>
      </c>
      <c r="F23" s="7">
        <f>SUMIFS(df_extratos!I:I,df_extratos!F:F,Conciliacao!BB23,df_extratos!G:G,"CREDITO")+SUMIFS(df_extratos!I:I,df_extratos!F:F,Conciliacao!A23,df_extratos!G:G,"CREDITO")+SUMIFS(df_extratos!I:I,df_extratos!F:F,Conciliacao!BC23,df_extratos!G:G,"CREDITO")+SUMIFS(df_extratos!I:I,df_extratos!F:F,Conciliacao!BD23,df_extratos!G:G,"CREDITO")+SUMIFS(df_extratos!I:I,df_extratos!F:F,Conciliacao!BE23,df_extratos!G:G,"CREDITO")</f>
        <v>5130</v>
      </c>
      <c r="G23" s="9">
        <f t="shared" si="0"/>
        <v>5130</v>
      </c>
      <c r="H23" s="4">
        <f>SUMIFS(df_blueme_sem_parcelamento!E:E,df_blueme_sem_parcelamento!H:H,Conciliacao!A23)*(-1)</f>
        <v>-47534.399999999994</v>
      </c>
      <c r="I23" s="4">
        <f>SUMIFS(df_blueme_com_parcelamento!J:J,df_blueme_com_parcelamento!M:M,Conciliacao!A23)*(-1)</f>
        <v>-2949.55</v>
      </c>
      <c r="J23" s="8">
        <f>SUMIFS(df_mutuos!J:J,df_mutuos!B:B,Conciliacao!A23)*(-1)</f>
        <v>0</v>
      </c>
      <c r="K23" s="10">
        <f>SUMIFS(df_extratos!I:I,df_extratos!F:F,Conciliacao!BB23,df_extratos!G:G,"DEBITO")+SUMIFS(df_extratos!I:I,df_extratos!F:F,Conciliacao!A23,df_extratos!G:G,"DEBITO")+SUMIFS(df_extratos!I:I,df_extratos!F:F,Conciliacao!BC23,df_extratos!G:G,"DEBITO")+SUMIFS(df_extratos!I:I,df_extratos!F:F,Conciliacao!BD23,df_extratos!G:G,"DEBITO")+SUMIFS(df_extratos!I:I,df_extratos!F:F,Conciliacao!BE23,df_extratos!G:G,"DEBITO")</f>
        <v>-55613.95</v>
      </c>
      <c r="L23" s="11">
        <f t="shared" si="1"/>
        <v>-5130</v>
      </c>
      <c r="M23" s="25">
        <f>SUMIFS(df_ajustes_conciliaco!D:D,df_ajustes_conciliaco!C:C,Conciliacao!A23)</f>
        <v>0</v>
      </c>
      <c r="N23" s="22">
        <f t="shared" si="2"/>
        <v>0</v>
      </c>
      <c r="BB23" s="20">
        <v>45679.5</v>
      </c>
      <c r="BC23" s="20">
        <v>45679.125</v>
      </c>
      <c r="BD23" s="20">
        <v>45679.541666666657</v>
      </c>
      <c r="BE23" s="20">
        <v>45679.625</v>
      </c>
    </row>
    <row r="24" spans="1:57" x14ac:dyDescent="0.3">
      <c r="A24" s="5">
        <f t="shared" si="3"/>
        <v>45680</v>
      </c>
      <c r="B24" s="3">
        <f>-SUMIFS(df_extrato_zig!G:G,df_extrato_zig!E:E,Conciliacao!A24,df_extrato_zig!D:D,"Saque")-SUMIFS(df_extrato_zig!G:G,df_extrato_zig!E:E,Conciliacao!A24,df_extrato_zig!D:D,"Antecipação")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SUMIFS(df_mutuos!I:I,df_mutuos!B:B,Conciliacao!A24)</f>
        <v>0</v>
      </c>
      <c r="F24" s="7">
        <f>SUMIFS(df_extratos!I:I,df_extratos!F:F,Conciliacao!BB24,df_extratos!G:G,"CREDITO")+SUMIFS(df_extratos!I:I,df_extratos!F:F,Conciliacao!A24,df_extratos!G:G,"CREDITO")+SUMIFS(df_extratos!I:I,df_extratos!F:F,Conciliacao!BC24,df_extratos!G:G,"CREDITO")+SUMIFS(df_extratos!I:I,df_extratos!F:F,Conciliacao!BD24,df_extratos!G:G,"CREDITO")+SUMIFS(df_extratos!I:I,df_extratos!F:F,Conciliacao!BE24,df_extratos!G:G,"CREDITO")</f>
        <v>0</v>
      </c>
      <c r="G24" s="9">
        <f t="shared" si="0"/>
        <v>0</v>
      </c>
      <c r="H24" s="4">
        <f>SUMIFS(df_blueme_sem_parcelamento!E:E,df_blueme_sem_parcelamento!H:H,Conciliacao!A24)*(-1)</f>
        <v>-782.59</v>
      </c>
      <c r="I24" s="4">
        <f>SUMIFS(df_blueme_com_parcelamento!J:J,df_blueme_com_parcelamento!M:M,Conciliacao!A24)*(-1)</f>
        <v>0</v>
      </c>
      <c r="J24" s="8">
        <f>SUMIFS(df_mutuos!J:J,df_mutuos!B:B,Conciliacao!A24)*(-1)</f>
        <v>-706.6</v>
      </c>
      <c r="K24" s="10">
        <f>SUMIFS(df_extratos!I:I,df_extratos!F:F,Conciliacao!BB24,df_extratos!G:G,"DEBITO")+SUMIFS(df_extratos!I:I,df_extratos!F:F,Conciliacao!A24,df_extratos!G:G,"DEBITO")+SUMIFS(df_extratos!I:I,df_extratos!F:F,Conciliacao!BC24,df_extratos!G:G,"DEBITO")+SUMIFS(df_extratos!I:I,df_extratos!F:F,Conciliacao!BD24,df_extratos!G:G,"DEBITO")+SUMIFS(df_extratos!I:I,df_extratos!F:F,Conciliacao!BE24,df_extratos!G:G,"DEBITO")</f>
        <v>-1489.19</v>
      </c>
      <c r="L24" s="11">
        <f t="shared" si="1"/>
        <v>0</v>
      </c>
      <c r="M24" s="25">
        <f>SUMIFS(df_ajustes_conciliaco!D:D,df_ajustes_conciliaco!C:C,Conciliacao!A24)</f>
        <v>0</v>
      </c>
      <c r="N24" s="22">
        <f t="shared" si="2"/>
        <v>0</v>
      </c>
      <c r="BB24" s="20">
        <v>45680.5</v>
      </c>
      <c r="BC24" s="20">
        <v>45680.125</v>
      </c>
      <c r="BD24" s="20">
        <v>45680.541666666657</v>
      </c>
      <c r="BE24" s="20">
        <v>45680.625</v>
      </c>
    </row>
    <row r="25" spans="1:57" x14ac:dyDescent="0.3">
      <c r="A25" s="5">
        <f t="shared" si="3"/>
        <v>45681</v>
      </c>
      <c r="B25" s="3">
        <f>-SUMIFS(df_extrato_zig!G:G,df_extrato_zig!E:E,Conciliacao!A25,df_extrato_zig!D:D,"Saque")-SUMIFS(df_extrato_zig!G:G,df_extrato_zig!E:E,Conciliacao!A25,df_extrato_zig!D:D,"Antecipação")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603.55999999999995</v>
      </c>
      <c r="E25" s="6">
        <f>SUMIFS(df_mutuos!I:I,df_mutuos!B:B,Conciliacao!A25)</f>
        <v>706.6</v>
      </c>
      <c r="F25" s="7">
        <f>SUMIFS(df_extratos!I:I,df_extratos!F:F,Conciliacao!BB25,df_extratos!G:G,"CREDITO")+SUMIFS(df_extratos!I:I,df_extratos!F:F,Conciliacao!A25,df_extratos!G:G,"CREDITO")+SUMIFS(df_extratos!I:I,df_extratos!F:F,Conciliacao!BC25,df_extratos!G:G,"CREDITO")+SUMIFS(df_extratos!I:I,df_extratos!F:F,Conciliacao!BD25,df_extratos!G:G,"CREDITO")+SUMIFS(df_extratos!I:I,df_extratos!F:F,Conciliacao!BE25,df_extratos!G:G,"CREDITO")</f>
        <v>1310.1599999999999</v>
      </c>
      <c r="G25" s="9">
        <f t="shared" si="0"/>
        <v>0</v>
      </c>
      <c r="H25" s="4">
        <f>SUMIFS(df_blueme_sem_parcelamento!E:E,df_blueme_sem_parcelamento!H:H,Conciliacao!A25)*(-1)</f>
        <v>0</v>
      </c>
      <c r="I25" s="4">
        <f>SUMIFS(df_blueme_com_parcelamento!J:J,df_blueme_com_parcelamento!M:M,Conciliacao!A25)*(-1)</f>
        <v>0</v>
      </c>
      <c r="J25" s="8">
        <f>SUMIFS(df_mutuos!J:J,df_mutuos!B:B,Conciliacao!A25)*(-1)</f>
        <v>0</v>
      </c>
      <c r="K25" s="10">
        <f>SUMIFS(df_extratos!I:I,df_extratos!F:F,Conciliacao!BB25,df_extratos!G:G,"DEBITO")+SUMIFS(df_extratos!I:I,df_extratos!F:F,Conciliacao!A25,df_extratos!G:G,"DEBITO")+SUMIFS(df_extratos!I:I,df_extratos!F:F,Conciliacao!BC25,df_extratos!G:G,"DEBITO")+SUMIFS(df_extratos!I:I,df_extratos!F:F,Conciliacao!BD25,df_extratos!G:G,"DEBITO")+SUMIFS(df_extratos!I:I,df_extratos!F:F,Conciliacao!BE25,df_extratos!G:G,"DEBITO")</f>
        <v>0</v>
      </c>
      <c r="L25" s="11">
        <f t="shared" si="1"/>
        <v>0</v>
      </c>
      <c r="M25" s="25">
        <f>SUMIFS(df_ajustes_conciliaco!D:D,df_ajustes_conciliaco!C:C,Conciliacao!A25)</f>
        <v>0</v>
      </c>
      <c r="N25" s="22">
        <f t="shared" si="2"/>
        <v>0</v>
      </c>
      <c r="BB25" s="20">
        <v>45681.5</v>
      </c>
      <c r="BC25" s="20">
        <v>45681.125</v>
      </c>
      <c r="BD25" s="20">
        <v>45681.541666666657</v>
      </c>
      <c r="BE25" s="20">
        <v>45681.625</v>
      </c>
    </row>
    <row r="26" spans="1:57" x14ac:dyDescent="0.3">
      <c r="A26" s="5">
        <f t="shared" si="3"/>
        <v>45682</v>
      </c>
      <c r="B26" s="3">
        <f>-SUMIFS(df_extrato_zig!G:G,df_extrato_zig!E:E,Conciliacao!A26,df_extrato_zig!D:D,"Saque")-SUMIFS(df_extrato_zig!G:G,df_extrato_zig!E:E,Conciliacao!A26,df_extrato_zig!D:D,"Antecipação")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SUMIFS(df_mutuos!I:I,df_mutuos!B:B,Conciliacao!A26)</f>
        <v>0</v>
      </c>
      <c r="F26" s="7">
        <f>SUMIFS(df_extratos!I:I,df_extratos!F:F,Conciliacao!BB26,df_extratos!G:G,"CREDITO")+SUMIFS(df_extratos!I:I,df_extratos!F:F,Conciliacao!A26,df_extratos!G:G,"CREDITO")+SUMIFS(df_extratos!I:I,df_extratos!F:F,Conciliacao!BC26,df_extratos!G:G,"CREDITO")+SUMIFS(df_extratos!I:I,df_extratos!F:F,Conciliacao!BD26,df_extratos!G:G,"CREDITO")+SUMIFS(df_extratos!I:I,df_extratos!F:F,Conciliacao!BE26,df_extratos!G:G,"CREDITO")</f>
        <v>0</v>
      </c>
      <c r="G26" s="9">
        <f t="shared" si="0"/>
        <v>0</v>
      </c>
      <c r="H26" s="4">
        <f>SUMIFS(df_blueme_sem_parcelamento!E:E,df_blueme_sem_parcelamento!H:H,Conciliacao!A26)*(-1)</f>
        <v>0</v>
      </c>
      <c r="I26" s="4">
        <f>SUMIFS(df_blueme_com_parcelamento!J:J,df_blueme_com_parcelamento!M:M,Conciliacao!A26)*(-1)</f>
        <v>0</v>
      </c>
      <c r="J26" s="8">
        <f>SUMIFS(df_mutuos!J:J,df_mutuos!B:B,Conciliacao!A26)*(-1)</f>
        <v>0</v>
      </c>
      <c r="K26" s="10">
        <f>SUMIFS(df_extratos!I:I,df_extratos!F:F,Conciliacao!BB26,df_extratos!G:G,"DEBITO")+SUMIFS(df_extratos!I:I,df_extratos!F:F,Conciliacao!A26,df_extratos!G:G,"DEBITO")+SUMIFS(df_extratos!I:I,df_extratos!F:F,Conciliacao!BC26,df_extratos!G:G,"DEBITO")+SUMIFS(df_extratos!I:I,df_extratos!F:F,Conciliacao!BD26,df_extratos!G:G,"DEBITO")+SUMIFS(df_extratos!I:I,df_extratos!F:F,Conciliacao!BE26,df_extratos!G:G,"DEBITO")</f>
        <v>0</v>
      </c>
      <c r="L26" s="11">
        <f t="shared" si="1"/>
        <v>0</v>
      </c>
      <c r="M26" s="25">
        <f>SUMIFS(df_ajustes_conciliaco!D:D,df_ajustes_conciliaco!C:C,Conciliacao!A26)</f>
        <v>0</v>
      </c>
      <c r="N26" s="22">
        <f t="shared" si="2"/>
        <v>0</v>
      </c>
      <c r="BB26" s="20">
        <v>45682.5</v>
      </c>
      <c r="BC26" s="20">
        <v>45682.125</v>
      </c>
      <c r="BD26" s="20">
        <v>45682.541666666657</v>
      </c>
      <c r="BE26" s="20">
        <v>45682.625</v>
      </c>
    </row>
    <row r="27" spans="1:57" x14ac:dyDescent="0.3">
      <c r="A27" s="5">
        <f t="shared" si="3"/>
        <v>45683</v>
      </c>
      <c r="B27" s="3">
        <f>-SUMIFS(df_extrato_zig!G:G,df_extrato_zig!E:E,Conciliacao!A27,df_extrato_zig!D:D,"Saque")-SUMIFS(df_extrato_zig!G:G,df_extrato_zig!E:E,Conciliacao!A27,df_extrato_zig!D:D,"Antecipação")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SUMIFS(df_mutuos!I:I,df_mutuos!B:B,Conciliacao!A27)</f>
        <v>0</v>
      </c>
      <c r="F27" s="7">
        <f>SUMIFS(df_extratos!I:I,df_extratos!F:F,Conciliacao!BB27,df_extratos!G:G,"CREDITO")+SUMIFS(df_extratos!I:I,df_extratos!F:F,Conciliacao!A27,df_extratos!G:G,"CREDITO")+SUMIFS(df_extratos!I:I,df_extratos!F:F,Conciliacao!BC27,df_extratos!G:G,"CREDITO")+SUMIFS(df_extratos!I:I,df_extratos!F:F,Conciliacao!BD27,df_extratos!G:G,"CREDITO")+SUMIFS(df_extratos!I:I,df_extratos!F:F,Conciliacao!BE27,df_extratos!G:G,"CREDITO")</f>
        <v>0</v>
      </c>
      <c r="G27" s="9">
        <f t="shared" si="0"/>
        <v>0</v>
      </c>
      <c r="H27" s="4">
        <f>SUMIFS(df_blueme_sem_parcelamento!E:E,df_blueme_sem_parcelamento!H:H,Conciliacao!A27)*(-1)</f>
        <v>0</v>
      </c>
      <c r="I27" s="4">
        <f>SUMIFS(df_blueme_com_parcelamento!J:J,df_blueme_com_parcelamento!M:M,Conciliacao!A27)*(-1)</f>
        <v>0</v>
      </c>
      <c r="J27" s="8">
        <f>SUMIFS(df_mutuos!J:J,df_mutuos!B:B,Conciliacao!A27)*(-1)</f>
        <v>0</v>
      </c>
      <c r="K27" s="10">
        <f>SUMIFS(df_extratos!I:I,df_extratos!F:F,Conciliacao!BB27,df_extratos!G:G,"DEBITO")+SUMIFS(df_extratos!I:I,df_extratos!F:F,Conciliacao!A27,df_extratos!G:G,"DEBITO")+SUMIFS(df_extratos!I:I,df_extratos!F:F,Conciliacao!BC27,df_extratos!G:G,"DEBITO")+SUMIFS(df_extratos!I:I,df_extratos!F:F,Conciliacao!BD27,df_extratos!G:G,"DEBITO")+SUMIFS(df_extratos!I:I,df_extratos!F:F,Conciliacao!BE27,df_extratos!G:G,"DEBITO")</f>
        <v>0</v>
      </c>
      <c r="L27" s="11">
        <f t="shared" si="1"/>
        <v>0</v>
      </c>
      <c r="M27" s="25">
        <f>SUMIFS(df_ajustes_conciliaco!D:D,df_ajustes_conciliaco!C:C,Conciliacao!A27)</f>
        <v>0</v>
      </c>
      <c r="N27" s="22">
        <f t="shared" si="2"/>
        <v>0</v>
      </c>
      <c r="BB27" s="20">
        <v>45683.5</v>
      </c>
      <c r="BC27" s="20">
        <v>45683.125</v>
      </c>
      <c r="BD27" s="20">
        <v>45683.541666666657</v>
      </c>
      <c r="BE27" s="20">
        <v>45683.625</v>
      </c>
    </row>
    <row r="28" spans="1:57" x14ac:dyDescent="0.3">
      <c r="A28" s="5">
        <f t="shared" si="3"/>
        <v>45684</v>
      </c>
      <c r="B28" s="3">
        <f>-SUMIFS(df_extrato_zig!G:G,df_extrato_zig!E:E,Conciliacao!A28,df_extrato_zig!D:D,"Saque")-SUMIFS(df_extrato_zig!G:G,df_extrato_zig!E:E,Conciliacao!A28,df_extrato_zig!D:D,"Antecipação")</f>
        <v>174296.9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2475.0299999999997</v>
      </c>
      <c r="E28" s="6">
        <f>SUMIFS(df_mutuos!I:I,df_mutuos!B:B,Conciliacao!A28)</f>
        <v>0</v>
      </c>
      <c r="F28" s="7">
        <f>SUMIFS(df_extratos!I:I,df_extratos!F:F,Conciliacao!BB28,df_extratos!G:G,"CREDITO")+SUMIFS(df_extratos!I:I,df_extratos!F:F,Conciliacao!A28,df_extratos!G:G,"CREDITO")+SUMIFS(df_extratos!I:I,df_extratos!F:F,Conciliacao!BC28,df_extratos!G:G,"CREDITO")+SUMIFS(df_extratos!I:I,df_extratos!F:F,Conciliacao!BD28,df_extratos!G:G,"CREDITO")+SUMIFS(df_extratos!I:I,df_extratos!F:F,Conciliacao!BE28,df_extratos!G:G,"CREDITO")</f>
        <v>183717.93</v>
      </c>
      <c r="G28" s="9">
        <f t="shared" si="0"/>
        <v>6946</v>
      </c>
      <c r="H28" s="4">
        <f>SUMIFS(df_blueme_sem_parcelamento!E:E,df_blueme_sem_parcelamento!H:H,Conciliacao!A28)*(-1)</f>
        <v>-61509.729999999996</v>
      </c>
      <c r="I28" s="4">
        <f>SUMIFS(df_blueme_com_parcelamento!J:J,df_blueme_com_parcelamento!M:M,Conciliacao!A28)*(-1)</f>
        <v>-8456.51</v>
      </c>
      <c r="J28" s="8">
        <f>SUMIFS(df_mutuos!J:J,df_mutuos!B:B,Conciliacao!A28)*(-1)</f>
        <v>0</v>
      </c>
      <c r="K28" s="10">
        <f>SUMIFS(df_extratos!I:I,df_extratos!F:F,Conciliacao!BB28,df_extratos!G:G,"DEBITO")+SUMIFS(df_extratos!I:I,df_extratos!F:F,Conciliacao!A28,df_extratos!G:G,"DEBITO")+SUMIFS(df_extratos!I:I,df_extratos!F:F,Conciliacao!BC28,df_extratos!G:G,"DEBITO")+SUMIFS(df_extratos!I:I,df_extratos!F:F,Conciliacao!BD28,df_extratos!G:G,"DEBITO")+SUMIFS(df_extratos!I:I,df_extratos!F:F,Conciliacao!BE28,df_extratos!G:G,"DEBITO")</f>
        <v>-69966.240000000005</v>
      </c>
      <c r="L28" s="11">
        <f t="shared" si="1"/>
        <v>0</v>
      </c>
      <c r="M28" s="25">
        <f>SUMIFS(df_ajustes_conciliaco!D:D,df_ajustes_conciliaco!C:C,Conciliacao!A28)</f>
        <v>6946</v>
      </c>
      <c r="N28" s="22">
        <f t="shared" si="2"/>
        <v>0</v>
      </c>
      <c r="BB28" s="20">
        <v>45684.5</v>
      </c>
      <c r="BC28" s="20">
        <v>45684.125</v>
      </c>
      <c r="BD28" s="20">
        <v>45684.541666666657</v>
      </c>
      <c r="BE28" s="20">
        <v>45684.625</v>
      </c>
    </row>
    <row r="29" spans="1:57" x14ac:dyDescent="0.3">
      <c r="A29" s="5">
        <f t="shared" si="3"/>
        <v>45685</v>
      </c>
      <c r="B29" s="3">
        <f>-SUMIFS(df_extrato_zig!G:G,df_extrato_zig!E:E,Conciliacao!A29,df_extrato_zig!D:D,"Saque")-SUMIFS(df_extrato_zig!G:G,df_extrato_zig!E:E,Conciliacao!A29,df_extrato_zig!D:D,"Antecipação")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SUMIFS(df_mutuos!I:I,df_mutuos!B:B,Conciliacao!A29)</f>
        <v>0</v>
      </c>
      <c r="F29" s="7">
        <f>SUMIFS(df_extratos!I:I,df_extratos!F:F,Conciliacao!BB29,df_extratos!G:G,"CREDITO")+SUMIFS(df_extratos!I:I,df_extratos!F:F,Conciliacao!A29,df_extratos!G:G,"CREDITO")+SUMIFS(df_extratos!I:I,df_extratos!F:F,Conciliacao!BC29,df_extratos!G:G,"CREDITO")+SUMIFS(df_extratos!I:I,df_extratos!F:F,Conciliacao!BD29,df_extratos!G:G,"CREDITO")+SUMIFS(df_extratos!I:I,df_extratos!F:F,Conciliacao!BE29,df_extratos!G:G,"CREDITO")</f>
        <v>0</v>
      </c>
      <c r="G29" s="9">
        <f t="shared" si="0"/>
        <v>0</v>
      </c>
      <c r="H29" s="4">
        <f>SUMIFS(df_blueme_sem_parcelamento!E:E,df_blueme_sem_parcelamento!H:H,Conciliacao!A29)*(-1)</f>
        <v>-511.04</v>
      </c>
      <c r="I29" s="4">
        <f>SUMIFS(df_blueme_com_parcelamento!J:J,df_blueme_com_parcelamento!M:M,Conciliacao!A29)*(-1)</f>
        <v>0</v>
      </c>
      <c r="J29" s="8">
        <f>SUMIFS(df_mutuos!J:J,df_mutuos!B:B,Conciliacao!A29)*(-1)</f>
        <v>0</v>
      </c>
      <c r="K29" s="10">
        <f>SUMIFS(df_extratos!I:I,df_extratos!F:F,Conciliacao!BB29,df_extratos!G:G,"DEBITO")+SUMIFS(df_extratos!I:I,df_extratos!F:F,Conciliacao!A29,df_extratos!G:G,"DEBITO")+SUMIFS(df_extratos!I:I,df_extratos!F:F,Conciliacao!BC29,df_extratos!G:G,"DEBITO")+SUMIFS(df_extratos!I:I,df_extratos!F:F,Conciliacao!BD29,df_extratos!G:G,"DEBITO")+SUMIFS(df_extratos!I:I,df_extratos!F:F,Conciliacao!BE29,df_extratos!G:G,"DEBITO")</f>
        <v>-511.04</v>
      </c>
      <c r="L29" s="11">
        <f t="shared" si="1"/>
        <v>0</v>
      </c>
      <c r="M29" s="25">
        <f>SUMIFS(df_ajustes_conciliaco!D:D,df_ajustes_conciliaco!C:C,Conciliacao!A29)</f>
        <v>0</v>
      </c>
      <c r="N29" s="22">
        <f t="shared" si="2"/>
        <v>0</v>
      </c>
      <c r="BB29" s="20">
        <v>45685.5</v>
      </c>
      <c r="BC29" s="20">
        <v>45685.125</v>
      </c>
      <c r="BD29" s="20">
        <v>45685.541666666657</v>
      </c>
      <c r="BE29" s="20">
        <v>45685.625</v>
      </c>
    </row>
    <row r="30" spans="1:57" x14ac:dyDescent="0.3">
      <c r="A30" s="5">
        <f t="shared" si="3"/>
        <v>45686</v>
      </c>
      <c r="B30" s="3">
        <f>-SUMIFS(df_extrato_zig!G:G,df_extrato_zig!E:E,Conciliacao!A30,df_extrato_zig!D:D,"Saque")-SUMIFS(df_extrato_zig!G:G,df_extrato_zig!E:E,Conciliacao!A30,df_extrato_zig!D:D,"Antecipação")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SUMIFS(df_mutuos!I:I,df_mutuos!B:B,Conciliacao!A30)</f>
        <v>0</v>
      </c>
      <c r="F30" s="7">
        <f>SUMIFS(df_extratos!I:I,df_extratos!F:F,Conciliacao!BB30,df_extratos!G:G,"CREDITO")+SUMIFS(df_extratos!I:I,df_extratos!F:F,Conciliacao!A30,df_extratos!G:G,"CREDITO")+SUMIFS(df_extratos!I:I,df_extratos!F:F,Conciliacao!BC30,df_extratos!G:G,"CREDITO")+SUMIFS(df_extratos!I:I,df_extratos!F:F,Conciliacao!BD30,df_extratos!G:G,"CREDITO")+SUMIFS(df_extratos!I:I,df_extratos!F:F,Conciliacao!BE30,df_extratos!G:G,"CREDITO")</f>
        <v>0</v>
      </c>
      <c r="G30" s="9">
        <f t="shared" si="0"/>
        <v>0</v>
      </c>
      <c r="H30" s="4">
        <f>SUMIFS(df_blueme_sem_parcelamento!E:E,df_blueme_sem_parcelamento!H:H,Conciliacao!A30)*(-1)</f>
        <v>-69308.86</v>
      </c>
      <c r="I30" s="4">
        <f>SUMIFS(df_blueme_com_parcelamento!J:J,df_blueme_com_parcelamento!M:M,Conciliacao!A30)*(-1)</f>
        <v>0</v>
      </c>
      <c r="J30" s="8">
        <f>SUMIFS(df_mutuos!J:J,df_mutuos!B:B,Conciliacao!A30)*(-1)</f>
        <v>0</v>
      </c>
      <c r="K30" s="10">
        <f>SUMIFS(df_extratos!I:I,df_extratos!F:F,Conciliacao!BB30,df_extratos!G:G,"DEBITO")+SUMIFS(df_extratos!I:I,df_extratos!F:F,Conciliacao!A30,df_extratos!G:G,"DEBITO")+SUMIFS(df_extratos!I:I,df_extratos!F:F,Conciliacao!BC30,df_extratos!G:G,"DEBITO")+SUMIFS(df_extratos!I:I,df_extratos!F:F,Conciliacao!BD30,df_extratos!G:G,"DEBITO")+SUMIFS(df_extratos!I:I,df_extratos!F:F,Conciliacao!BE30,df_extratos!G:G,"DEBITO")</f>
        <v>-69308.859999999986</v>
      </c>
      <c r="L30" s="11">
        <f t="shared" si="1"/>
        <v>0</v>
      </c>
      <c r="M30" s="25">
        <f>SUMIFS(df_ajustes_conciliaco!D:D,df_ajustes_conciliaco!C:C,Conciliacao!A30)</f>
        <v>0</v>
      </c>
      <c r="N30" s="22">
        <f t="shared" si="2"/>
        <v>0</v>
      </c>
      <c r="BB30" s="20">
        <v>45686.5</v>
      </c>
      <c r="BC30" s="20">
        <v>45686.125</v>
      </c>
      <c r="BD30" s="20">
        <v>45686.541666666657</v>
      </c>
      <c r="BE30" s="20">
        <v>45686.625</v>
      </c>
    </row>
    <row r="31" spans="1:57" x14ac:dyDescent="0.3">
      <c r="A31" s="5">
        <f t="shared" si="3"/>
        <v>45687</v>
      </c>
      <c r="B31" s="3">
        <f>-SUMIFS(df_extrato_zig!G:G,df_extrato_zig!E:E,Conciliacao!A31,df_extrato_zig!D:D,"Saque")-SUMIFS(df_extrato_zig!G:G,df_extrato_zig!E:E,Conciliacao!A31,df_extrato_zig!D:D,"Antecipação")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SUMIFS(df_mutuos!I:I,df_mutuos!B:B,Conciliacao!A31)</f>
        <v>0</v>
      </c>
      <c r="F31" s="7">
        <f>SUMIFS(df_extratos!I:I,df_extratos!F:F,Conciliacao!BB31,df_extratos!G:G,"CREDITO")+SUMIFS(df_extratos!I:I,df_extratos!F:F,Conciliacao!A31,df_extratos!G:G,"CREDITO")+SUMIFS(df_extratos!I:I,df_extratos!F:F,Conciliacao!BC31,df_extratos!G:G,"CREDITO")+SUMIFS(df_extratos!I:I,df_extratos!F:F,Conciliacao!BD31,df_extratos!G:G,"CREDITO")+SUMIFS(df_extratos!I:I,df_extratos!F:F,Conciliacao!BE31,df_extratos!G:G,"CREDITO")</f>
        <v>0</v>
      </c>
      <c r="G31" s="9">
        <f t="shared" si="0"/>
        <v>0</v>
      </c>
      <c r="H31" s="4">
        <f>SUMIFS(df_blueme_sem_parcelamento!E:E,df_blueme_sem_parcelamento!H:H,Conciliacao!A31)*(-1)</f>
        <v>-17332.580000000002</v>
      </c>
      <c r="I31" s="4">
        <f>SUMIFS(df_blueme_com_parcelamento!J:J,df_blueme_com_parcelamento!M:M,Conciliacao!A31)*(-1)</f>
        <v>0</v>
      </c>
      <c r="J31" s="8">
        <f>SUMIFS(df_mutuos!J:J,df_mutuos!B:B,Conciliacao!A31)*(-1)</f>
        <v>0</v>
      </c>
      <c r="K31" s="10">
        <f>SUMIFS(df_extratos!I:I,df_extratos!F:F,Conciliacao!BB31,df_extratos!G:G,"DEBITO")+SUMIFS(df_extratos!I:I,df_extratos!F:F,Conciliacao!A31,df_extratos!G:G,"DEBITO")+SUMIFS(df_extratos!I:I,df_extratos!F:F,Conciliacao!BC31,df_extratos!G:G,"DEBITO")+SUMIFS(df_extratos!I:I,df_extratos!F:F,Conciliacao!BD31,df_extratos!G:G,"DEBITO")+SUMIFS(df_extratos!I:I,df_extratos!F:F,Conciliacao!BE31,df_extratos!G:G,"DEBITO")</f>
        <v>-17332.580000000002</v>
      </c>
      <c r="L31" s="11">
        <f t="shared" si="1"/>
        <v>0</v>
      </c>
      <c r="M31" s="25">
        <f>SUMIFS(df_ajustes_conciliaco!D:D,df_ajustes_conciliaco!C:C,Conciliacao!A31)</f>
        <v>0</v>
      </c>
      <c r="N31" s="22">
        <f t="shared" si="2"/>
        <v>0</v>
      </c>
      <c r="BB31" s="20">
        <v>45687.5</v>
      </c>
      <c r="BC31" s="20">
        <v>45687.125</v>
      </c>
      <c r="BD31" s="20">
        <v>45687.541666666657</v>
      </c>
      <c r="BE31" s="20">
        <v>45687.625</v>
      </c>
    </row>
    <row r="32" spans="1:57" x14ac:dyDescent="0.3">
      <c r="A32" s="5">
        <f t="shared" si="3"/>
        <v>45688</v>
      </c>
      <c r="B32" s="3">
        <f>-SUMIFS(df_extrato_zig!G:G,df_extrato_zig!E:E,Conciliacao!A32,df_extrato_zig!D:D,"Saque")-SUMIFS(df_extrato_zig!G:G,df_extrato_zig!E:E,Conciliacao!A32,df_extrato_zig!D:D,"Antecipação")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SUMIFS(df_mutuos!I:I,df_mutuos!B:B,Conciliacao!A32)</f>
        <v>0</v>
      </c>
      <c r="F32" s="7">
        <f>SUMIFS(df_extratos!I:I,df_extratos!F:F,Conciliacao!BB32,df_extratos!G:G,"CREDITO")+SUMIFS(df_extratos!I:I,df_extratos!F:F,Conciliacao!A32,df_extratos!G:G,"CREDITO")+SUMIFS(df_extratos!I:I,df_extratos!F:F,Conciliacao!BC32,df_extratos!G:G,"CREDITO")+SUMIFS(df_extratos!I:I,df_extratos!F:F,Conciliacao!BD32,df_extratos!G:G,"CREDITO")+SUMIFS(df_extratos!I:I,df_extratos!F:F,Conciliacao!BE32,df_extratos!G:G,"CREDITO")</f>
        <v>0</v>
      </c>
      <c r="G32" s="9">
        <f t="shared" si="0"/>
        <v>0</v>
      </c>
      <c r="H32" s="4">
        <f>SUMIFS(df_blueme_sem_parcelamento!E:E,df_blueme_sem_parcelamento!H:H,Conciliacao!A32)*(-1)</f>
        <v>-25617.769999999997</v>
      </c>
      <c r="I32" s="4">
        <f>SUMIFS(df_blueme_com_parcelamento!J:J,df_blueme_com_parcelamento!M:M,Conciliacao!A32)*(-1)</f>
        <v>-1793.28</v>
      </c>
      <c r="J32" s="8">
        <f>SUMIFS(df_mutuos!J:J,df_mutuos!B:B,Conciliacao!A32)*(-1)</f>
        <v>0</v>
      </c>
      <c r="K32" s="10">
        <f>SUMIFS(df_extratos!I:I,df_extratos!F:F,Conciliacao!BB32,df_extratos!G:G,"DEBITO")+SUMIFS(df_extratos!I:I,df_extratos!F:F,Conciliacao!A32,df_extratos!G:G,"DEBITO")+SUMIFS(df_extratos!I:I,df_extratos!F:F,Conciliacao!BC32,df_extratos!G:G,"DEBITO")+SUMIFS(df_extratos!I:I,df_extratos!F:F,Conciliacao!BD32,df_extratos!G:G,"DEBITO")+SUMIFS(df_extratos!I:I,df_extratos!F:F,Conciliacao!BE32,df_extratos!G:G,"DEBITO")</f>
        <v>-26050.309999999998</v>
      </c>
      <c r="L32" s="11">
        <f t="shared" si="1"/>
        <v>1360.739999999998</v>
      </c>
      <c r="M32" s="25">
        <f>SUMIFS(df_ajustes_conciliaco!D:D,df_ajustes_conciliaco!C:C,Conciliacao!A32)</f>
        <v>1360.74</v>
      </c>
      <c r="N32" s="22">
        <f t="shared" si="2"/>
        <v>-2.0463630789890885E-12</v>
      </c>
      <c r="BB32" s="20">
        <v>45688.5</v>
      </c>
      <c r="BC32" s="20">
        <v>45688.125</v>
      </c>
      <c r="BD32" s="20">
        <v>45688.541666666657</v>
      </c>
      <c r="BE32" s="20">
        <v>45688.625</v>
      </c>
    </row>
    <row r="33" spans="1:57" x14ac:dyDescent="0.3">
      <c r="A33" s="5">
        <f t="shared" si="3"/>
        <v>45689</v>
      </c>
      <c r="B33" s="3">
        <f>-SUMIFS(df_extrato_zig!G:G,df_extrato_zig!E:E,Conciliacao!A33,df_extrato_zig!D:D,"Saque")-SUMIFS(df_extrato_zig!G:G,df_extrato_zig!E:E,Conciliacao!A33,df_extrato_zig!D:D,"Antecipação")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SUMIFS(df_mutuos!I:I,df_mutuos!B:B,Conciliacao!A33)</f>
        <v>0</v>
      </c>
      <c r="F33" s="7">
        <f>SUMIFS(df_extratos!I:I,df_extratos!F:F,Conciliacao!BB33,df_extratos!G:G,"CREDITO")+SUMIFS(df_extratos!I:I,df_extratos!F:F,Conciliacao!A33,df_extratos!G:G,"CREDITO")+SUMIFS(df_extratos!I:I,df_extratos!F:F,Conciliacao!BC33,df_extratos!G:G,"CREDITO")+SUMIFS(df_extratos!I:I,df_extratos!F:F,Conciliacao!BD33,df_extratos!G:G,"CREDITO")+SUMIFS(df_extratos!I:I,df_extratos!F:F,Conciliacao!BE33,df_extratos!G:G,"CREDITO")</f>
        <v>0</v>
      </c>
      <c r="G33" s="9">
        <f t="shared" si="0"/>
        <v>0</v>
      </c>
      <c r="H33" s="4">
        <f>SUMIFS(df_blueme_sem_parcelamento!E:E,df_blueme_sem_parcelamento!H:H,Conciliacao!A33)*(-1)</f>
        <v>0</v>
      </c>
      <c r="I33" s="4">
        <f>SUMIFS(df_blueme_com_parcelamento!J:J,df_blueme_com_parcelamento!M:M,Conciliacao!A33)*(-1)</f>
        <v>0</v>
      </c>
      <c r="J33" s="8">
        <f>SUMIFS(df_mutuos!J:J,df_mutuos!B:B,Conciliacao!A33)*(-1)</f>
        <v>0</v>
      </c>
      <c r="K33" s="10">
        <f>SUMIFS(df_extratos!I:I,df_extratos!F:F,Conciliacao!BB33,df_extratos!G:G,"DEBITO")+SUMIFS(df_extratos!I:I,df_extratos!F:F,Conciliacao!A33,df_extratos!G:G,"DEBITO")+SUMIFS(df_extratos!I:I,df_extratos!F:F,Conciliacao!BC33,df_extratos!G:G,"DEBITO")+SUMIFS(df_extratos!I:I,df_extratos!F:F,Conciliacao!BD33,df_extratos!G:G,"DEBITO")+SUMIFS(df_extratos!I:I,df_extratos!F:F,Conciliacao!BE33,df_extratos!G:G,"DEBITO")</f>
        <v>0</v>
      </c>
      <c r="L33" s="11">
        <f t="shared" si="1"/>
        <v>0</v>
      </c>
      <c r="M33" s="25">
        <f>SUMIFS(df_ajustes_conciliaco!D:D,df_ajustes_conciliaco!C:C,Conciliacao!A33)</f>
        <v>0</v>
      </c>
      <c r="N33" s="22">
        <f t="shared" si="2"/>
        <v>0</v>
      </c>
      <c r="BB33" s="20">
        <v>45689.5</v>
      </c>
      <c r="BC33" s="20">
        <v>45689.125</v>
      </c>
      <c r="BD33" s="20">
        <v>45689.541666666657</v>
      </c>
      <c r="BE33" s="20">
        <v>45689.625</v>
      </c>
    </row>
    <row r="34" spans="1:57" x14ac:dyDescent="0.3">
      <c r="A34" s="5">
        <f t="shared" si="3"/>
        <v>45690</v>
      </c>
      <c r="B34" s="3">
        <f>-SUMIFS(df_extrato_zig!G:G,df_extrato_zig!E:E,Conciliacao!A34,df_extrato_zig!D:D,"Saque")-SUMIFS(df_extrato_zig!G:G,df_extrato_zig!E:E,Conciliacao!A34,df_extrato_zig!D:D,"Antecipação")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SUMIFS(df_mutuos!I:I,df_mutuos!B:B,Conciliacao!A34)</f>
        <v>0</v>
      </c>
      <c r="F34" s="7">
        <f>SUMIFS(df_extratos!I:I,df_extratos!F:F,Conciliacao!BB34,df_extratos!G:G,"CREDITO")+SUMIFS(df_extratos!I:I,df_extratos!F:F,Conciliacao!A34,df_extratos!G:G,"CREDITO")+SUMIFS(df_extratos!I:I,df_extratos!F:F,Conciliacao!BC34,df_extratos!G:G,"CREDITO")+SUMIFS(df_extratos!I:I,df_extratos!F:F,Conciliacao!BD34,df_extratos!G:G,"CREDITO")+SUMIFS(df_extratos!I:I,df_extratos!F:F,Conciliacao!BE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SUMIFS(df_blueme_sem_parcelamento!E:E,df_blueme_sem_parcelamento!H:H,Conciliacao!A34)*(-1)</f>
        <v>0</v>
      </c>
      <c r="I34" s="4">
        <f>SUMIFS(df_blueme_com_parcelamento!J:J,df_blueme_com_parcelamento!M:M,Conciliacao!A34)*(-1)</f>
        <v>0</v>
      </c>
      <c r="J34" s="8">
        <f>SUMIFS(df_mutuos!J:J,df_mutuos!B:B,Conciliacao!A34)*(-1)</f>
        <v>0</v>
      </c>
      <c r="K34" s="10">
        <f>SUMIFS(df_extratos!I:I,df_extratos!F:F,Conciliacao!BB34,df_extratos!G:G,"DEBITO")+SUMIFS(df_extratos!I:I,df_extratos!F:F,Conciliacao!A34,df_extratos!G:G,"DEBITO")+SUMIFS(df_extratos!I:I,df_extratos!F:F,Conciliacao!BC34,df_extratos!G:G,"DEBITO")+SUMIFS(df_extratos!I:I,df_extratos!F:F,Conciliacao!BD34,df_extratos!G:G,"DEBITO")+SUMIFS(df_extratos!I:I,df_extratos!F:F,Conciliacao!BE34,df_extratos!G:G,"DEBITO")</f>
        <v>0</v>
      </c>
      <c r="L34" s="11">
        <f t="shared" ref="L34:L65" si="5">K34-SUM(H34:J34)</f>
        <v>0</v>
      </c>
      <c r="M34" s="25">
        <f>SUMIFS(df_ajustes_conciliaco!D:D,df_ajustes_conciliaco!C:C,Conciliacao!A34)</f>
        <v>0</v>
      </c>
      <c r="N34" s="22">
        <f t="shared" ref="N34:N65" si="6">L34+G34-M34</f>
        <v>0</v>
      </c>
      <c r="BB34" s="20">
        <v>45690.5</v>
      </c>
      <c r="BC34" s="20">
        <v>45690.125</v>
      </c>
      <c r="BD34" s="20">
        <v>45690.541666666657</v>
      </c>
      <c r="BE34" s="20">
        <v>45690.625</v>
      </c>
    </row>
    <row r="35" spans="1:57" x14ac:dyDescent="0.3">
      <c r="A35" s="5">
        <f t="shared" ref="A35:A66" si="7">A34+1</f>
        <v>45691</v>
      </c>
      <c r="B35" s="3">
        <f>-SUMIFS(df_extrato_zig!G:G,df_extrato_zig!E:E,Conciliacao!A35,df_extrato_zig!D:D,"Saque")-SUMIFS(df_extrato_zig!G:G,df_extrato_zig!E:E,Conciliacao!A35,df_extrato_zig!D:D,"Antecipação")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31.86</v>
      </c>
      <c r="E35" s="6">
        <f>SUMIFS(df_mutuos!I:I,df_mutuos!B:B,Conciliacao!A35)</f>
        <v>0</v>
      </c>
      <c r="F35" s="7">
        <f>SUMIFS(df_extratos!I:I,df_extratos!F:F,Conciliacao!BB35,df_extratos!G:G,"CREDITO")+SUMIFS(df_extratos!I:I,df_extratos!F:F,Conciliacao!A35,df_extratos!G:G,"CREDITO")+SUMIFS(df_extratos!I:I,df_extratos!F:F,Conciliacao!BC35,df_extratos!G:G,"CREDITO")+SUMIFS(df_extratos!I:I,df_extratos!F:F,Conciliacao!BD35,df_extratos!G:G,"CREDITO")+SUMIFS(df_extratos!I:I,df_extratos!F:F,Conciliacao!BE35,df_extratos!G:G,"CREDITO")</f>
        <v>31.86</v>
      </c>
      <c r="G35" s="9">
        <f t="shared" si="4"/>
        <v>0</v>
      </c>
      <c r="H35" s="4">
        <f>SUMIFS(df_blueme_sem_parcelamento!E:E,df_blueme_sem_parcelamento!H:H,Conciliacao!A35)*(-1)</f>
        <v>0</v>
      </c>
      <c r="I35" s="4">
        <f>SUMIFS(df_blueme_com_parcelamento!J:J,df_blueme_com_parcelamento!M:M,Conciliacao!A35)*(-1)</f>
        <v>0</v>
      </c>
      <c r="J35" s="8">
        <f>SUMIFS(df_mutuos!J:J,df_mutuos!B:B,Conciliacao!A35)*(-1)</f>
        <v>0</v>
      </c>
      <c r="K35" s="10">
        <f>SUMIFS(df_extratos!I:I,df_extratos!F:F,Conciliacao!BB35,df_extratos!G:G,"DEBITO")+SUMIFS(df_extratos!I:I,df_extratos!F:F,Conciliacao!A35,df_extratos!G:G,"DEBITO")+SUMIFS(df_extratos!I:I,df_extratos!F:F,Conciliacao!BC35,df_extratos!G:G,"DEBITO")+SUMIFS(df_extratos!I:I,df_extratos!F:F,Conciliacao!BD35,df_extratos!G:G,"DEBITO")+SUMIFS(df_extratos!I:I,df_extratos!F:F,Conciliacao!BE35,df_extratos!G:G,"DEBITO")</f>
        <v>0</v>
      </c>
      <c r="L35" s="11">
        <f t="shared" si="5"/>
        <v>0</v>
      </c>
      <c r="M35" s="25">
        <f>SUMIFS(df_ajustes_conciliaco!D:D,df_ajustes_conciliaco!C:C,Conciliacao!A35)</f>
        <v>0</v>
      </c>
      <c r="N35" s="22">
        <f t="shared" si="6"/>
        <v>0</v>
      </c>
      <c r="BB35" s="20">
        <v>45691.5</v>
      </c>
      <c r="BC35" s="20">
        <v>45691.125</v>
      </c>
      <c r="BD35" s="20">
        <v>45691.541666666657</v>
      </c>
      <c r="BE35" s="20">
        <v>45691.625</v>
      </c>
    </row>
    <row r="36" spans="1:57" x14ac:dyDescent="0.3">
      <c r="A36" s="5">
        <f t="shared" si="7"/>
        <v>45692</v>
      </c>
      <c r="B36" s="3">
        <f>-SUMIFS(df_extrato_zig!G:G,df_extrato_zig!E:E,Conciliacao!A36,df_extrato_zig!D:D,"Saque")-SUMIFS(df_extrato_zig!G:G,df_extrato_zig!E:E,Conciliacao!A36,df_extrato_zig!D:D,"Antecipação")</f>
        <v>63252.04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SUMIFS(df_mutuos!I:I,df_mutuos!B:B,Conciliacao!A36)</f>
        <v>0</v>
      </c>
      <c r="F36" s="7">
        <f>SUMIFS(df_extratos!I:I,df_extratos!F:F,Conciliacao!BB36,df_extratos!G:G,"CREDITO")+SUMIFS(df_extratos!I:I,df_extratos!F:F,Conciliacao!A36,df_extratos!G:G,"CREDITO")+SUMIFS(df_extratos!I:I,df_extratos!F:F,Conciliacao!BC36,df_extratos!G:G,"CREDITO")+SUMIFS(df_extratos!I:I,df_extratos!F:F,Conciliacao!BD36,df_extratos!G:G,"CREDITO")+SUMIFS(df_extratos!I:I,df_extratos!F:F,Conciliacao!BE36,df_extratos!G:G,"CREDITO")</f>
        <v>68512.040000000008</v>
      </c>
      <c r="G36" s="9">
        <f t="shared" si="4"/>
        <v>5260.0000000000073</v>
      </c>
      <c r="H36" s="4">
        <f>SUMIFS(df_blueme_sem_parcelamento!E:E,df_blueme_sem_parcelamento!H:H,Conciliacao!A36)*(-1)</f>
        <v>-29053.510000000002</v>
      </c>
      <c r="I36" s="4">
        <f>SUMIFS(df_blueme_com_parcelamento!J:J,df_blueme_com_parcelamento!M:M,Conciliacao!A36)*(-1)</f>
        <v>-18741.349999999999</v>
      </c>
      <c r="J36" s="8">
        <f>SUMIFS(df_mutuos!J:J,df_mutuos!B:B,Conciliacao!A36)*(-1)</f>
        <v>0</v>
      </c>
      <c r="K36" s="10">
        <f>SUMIFS(df_extratos!I:I,df_extratos!F:F,Conciliacao!BB36,df_extratos!G:G,"DEBITO")+SUMIFS(df_extratos!I:I,df_extratos!F:F,Conciliacao!A36,df_extratos!G:G,"DEBITO")+SUMIFS(df_extratos!I:I,df_extratos!F:F,Conciliacao!BC36,df_extratos!G:G,"DEBITO")+SUMIFS(df_extratos!I:I,df_extratos!F:F,Conciliacao!BD36,df_extratos!G:G,"DEBITO")+SUMIFS(df_extratos!I:I,df_extratos!F:F,Conciliacao!BE36,df_extratos!G:G,"DEBITO")</f>
        <v>-47794.860000000008</v>
      </c>
      <c r="L36" s="11">
        <f t="shared" si="5"/>
        <v>0</v>
      </c>
      <c r="M36" s="25">
        <f>SUMIFS(df_ajustes_conciliaco!D:D,df_ajustes_conciliaco!C:C,Conciliacao!A36)</f>
        <v>5260</v>
      </c>
      <c r="N36" s="22">
        <f t="shared" si="6"/>
        <v>7.2759576141834259E-12</v>
      </c>
      <c r="BB36" s="20">
        <v>45692.5</v>
      </c>
      <c r="BC36" s="20">
        <v>45692.125</v>
      </c>
      <c r="BD36" s="20">
        <v>45692.541666666657</v>
      </c>
      <c r="BE36" s="20">
        <v>45692.625</v>
      </c>
    </row>
    <row r="37" spans="1:57" x14ac:dyDescent="0.3">
      <c r="A37" s="5">
        <f t="shared" si="7"/>
        <v>45693</v>
      </c>
      <c r="B37" s="3">
        <f>-SUMIFS(df_extrato_zig!G:G,df_extrato_zig!E:E,Conciliacao!A37,df_extrato_zig!D:D,"Saque")-SUMIFS(df_extrato_zig!G:G,df_extrato_zig!E:E,Conciliacao!A37,df_extrato_zig!D:D,"Antecipação")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287347.40000000002</v>
      </c>
      <c r="E37" s="6">
        <f>SUMIFS(df_mutuos!I:I,df_mutuos!B:B,Conciliacao!A37)</f>
        <v>0</v>
      </c>
      <c r="F37" s="7">
        <f>SUMIFS(df_extratos!I:I,df_extratos!F:F,Conciliacao!BB37,df_extratos!G:G,"CREDITO")+SUMIFS(df_extratos!I:I,df_extratos!F:F,Conciliacao!A37,df_extratos!G:G,"CREDITO")+SUMIFS(df_extratos!I:I,df_extratos!F:F,Conciliacao!BC37,df_extratos!G:G,"CREDITO")+SUMIFS(df_extratos!I:I,df_extratos!F:F,Conciliacao!BD37,df_extratos!G:G,"CREDITO")+SUMIFS(df_extratos!I:I,df_extratos!F:F,Conciliacao!BE37,df_extratos!G:G,"CREDITO")</f>
        <v>287347.40000000002</v>
      </c>
      <c r="G37" s="9">
        <f t="shared" si="4"/>
        <v>0</v>
      </c>
      <c r="H37" s="4">
        <f>SUMIFS(df_blueme_sem_parcelamento!E:E,df_blueme_sem_parcelamento!H:H,Conciliacao!A37)*(-1)</f>
        <v>-95302.919999999984</v>
      </c>
      <c r="I37" s="4">
        <f>SUMIFS(df_blueme_com_parcelamento!J:J,df_blueme_com_parcelamento!M:M,Conciliacao!A37)*(-1)</f>
        <v>-1857.5</v>
      </c>
      <c r="J37" s="8">
        <f>SUMIFS(df_mutuos!J:J,df_mutuos!B:B,Conciliacao!A37)*(-1)</f>
        <v>0</v>
      </c>
      <c r="K37" s="10">
        <f>SUMIFS(df_extratos!I:I,df_extratos!F:F,Conciliacao!BB37,df_extratos!G:G,"DEBITO")+SUMIFS(df_extratos!I:I,df_extratos!F:F,Conciliacao!A37,df_extratos!G:G,"DEBITO")+SUMIFS(df_extratos!I:I,df_extratos!F:F,Conciliacao!BC37,df_extratos!G:G,"DEBITO")+SUMIFS(df_extratos!I:I,df_extratos!F:F,Conciliacao!BD37,df_extratos!G:G,"DEBITO")+SUMIFS(df_extratos!I:I,df_extratos!F:F,Conciliacao!BE37,df_extratos!G:G,"DEBITO")</f>
        <v>-97160.419999999984</v>
      </c>
      <c r="L37" s="11">
        <f t="shared" si="5"/>
        <v>0</v>
      </c>
      <c r="M37" s="25">
        <f>SUMIFS(df_ajustes_conciliaco!D:D,df_ajustes_conciliaco!C:C,Conciliacao!A37)</f>
        <v>0</v>
      </c>
      <c r="N37" s="22">
        <f t="shared" si="6"/>
        <v>0</v>
      </c>
      <c r="BB37" s="20">
        <v>45693.5</v>
      </c>
      <c r="BC37" s="20">
        <v>45693.125</v>
      </c>
      <c r="BD37" s="20">
        <v>45693.541666666657</v>
      </c>
      <c r="BE37" s="20">
        <v>45693.625</v>
      </c>
    </row>
    <row r="38" spans="1:57" x14ac:dyDescent="0.3">
      <c r="A38" s="5">
        <f t="shared" si="7"/>
        <v>45694</v>
      </c>
      <c r="B38" s="3">
        <f>-SUMIFS(df_extrato_zig!G:G,df_extrato_zig!E:E,Conciliacao!A38,df_extrato_zig!D:D,"Saque")-SUMIFS(df_extrato_zig!G:G,df_extrato_zig!E:E,Conciliacao!A38,df_extrato_zig!D:D,"Antecipação")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10407.94</v>
      </c>
      <c r="E38" s="6">
        <f>SUMIFS(df_mutuos!I:I,df_mutuos!B:B,Conciliacao!A38)</f>
        <v>0</v>
      </c>
      <c r="F38" s="7">
        <f>SUMIFS(df_extratos!I:I,df_extratos!F:F,Conciliacao!BB38,df_extratos!G:G,"CREDITO")+SUMIFS(df_extratos!I:I,df_extratos!F:F,Conciliacao!A38,df_extratos!G:G,"CREDITO")+SUMIFS(df_extratos!I:I,df_extratos!F:F,Conciliacao!BC38,df_extratos!G:G,"CREDITO")+SUMIFS(df_extratos!I:I,df_extratos!F:F,Conciliacao!BD38,df_extratos!G:G,"CREDITO")+SUMIFS(df_extratos!I:I,df_extratos!F:F,Conciliacao!BE38,df_extratos!G:G,"CREDITO")</f>
        <v>10407.94</v>
      </c>
      <c r="G38" s="9">
        <f t="shared" si="4"/>
        <v>0</v>
      </c>
      <c r="H38" s="4">
        <f>SUMIFS(df_blueme_sem_parcelamento!E:E,df_blueme_sem_parcelamento!H:H,Conciliacao!A38)*(-1)</f>
        <v>0</v>
      </c>
      <c r="I38" s="4">
        <f>SUMIFS(df_blueme_com_parcelamento!J:J,df_blueme_com_parcelamento!M:M,Conciliacao!A38)*(-1)</f>
        <v>0</v>
      </c>
      <c r="J38" s="8">
        <f>SUMIFS(df_mutuos!J:J,df_mutuos!B:B,Conciliacao!A38)*(-1)</f>
        <v>0</v>
      </c>
      <c r="K38" s="10">
        <f>SUMIFS(df_extratos!I:I,df_extratos!F:F,Conciliacao!BB38,df_extratos!G:G,"DEBITO")+SUMIFS(df_extratos!I:I,df_extratos!F:F,Conciliacao!A38,df_extratos!G:G,"DEBITO")+SUMIFS(df_extratos!I:I,df_extratos!F:F,Conciliacao!BC38,df_extratos!G:G,"DEBITO")+SUMIFS(df_extratos!I:I,df_extratos!F:F,Conciliacao!BD38,df_extratos!G:G,"DEBITO")+SUMIFS(df_extratos!I:I,df_extratos!F:F,Conciliacao!BE38,df_extratos!G:G,"DEBITO")</f>
        <v>0</v>
      </c>
      <c r="L38" s="11">
        <f t="shared" si="5"/>
        <v>0</v>
      </c>
      <c r="M38" s="25">
        <f>SUMIFS(df_ajustes_conciliaco!D:D,df_ajustes_conciliaco!C:C,Conciliacao!A38)</f>
        <v>0</v>
      </c>
      <c r="N38" s="22">
        <f t="shared" si="6"/>
        <v>0</v>
      </c>
      <c r="BB38" s="20">
        <v>45694.5</v>
      </c>
      <c r="BC38" s="20">
        <v>45694.125</v>
      </c>
      <c r="BD38" s="20">
        <v>45694.541666666657</v>
      </c>
      <c r="BE38" s="20">
        <v>45694.625</v>
      </c>
    </row>
    <row r="39" spans="1:57" x14ac:dyDescent="0.3">
      <c r="A39" s="5">
        <f t="shared" si="7"/>
        <v>45695</v>
      </c>
      <c r="B39" s="3">
        <f>-SUMIFS(df_extrato_zig!G:G,df_extrato_zig!E:E,Conciliacao!A39,df_extrato_zig!D:D,"Saque")-SUMIFS(df_extrato_zig!G:G,df_extrato_zig!E:E,Conciliacao!A39,df_extrato_zig!D:D,"Antecipação")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617.90000000000009</v>
      </c>
      <c r="E39" s="6">
        <f>SUMIFS(df_mutuos!I:I,df_mutuos!B:B,Conciliacao!A39)</f>
        <v>0</v>
      </c>
      <c r="F39" s="7">
        <f>SUMIFS(df_extratos!I:I,df_extratos!F:F,Conciliacao!BB39,df_extratos!G:G,"CREDITO")+SUMIFS(df_extratos!I:I,df_extratos!F:F,Conciliacao!A39,df_extratos!G:G,"CREDITO")+SUMIFS(df_extratos!I:I,df_extratos!F:F,Conciliacao!BC39,df_extratos!G:G,"CREDITO")+SUMIFS(df_extratos!I:I,df_extratos!F:F,Conciliacao!BD39,df_extratos!G:G,"CREDITO")+SUMIFS(df_extratos!I:I,df_extratos!F:F,Conciliacao!BE39,df_extratos!G:G,"CREDITO")</f>
        <v>2142.9</v>
      </c>
      <c r="G39" s="9">
        <f t="shared" si="4"/>
        <v>1525</v>
      </c>
      <c r="H39" s="4">
        <f>SUMIFS(df_blueme_sem_parcelamento!E:E,df_blueme_sem_parcelamento!H:H,Conciliacao!A39)*(-1)</f>
        <v>0</v>
      </c>
      <c r="I39" s="4">
        <f>SUMIFS(df_blueme_com_parcelamento!J:J,df_blueme_com_parcelamento!M:M,Conciliacao!A39)*(-1)</f>
        <v>0</v>
      </c>
      <c r="J39" s="8">
        <f>SUMIFS(df_mutuos!J:J,df_mutuos!B:B,Conciliacao!A39)*(-1)</f>
        <v>0</v>
      </c>
      <c r="K39" s="10">
        <f>SUMIFS(df_extratos!I:I,df_extratos!F:F,Conciliacao!BB39,df_extratos!G:G,"DEBITO")+SUMIFS(df_extratos!I:I,df_extratos!F:F,Conciliacao!A39,df_extratos!G:G,"DEBITO")+SUMIFS(df_extratos!I:I,df_extratos!F:F,Conciliacao!BC39,df_extratos!G:G,"DEBITO")+SUMIFS(df_extratos!I:I,df_extratos!F:F,Conciliacao!BD39,df_extratos!G:G,"DEBITO")+SUMIFS(df_extratos!I:I,df_extratos!F:F,Conciliacao!BE39,df_extratos!G:G,"DEBITO")</f>
        <v>0</v>
      </c>
      <c r="L39" s="11">
        <f t="shared" si="5"/>
        <v>0</v>
      </c>
      <c r="M39" s="25">
        <f>SUMIFS(df_ajustes_conciliaco!D:D,df_ajustes_conciliaco!C:C,Conciliacao!A39)</f>
        <v>1525</v>
      </c>
      <c r="N39" s="22">
        <f t="shared" si="6"/>
        <v>0</v>
      </c>
      <c r="BB39" s="20">
        <v>45695.5</v>
      </c>
      <c r="BC39" s="20">
        <v>45695.125</v>
      </c>
      <c r="BD39" s="20">
        <v>45695.541666666657</v>
      </c>
      <c r="BE39" s="20">
        <v>45695.625</v>
      </c>
    </row>
    <row r="40" spans="1:57" x14ac:dyDescent="0.3">
      <c r="A40" s="5">
        <f t="shared" si="7"/>
        <v>45696</v>
      </c>
      <c r="B40" s="3">
        <f>-SUMIFS(df_extrato_zig!G:G,df_extrato_zig!E:E,Conciliacao!A40,df_extrato_zig!D:D,"Saque")-SUMIFS(df_extrato_zig!G:G,df_extrato_zig!E:E,Conciliacao!A40,df_extrato_zig!D:D,"Antecipação")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SUMIFS(df_mutuos!I:I,df_mutuos!B:B,Conciliacao!A40)</f>
        <v>0</v>
      </c>
      <c r="F40" s="7">
        <f>SUMIFS(df_extratos!I:I,df_extratos!F:F,Conciliacao!BB40,df_extratos!G:G,"CREDITO")+SUMIFS(df_extratos!I:I,df_extratos!F:F,Conciliacao!A40,df_extratos!G:G,"CREDITO")+SUMIFS(df_extratos!I:I,df_extratos!F:F,Conciliacao!BC40,df_extratos!G:G,"CREDITO")+SUMIFS(df_extratos!I:I,df_extratos!F:F,Conciliacao!BD40,df_extratos!G:G,"CREDITO")+SUMIFS(df_extratos!I:I,df_extratos!F:F,Conciliacao!BE40,df_extratos!G:G,"CREDITO")</f>
        <v>0</v>
      </c>
      <c r="G40" s="9">
        <f t="shared" si="4"/>
        <v>0</v>
      </c>
      <c r="H40" s="4">
        <f>SUMIFS(df_blueme_sem_parcelamento!E:E,df_blueme_sem_parcelamento!H:H,Conciliacao!A40)*(-1)</f>
        <v>0</v>
      </c>
      <c r="I40" s="4">
        <f>SUMIFS(df_blueme_com_parcelamento!J:J,df_blueme_com_parcelamento!M:M,Conciliacao!A40)*(-1)</f>
        <v>0</v>
      </c>
      <c r="J40" s="8">
        <f>SUMIFS(df_mutuos!J:J,df_mutuos!B:B,Conciliacao!A40)*(-1)</f>
        <v>0</v>
      </c>
      <c r="K40" s="10">
        <f>SUMIFS(df_extratos!I:I,df_extratos!F:F,Conciliacao!BB40,df_extratos!G:G,"DEBITO")+SUMIFS(df_extratos!I:I,df_extratos!F:F,Conciliacao!A40,df_extratos!G:G,"DEBITO")+SUMIFS(df_extratos!I:I,df_extratos!F:F,Conciliacao!BC40,df_extratos!G:G,"DEBITO")+SUMIFS(df_extratos!I:I,df_extratos!F:F,Conciliacao!BD40,df_extratos!G:G,"DEBITO")+SUMIFS(df_extratos!I:I,df_extratos!F:F,Conciliacao!BE40,df_extratos!G:G,"DEBITO")</f>
        <v>0</v>
      </c>
      <c r="L40" s="11">
        <f t="shared" si="5"/>
        <v>0</v>
      </c>
      <c r="M40" s="25">
        <f>SUMIFS(df_ajustes_conciliaco!D:D,df_ajustes_conciliaco!C:C,Conciliacao!A40)</f>
        <v>0</v>
      </c>
      <c r="N40" s="22">
        <f t="shared" si="6"/>
        <v>0</v>
      </c>
      <c r="BB40" s="20">
        <v>45696.5</v>
      </c>
      <c r="BC40" s="20">
        <v>45696.125</v>
      </c>
      <c r="BD40" s="20">
        <v>45696.541666666657</v>
      </c>
      <c r="BE40" s="20">
        <v>45696.625</v>
      </c>
    </row>
    <row r="41" spans="1:57" x14ac:dyDescent="0.3">
      <c r="A41" s="5">
        <f t="shared" si="7"/>
        <v>45697</v>
      </c>
      <c r="B41" s="3">
        <f>-SUMIFS(df_extrato_zig!G:G,df_extrato_zig!E:E,Conciliacao!A41,df_extrato_zig!D:D,"Saque")-SUMIFS(df_extrato_zig!G:G,df_extrato_zig!E:E,Conciliacao!A41,df_extrato_zig!D:D,"Antecipação")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SUMIFS(df_mutuos!I:I,df_mutuos!B:B,Conciliacao!A41)</f>
        <v>0</v>
      </c>
      <c r="F41" s="7">
        <f>SUMIFS(df_extratos!I:I,df_extratos!F:F,Conciliacao!BB41,df_extratos!G:G,"CREDITO")+SUMIFS(df_extratos!I:I,df_extratos!F:F,Conciliacao!A41,df_extratos!G:G,"CREDITO")+SUMIFS(df_extratos!I:I,df_extratos!F:F,Conciliacao!BC41,df_extratos!G:G,"CREDITO")+SUMIFS(df_extratos!I:I,df_extratos!F:F,Conciliacao!BD41,df_extratos!G:G,"CREDITO")+SUMIFS(df_extratos!I:I,df_extratos!F:F,Conciliacao!BE41,df_extratos!G:G,"CREDITO")</f>
        <v>0</v>
      </c>
      <c r="G41" s="9">
        <f t="shared" si="4"/>
        <v>0</v>
      </c>
      <c r="H41" s="4">
        <f>SUMIFS(df_blueme_sem_parcelamento!E:E,df_blueme_sem_parcelamento!H:H,Conciliacao!A41)*(-1)</f>
        <v>0</v>
      </c>
      <c r="I41" s="4">
        <f>SUMIFS(df_blueme_com_parcelamento!J:J,df_blueme_com_parcelamento!M:M,Conciliacao!A41)*(-1)</f>
        <v>0</v>
      </c>
      <c r="J41" s="8">
        <f>SUMIFS(df_mutuos!J:J,df_mutuos!B:B,Conciliacao!A41)*(-1)</f>
        <v>0</v>
      </c>
      <c r="K41" s="10">
        <f>SUMIFS(df_extratos!I:I,df_extratos!F:F,Conciliacao!BB41,df_extratos!G:G,"DEBITO")+SUMIFS(df_extratos!I:I,df_extratos!F:F,Conciliacao!A41,df_extratos!G:G,"DEBITO")+SUMIFS(df_extratos!I:I,df_extratos!F:F,Conciliacao!BC41,df_extratos!G:G,"DEBITO")+SUMIFS(df_extratos!I:I,df_extratos!F:F,Conciliacao!BD41,df_extratos!G:G,"DEBITO")+SUMIFS(df_extratos!I:I,df_extratos!F:F,Conciliacao!BE41,df_extratos!G:G,"DEBITO")</f>
        <v>0</v>
      </c>
      <c r="L41" s="11">
        <f t="shared" si="5"/>
        <v>0</v>
      </c>
      <c r="M41" s="25">
        <f>SUMIFS(df_ajustes_conciliaco!D:D,df_ajustes_conciliaco!C:C,Conciliacao!A41)</f>
        <v>0</v>
      </c>
      <c r="N41" s="22">
        <f t="shared" si="6"/>
        <v>0</v>
      </c>
      <c r="BB41" s="20">
        <v>45697.5</v>
      </c>
      <c r="BC41" s="20">
        <v>45697.125</v>
      </c>
      <c r="BD41" s="20">
        <v>45697.541666666657</v>
      </c>
      <c r="BE41" s="20">
        <v>45697.625</v>
      </c>
    </row>
    <row r="42" spans="1:57" x14ac:dyDescent="0.3">
      <c r="A42" s="5">
        <f t="shared" si="7"/>
        <v>45698</v>
      </c>
      <c r="B42" s="3">
        <f>-SUMIFS(df_extrato_zig!G:G,df_extrato_zig!E:E,Conciliacao!A42,df_extrato_zig!D:D,"Saque")-SUMIFS(df_extrato_zig!G:G,df_extrato_zig!E:E,Conciliacao!A42,df_extrato_zig!D:D,"Antecipação")</f>
        <v>146757.4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1295.5999999999999</v>
      </c>
      <c r="E42" s="6">
        <f>SUMIFS(df_mutuos!I:I,df_mutuos!B:B,Conciliacao!A42)</f>
        <v>0</v>
      </c>
      <c r="F42" s="7">
        <f>SUMIFS(df_extratos!I:I,df_extratos!F:F,Conciliacao!BB42,df_extratos!G:G,"CREDITO")+SUMIFS(df_extratos!I:I,df_extratos!F:F,Conciliacao!A42,df_extratos!G:G,"CREDITO")+SUMIFS(df_extratos!I:I,df_extratos!F:F,Conciliacao!BC42,df_extratos!G:G,"CREDITO")+SUMIFS(df_extratos!I:I,df_extratos!F:F,Conciliacao!BD42,df_extratos!G:G,"CREDITO")+SUMIFS(df_extratos!I:I,df_extratos!F:F,Conciliacao!BE42,df_extratos!G:G,"CREDITO")</f>
        <v>148053</v>
      </c>
      <c r="G42" s="9">
        <f t="shared" si="4"/>
        <v>0</v>
      </c>
      <c r="H42" s="4">
        <f>SUMIFS(df_blueme_sem_parcelamento!E:E,df_blueme_sem_parcelamento!H:H,Conciliacao!A42)*(-1)</f>
        <v>-502813.20999999996</v>
      </c>
      <c r="I42" s="4">
        <f>SUMIFS(df_blueme_com_parcelamento!J:J,df_blueme_com_parcelamento!M:M,Conciliacao!A42)*(-1)</f>
        <v>-17234.670000000002</v>
      </c>
      <c r="J42" s="8">
        <f>SUMIFS(df_mutuos!J:J,df_mutuos!B:B,Conciliacao!A42)*(-1)</f>
        <v>0</v>
      </c>
      <c r="K42" s="10">
        <f>SUMIFS(df_extratos!I:I,df_extratos!F:F,Conciliacao!BB42,df_extratos!G:G,"DEBITO")+SUMIFS(df_extratos!I:I,df_extratos!F:F,Conciliacao!A42,df_extratos!G:G,"DEBITO")+SUMIFS(df_extratos!I:I,df_extratos!F:F,Conciliacao!BC42,df_extratos!G:G,"DEBITO")+SUMIFS(df_extratos!I:I,df_extratos!F:F,Conciliacao!BD42,df_extratos!G:G,"DEBITO")+SUMIFS(df_extratos!I:I,df_extratos!F:F,Conciliacao!BE42,df_extratos!G:G,"DEBITO")</f>
        <v>-520047.87999999966</v>
      </c>
      <c r="L42" s="11">
        <f t="shared" si="5"/>
        <v>0</v>
      </c>
      <c r="M42" s="25">
        <f>SUMIFS(df_ajustes_conciliaco!D:D,df_ajustes_conciliaco!C:C,Conciliacao!A42)</f>
        <v>0</v>
      </c>
      <c r="N42" s="22">
        <f t="shared" si="6"/>
        <v>0</v>
      </c>
      <c r="BB42" s="20">
        <v>45698.5</v>
      </c>
      <c r="BC42" s="20">
        <v>45698.125</v>
      </c>
      <c r="BD42" s="20">
        <v>45698.541666666657</v>
      </c>
      <c r="BE42" s="20">
        <v>45698.625</v>
      </c>
    </row>
    <row r="43" spans="1:57" x14ac:dyDescent="0.3">
      <c r="A43" s="5">
        <f t="shared" si="7"/>
        <v>45699</v>
      </c>
      <c r="B43" s="3">
        <f>-SUMIFS(df_extrato_zig!G:G,df_extrato_zig!E:E,Conciliacao!A43,df_extrato_zig!D:D,"Saque")-SUMIFS(df_extrato_zig!G:G,df_extrato_zig!E:E,Conciliacao!A43,df_extrato_zig!D:D,"Antecipação")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270.78000000000003</v>
      </c>
      <c r="E43" s="6">
        <f>SUMIFS(df_mutuos!I:I,df_mutuos!B:B,Conciliacao!A43)</f>
        <v>0</v>
      </c>
      <c r="F43" s="7">
        <f>SUMIFS(df_extratos!I:I,df_extratos!F:F,Conciliacao!BB43,df_extratos!G:G,"CREDITO")+SUMIFS(df_extratos!I:I,df_extratos!F:F,Conciliacao!A43,df_extratos!G:G,"CREDITO")+SUMIFS(df_extratos!I:I,df_extratos!F:F,Conciliacao!BC43,df_extratos!G:G,"CREDITO")+SUMIFS(df_extratos!I:I,df_extratos!F:F,Conciliacao!BD43,df_extratos!G:G,"CREDITO")+SUMIFS(df_extratos!I:I,df_extratos!F:F,Conciliacao!BE43,df_extratos!G:G,"CREDITO")</f>
        <v>270.78000000000003</v>
      </c>
      <c r="G43" s="9">
        <f t="shared" si="4"/>
        <v>0</v>
      </c>
      <c r="H43" s="4">
        <f>SUMIFS(df_blueme_sem_parcelamento!E:E,df_blueme_sem_parcelamento!H:H,Conciliacao!A43)*(-1)</f>
        <v>-7533.14</v>
      </c>
      <c r="I43" s="4">
        <f>SUMIFS(df_blueme_com_parcelamento!J:J,df_blueme_com_parcelamento!M:M,Conciliacao!A43)*(-1)</f>
        <v>0</v>
      </c>
      <c r="J43" s="8">
        <f>SUMIFS(df_mutuos!J:J,df_mutuos!B:B,Conciliacao!A43)*(-1)</f>
        <v>0</v>
      </c>
      <c r="K43" s="10">
        <f>SUMIFS(df_extratos!I:I,df_extratos!F:F,Conciliacao!BB43,df_extratos!G:G,"DEBITO")+SUMIFS(df_extratos!I:I,df_extratos!F:F,Conciliacao!A43,df_extratos!G:G,"DEBITO")+SUMIFS(df_extratos!I:I,df_extratos!F:F,Conciliacao!BC43,df_extratos!G:G,"DEBITO")+SUMIFS(df_extratos!I:I,df_extratos!F:F,Conciliacao!BD43,df_extratos!G:G,"DEBITO")+SUMIFS(df_extratos!I:I,df_extratos!F:F,Conciliacao!BE43,df_extratos!G:G,"DEBITO")</f>
        <v>-7533.14</v>
      </c>
      <c r="L43" s="11">
        <f t="shared" si="5"/>
        <v>0</v>
      </c>
      <c r="M43" s="25">
        <f>SUMIFS(df_ajustes_conciliaco!D:D,df_ajustes_conciliaco!C:C,Conciliacao!A43)</f>
        <v>0</v>
      </c>
      <c r="N43" s="22">
        <f t="shared" si="6"/>
        <v>0</v>
      </c>
      <c r="BB43" s="20">
        <v>45699.5</v>
      </c>
      <c r="BC43" s="20">
        <v>45699.125</v>
      </c>
      <c r="BD43" s="20">
        <v>45699.541666666657</v>
      </c>
      <c r="BE43" s="20">
        <v>45699.625</v>
      </c>
    </row>
    <row r="44" spans="1:57" x14ac:dyDescent="0.3">
      <c r="A44" s="5">
        <f t="shared" si="7"/>
        <v>45700</v>
      </c>
      <c r="B44" s="3">
        <f>-SUMIFS(df_extrato_zig!G:G,df_extrato_zig!E:E,Conciliacao!A44,df_extrato_zig!D:D,"Saque")-SUMIFS(df_extrato_zig!G:G,df_extrato_zig!E:E,Conciliacao!A44,df_extrato_zig!D:D,"Antecipação")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SUMIFS(df_mutuos!I:I,df_mutuos!B:B,Conciliacao!A44)</f>
        <v>0</v>
      </c>
      <c r="F44" s="7">
        <f>SUMIFS(df_extratos!I:I,df_extratos!F:F,Conciliacao!BB44,df_extratos!G:G,"CREDITO")+SUMIFS(df_extratos!I:I,df_extratos!F:F,Conciliacao!A44,df_extratos!G:G,"CREDITO")+SUMIFS(df_extratos!I:I,df_extratos!F:F,Conciliacao!BC44,df_extratos!G:G,"CREDITO")+SUMIFS(df_extratos!I:I,df_extratos!F:F,Conciliacao!BD44,df_extratos!G:G,"CREDITO")+SUMIFS(df_extratos!I:I,df_extratos!F:F,Conciliacao!BE44,df_extratos!G:G,"CREDITO")</f>
        <v>0</v>
      </c>
      <c r="G44" s="9">
        <f t="shared" si="4"/>
        <v>0</v>
      </c>
      <c r="H44" s="4">
        <f>SUMIFS(df_blueme_sem_parcelamento!E:E,df_blueme_sem_parcelamento!H:H,Conciliacao!A44)*(-1)</f>
        <v>-61352.429999999993</v>
      </c>
      <c r="I44" s="4">
        <f>SUMIFS(df_blueme_com_parcelamento!J:J,df_blueme_com_parcelamento!M:M,Conciliacao!A44)*(-1)</f>
        <v>0</v>
      </c>
      <c r="J44" s="8">
        <f>SUMIFS(df_mutuos!J:J,df_mutuos!B:B,Conciliacao!A44)*(-1)</f>
        <v>0</v>
      </c>
      <c r="K44" s="10">
        <f>SUMIFS(df_extratos!I:I,df_extratos!F:F,Conciliacao!BB44,df_extratos!G:G,"DEBITO")+SUMIFS(df_extratos!I:I,df_extratos!F:F,Conciliacao!A44,df_extratos!G:G,"DEBITO")+SUMIFS(df_extratos!I:I,df_extratos!F:F,Conciliacao!BC44,df_extratos!G:G,"DEBITO")+SUMIFS(df_extratos!I:I,df_extratos!F:F,Conciliacao!BD44,df_extratos!G:G,"DEBITO")+SUMIFS(df_extratos!I:I,df_extratos!F:F,Conciliacao!BE44,df_extratos!G:G,"DEBITO")</f>
        <v>-61352.430000000008</v>
      </c>
      <c r="L44" s="11">
        <f t="shared" si="5"/>
        <v>0</v>
      </c>
      <c r="M44" s="25">
        <f>SUMIFS(df_ajustes_conciliaco!D:D,df_ajustes_conciliaco!C:C,Conciliacao!A44)</f>
        <v>0</v>
      </c>
      <c r="N44" s="22">
        <f t="shared" si="6"/>
        <v>0</v>
      </c>
      <c r="BB44" s="20">
        <v>45700.5</v>
      </c>
      <c r="BC44" s="20">
        <v>45700.125</v>
      </c>
      <c r="BD44" s="20">
        <v>45700.541666666657</v>
      </c>
      <c r="BE44" s="20">
        <v>45700.625</v>
      </c>
    </row>
    <row r="45" spans="1:57" x14ac:dyDescent="0.3">
      <c r="A45" s="5">
        <f t="shared" si="7"/>
        <v>45701</v>
      </c>
      <c r="B45" s="3">
        <f>-SUMIFS(df_extrato_zig!G:G,df_extrato_zig!E:E,Conciliacao!A45,df_extrato_zig!D:D,"Saque")-SUMIFS(df_extrato_zig!G:G,df_extrato_zig!E:E,Conciliacao!A45,df_extrato_zig!D:D,"Antecipação")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96.84</v>
      </c>
      <c r="E45" s="6">
        <f>SUMIFS(df_mutuos!I:I,df_mutuos!B:B,Conciliacao!A45)</f>
        <v>0</v>
      </c>
      <c r="F45" s="7">
        <f>SUMIFS(df_extratos!I:I,df_extratos!F:F,Conciliacao!BB45,df_extratos!G:G,"CREDITO")+SUMIFS(df_extratos!I:I,df_extratos!F:F,Conciliacao!A45,df_extratos!G:G,"CREDITO")+SUMIFS(df_extratos!I:I,df_extratos!F:F,Conciliacao!BC45,df_extratos!G:G,"CREDITO")+SUMIFS(df_extratos!I:I,df_extratos!F:F,Conciliacao!BD45,df_extratos!G:G,"CREDITO")+SUMIFS(df_extratos!I:I,df_extratos!F:F,Conciliacao!BE45,df_extratos!G:G,"CREDITO")</f>
        <v>3578.84</v>
      </c>
      <c r="G45" s="9">
        <f t="shared" si="4"/>
        <v>3482</v>
      </c>
      <c r="H45" s="4">
        <f>SUMIFS(df_blueme_sem_parcelamento!E:E,df_blueme_sem_parcelamento!H:H,Conciliacao!A45)*(-1)</f>
        <v>0</v>
      </c>
      <c r="I45" s="4">
        <f>SUMIFS(df_blueme_com_parcelamento!J:J,df_blueme_com_parcelamento!M:M,Conciliacao!A45)*(-1)</f>
        <v>0</v>
      </c>
      <c r="J45" s="8">
        <f>SUMIFS(df_mutuos!J:J,df_mutuos!B:B,Conciliacao!A45)*(-1)</f>
        <v>0</v>
      </c>
      <c r="K45" s="10">
        <f>SUMIFS(df_extratos!I:I,df_extratos!F:F,Conciliacao!BB45,df_extratos!G:G,"DEBITO")+SUMIFS(df_extratos!I:I,df_extratos!F:F,Conciliacao!A45,df_extratos!G:G,"DEBITO")+SUMIFS(df_extratos!I:I,df_extratos!F:F,Conciliacao!BC45,df_extratos!G:G,"DEBITO")+SUMIFS(df_extratos!I:I,df_extratos!F:F,Conciliacao!BD45,df_extratos!G:G,"DEBITO")+SUMIFS(df_extratos!I:I,df_extratos!F:F,Conciliacao!BE45,df_extratos!G:G,"DEBITO")</f>
        <v>0</v>
      </c>
      <c r="L45" s="11">
        <f t="shared" si="5"/>
        <v>0</v>
      </c>
      <c r="M45" s="25">
        <f>SUMIFS(df_ajustes_conciliaco!D:D,df_ajustes_conciliaco!C:C,Conciliacao!A45)</f>
        <v>3482</v>
      </c>
      <c r="N45" s="22">
        <f t="shared" si="6"/>
        <v>0</v>
      </c>
      <c r="BB45" s="20">
        <v>45701.5</v>
      </c>
      <c r="BC45" s="20">
        <v>45701.125</v>
      </c>
      <c r="BD45" s="20">
        <v>45701.541666666657</v>
      </c>
      <c r="BE45" s="20">
        <v>45701.625</v>
      </c>
    </row>
    <row r="46" spans="1:57" x14ac:dyDescent="0.3">
      <c r="A46" s="5">
        <f t="shared" si="7"/>
        <v>45702</v>
      </c>
      <c r="B46" s="3">
        <f>-SUMIFS(df_extrato_zig!G:G,df_extrato_zig!E:E,Conciliacao!A46,df_extrato_zig!D:D,"Saque")-SUMIFS(df_extrato_zig!G:G,df_extrato_zig!E:E,Conciliacao!A46,df_extrato_zig!D:D,"Antecipação")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953.96</v>
      </c>
      <c r="E46" s="6">
        <f>SUMIFS(df_mutuos!I:I,df_mutuos!B:B,Conciliacao!A46)</f>
        <v>0</v>
      </c>
      <c r="F46" s="7">
        <f>SUMIFS(df_extratos!I:I,df_extratos!F:F,Conciliacao!BB46,df_extratos!G:G,"CREDITO")+SUMIFS(df_extratos!I:I,df_extratos!F:F,Conciliacao!A46,df_extratos!G:G,"CREDITO")+SUMIFS(df_extratos!I:I,df_extratos!F:F,Conciliacao!BC46,df_extratos!G:G,"CREDITO")+SUMIFS(df_extratos!I:I,df_extratos!F:F,Conciliacao!BD46,df_extratos!G:G,"CREDITO")+SUMIFS(df_extratos!I:I,df_extratos!F:F,Conciliacao!BE46,df_extratos!G:G,"CREDITO")</f>
        <v>953.96</v>
      </c>
      <c r="G46" s="9">
        <f t="shared" si="4"/>
        <v>0</v>
      </c>
      <c r="H46" s="4">
        <f>SUMIFS(df_blueme_sem_parcelamento!E:E,df_blueme_sem_parcelamento!H:H,Conciliacao!A46)*(-1)</f>
        <v>-720.38</v>
      </c>
      <c r="I46" s="4">
        <f>SUMIFS(df_blueme_com_parcelamento!J:J,df_blueme_com_parcelamento!M:M,Conciliacao!A46)*(-1)</f>
        <v>0</v>
      </c>
      <c r="J46" s="8">
        <f>SUMIFS(df_mutuos!J:J,df_mutuos!B:B,Conciliacao!A46)*(-1)</f>
        <v>0</v>
      </c>
      <c r="K46" s="10">
        <f>SUMIFS(df_extratos!I:I,df_extratos!F:F,Conciliacao!BB46,df_extratos!G:G,"DEBITO")+SUMIFS(df_extratos!I:I,df_extratos!F:F,Conciliacao!A46,df_extratos!G:G,"DEBITO")+SUMIFS(df_extratos!I:I,df_extratos!F:F,Conciliacao!BC46,df_extratos!G:G,"DEBITO")+SUMIFS(df_extratos!I:I,df_extratos!F:F,Conciliacao!BD46,df_extratos!G:G,"DEBITO")+SUMIFS(df_extratos!I:I,df_extratos!F:F,Conciliacao!BE46,df_extratos!G:G,"DEBITO")</f>
        <v>-720.38</v>
      </c>
      <c r="L46" s="11">
        <f t="shared" si="5"/>
        <v>0</v>
      </c>
      <c r="M46" s="25">
        <f>SUMIFS(df_ajustes_conciliaco!D:D,df_ajustes_conciliaco!C:C,Conciliacao!A46)</f>
        <v>0</v>
      </c>
      <c r="N46" s="22">
        <f t="shared" si="6"/>
        <v>0</v>
      </c>
      <c r="BB46" s="20">
        <v>45702.5</v>
      </c>
      <c r="BC46" s="20">
        <v>45702.125</v>
      </c>
      <c r="BD46" s="20">
        <v>45702.541666666657</v>
      </c>
      <c r="BE46" s="20">
        <v>45702.625</v>
      </c>
    </row>
    <row r="47" spans="1:57" x14ac:dyDescent="0.3">
      <c r="A47" s="5">
        <f t="shared" si="7"/>
        <v>45703</v>
      </c>
      <c r="B47" s="3">
        <f>-SUMIFS(df_extrato_zig!G:G,df_extrato_zig!E:E,Conciliacao!A47,df_extrato_zig!D:D,"Saque")-SUMIFS(df_extrato_zig!G:G,df_extrato_zig!E:E,Conciliacao!A47,df_extrato_zig!D:D,"Antecipação")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SUMIFS(df_mutuos!I:I,df_mutuos!B:B,Conciliacao!A47)</f>
        <v>0</v>
      </c>
      <c r="F47" s="7">
        <f>SUMIFS(df_extratos!I:I,df_extratos!F:F,Conciliacao!BB47,df_extratos!G:G,"CREDITO")+SUMIFS(df_extratos!I:I,df_extratos!F:F,Conciliacao!A47,df_extratos!G:G,"CREDITO")+SUMIFS(df_extratos!I:I,df_extratos!F:F,Conciliacao!BC47,df_extratos!G:G,"CREDITO")+SUMIFS(df_extratos!I:I,df_extratos!F:F,Conciliacao!BD47,df_extratos!G:G,"CREDITO")+SUMIFS(df_extratos!I:I,df_extratos!F:F,Conciliacao!BE47,df_extratos!G:G,"CREDITO")</f>
        <v>0</v>
      </c>
      <c r="G47" s="9">
        <f t="shared" si="4"/>
        <v>0</v>
      </c>
      <c r="H47" s="4">
        <f>SUMIFS(df_blueme_sem_parcelamento!E:E,df_blueme_sem_parcelamento!H:H,Conciliacao!A47)*(-1)</f>
        <v>0</v>
      </c>
      <c r="I47" s="4">
        <f>SUMIFS(df_blueme_com_parcelamento!J:J,df_blueme_com_parcelamento!M:M,Conciliacao!A47)*(-1)</f>
        <v>0</v>
      </c>
      <c r="J47" s="8">
        <f>SUMIFS(df_mutuos!J:J,df_mutuos!B:B,Conciliacao!A47)*(-1)</f>
        <v>0</v>
      </c>
      <c r="K47" s="10">
        <f>SUMIFS(df_extratos!I:I,df_extratos!F:F,Conciliacao!BB47,df_extratos!G:G,"DEBITO")+SUMIFS(df_extratos!I:I,df_extratos!F:F,Conciliacao!A47,df_extratos!G:G,"DEBITO")+SUMIFS(df_extratos!I:I,df_extratos!F:F,Conciliacao!BC47,df_extratos!G:G,"DEBITO")+SUMIFS(df_extratos!I:I,df_extratos!F:F,Conciliacao!BD47,df_extratos!G:G,"DEBITO")+SUMIFS(df_extratos!I:I,df_extratos!F:F,Conciliacao!BE47,df_extratos!G:G,"DEBITO")</f>
        <v>0</v>
      </c>
      <c r="L47" s="11">
        <f t="shared" si="5"/>
        <v>0</v>
      </c>
      <c r="M47" s="25">
        <f>SUMIFS(df_ajustes_conciliaco!D:D,df_ajustes_conciliaco!C:C,Conciliacao!A47)</f>
        <v>0</v>
      </c>
      <c r="N47" s="22">
        <f t="shared" si="6"/>
        <v>0</v>
      </c>
      <c r="BB47" s="20">
        <v>45703.5</v>
      </c>
      <c r="BC47" s="20">
        <v>45703.125</v>
      </c>
      <c r="BD47" s="20">
        <v>45703.541666666657</v>
      </c>
      <c r="BE47" s="20">
        <v>45703.625</v>
      </c>
    </row>
    <row r="48" spans="1:57" x14ac:dyDescent="0.3">
      <c r="A48" s="5">
        <f t="shared" si="7"/>
        <v>45704</v>
      </c>
      <c r="B48" s="3">
        <f>-SUMIFS(df_extrato_zig!G:G,df_extrato_zig!E:E,Conciliacao!A48,df_extrato_zig!D:D,"Saque")-SUMIFS(df_extrato_zig!G:G,df_extrato_zig!E:E,Conciliacao!A48,df_extrato_zig!D:D,"Antecipação")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SUMIFS(df_mutuos!I:I,df_mutuos!B:B,Conciliacao!A48)</f>
        <v>0</v>
      </c>
      <c r="F48" s="7">
        <f>SUMIFS(df_extratos!I:I,df_extratos!F:F,Conciliacao!BB48,df_extratos!G:G,"CREDITO")+SUMIFS(df_extratos!I:I,df_extratos!F:F,Conciliacao!A48,df_extratos!G:G,"CREDITO")+SUMIFS(df_extratos!I:I,df_extratos!F:F,Conciliacao!BC48,df_extratos!G:G,"CREDITO")+SUMIFS(df_extratos!I:I,df_extratos!F:F,Conciliacao!BD48,df_extratos!G:G,"CREDITO")+SUMIFS(df_extratos!I:I,df_extratos!F:F,Conciliacao!BE48,df_extratos!G:G,"CREDITO")</f>
        <v>0</v>
      </c>
      <c r="G48" s="9">
        <f t="shared" si="4"/>
        <v>0</v>
      </c>
      <c r="H48" s="4">
        <f>SUMIFS(df_blueme_sem_parcelamento!E:E,df_blueme_sem_parcelamento!H:H,Conciliacao!A48)*(-1)</f>
        <v>0</v>
      </c>
      <c r="I48" s="4">
        <f>SUMIFS(df_blueme_com_parcelamento!J:J,df_blueme_com_parcelamento!M:M,Conciliacao!A48)*(-1)</f>
        <v>0</v>
      </c>
      <c r="J48" s="8">
        <f>SUMIFS(df_mutuos!J:J,df_mutuos!B:B,Conciliacao!A48)*(-1)</f>
        <v>0</v>
      </c>
      <c r="K48" s="10">
        <f>SUMIFS(df_extratos!I:I,df_extratos!F:F,Conciliacao!BB48,df_extratos!G:G,"DEBITO")+SUMIFS(df_extratos!I:I,df_extratos!F:F,Conciliacao!A48,df_extratos!G:G,"DEBITO")+SUMIFS(df_extratos!I:I,df_extratos!F:F,Conciliacao!BC48,df_extratos!G:G,"DEBITO")+SUMIFS(df_extratos!I:I,df_extratos!F:F,Conciliacao!BD48,df_extratos!G:G,"DEBITO")+SUMIFS(df_extratos!I:I,df_extratos!F:F,Conciliacao!BE48,df_extratos!G:G,"DEBITO")</f>
        <v>0</v>
      </c>
      <c r="L48" s="11">
        <f t="shared" si="5"/>
        <v>0</v>
      </c>
      <c r="M48" s="25">
        <f>SUMIFS(df_ajustes_conciliaco!D:D,df_ajustes_conciliaco!C:C,Conciliacao!A48)</f>
        <v>0</v>
      </c>
      <c r="N48" s="22">
        <f t="shared" si="6"/>
        <v>0</v>
      </c>
      <c r="BB48" s="20">
        <v>45704.5</v>
      </c>
      <c r="BC48" s="20">
        <v>45704.125</v>
      </c>
      <c r="BD48" s="20">
        <v>45704.541666666657</v>
      </c>
      <c r="BE48" s="20">
        <v>45704.625</v>
      </c>
    </row>
    <row r="49" spans="1:57" x14ac:dyDescent="0.3">
      <c r="A49" s="5">
        <f t="shared" si="7"/>
        <v>45705</v>
      </c>
      <c r="B49" s="3">
        <f>-SUMIFS(df_extrato_zig!G:G,df_extrato_zig!E:E,Conciliacao!A49,df_extrato_zig!D:D,"Saque")-SUMIFS(df_extrato_zig!G:G,df_extrato_zig!E:E,Conciliacao!A49,df_extrato_zig!D:D,"Antecipação")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822.53</v>
      </c>
      <c r="E49" s="6">
        <f>SUMIFS(df_mutuos!I:I,df_mutuos!B:B,Conciliacao!A49)</f>
        <v>0</v>
      </c>
      <c r="F49" s="7">
        <f>SUMIFS(df_extratos!I:I,df_extratos!F:F,Conciliacao!BB49,df_extratos!G:G,"CREDITO")+SUMIFS(df_extratos!I:I,df_extratos!F:F,Conciliacao!A49,df_extratos!G:G,"CREDITO")+SUMIFS(df_extratos!I:I,df_extratos!F:F,Conciliacao!BC49,df_extratos!G:G,"CREDITO")+SUMIFS(df_extratos!I:I,df_extratos!F:F,Conciliacao!BD49,df_extratos!G:G,"CREDITO")+SUMIFS(df_extratos!I:I,df_extratos!F:F,Conciliacao!BE49,df_extratos!G:G,"CREDITO")</f>
        <v>7388.53</v>
      </c>
      <c r="G49" s="9">
        <f t="shared" si="4"/>
        <v>6566</v>
      </c>
      <c r="H49" s="4">
        <f>SUMIFS(df_blueme_sem_parcelamento!E:E,df_blueme_sem_parcelamento!H:H,Conciliacao!A49)*(-1)</f>
        <v>-47904.33</v>
      </c>
      <c r="I49" s="4">
        <f>SUMIFS(df_blueme_com_parcelamento!J:J,df_blueme_com_parcelamento!M:M,Conciliacao!A49)*(-1)</f>
        <v>-18979.71</v>
      </c>
      <c r="J49" s="8">
        <f>SUMIFS(df_mutuos!J:J,df_mutuos!B:B,Conciliacao!A49)*(-1)</f>
        <v>0</v>
      </c>
      <c r="K49" s="10">
        <f>SUMIFS(df_extratos!I:I,df_extratos!F:F,Conciliacao!BB49,df_extratos!G:G,"DEBITO")+SUMIFS(df_extratos!I:I,df_extratos!F:F,Conciliacao!A49,df_extratos!G:G,"DEBITO")+SUMIFS(df_extratos!I:I,df_extratos!F:F,Conciliacao!BC49,df_extratos!G:G,"DEBITO")+SUMIFS(df_extratos!I:I,df_extratos!F:F,Conciliacao!BD49,df_extratos!G:G,"DEBITO")+SUMIFS(df_extratos!I:I,df_extratos!F:F,Conciliacao!BE49,df_extratos!G:G,"DEBITO")</f>
        <v>-66884.039999999994</v>
      </c>
      <c r="L49" s="11">
        <f t="shared" si="5"/>
        <v>0</v>
      </c>
      <c r="M49" s="25">
        <f>SUMIFS(df_ajustes_conciliaco!D:D,df_ajustes_conciliaco!C:C,Conciliacao!A49)</f>
        <v>6566</v>
      </c>
      <c r="N49" s="22">
        <f t="shared" si="6"/>
        <v>0</v>
      </c>
      <c r="BB49" s="20">
        <v>45705.5</v>
      </c>
      <c r="BC49" s="20">
        <v>45705.125</v>
      </c>
      <c r="BD49" s="20">
        <v>45705.541666666657</v>
      </c>
      <c r="BE49" s="20">
        <v>45705.625</v>
      </c>
    </row>
    <row r="50" spans="1:57" x14ac:dyDescent="0.3">
      <c r="A50" s="5">
        <f t="shared" si="7"/>
        <v>45706</v>
      </c>
      <c r="B50" s="3">
        <f>-SUMIFS(df_extrato_zig!G:G,df_extrato_zig!E:E,Conciliacao!A50,df_extrato_zig!D:D,"Saque")-SUMIFS(df_extrato_zig!G:G,df_extrato_zig!E:E,Conciliacao!A50,df_extrato_zig!D:D,"Antecipação")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304.3</v>
      </c>
      <c r="E50" s="6">
        <f>SUMIFS(df_mutuos!I:I,df_mutuos!B:B,Conciliacao!A50)</f>
        <v>0</v>
      </c>
      <c r="F50" s="7">
        <f>SUMIFS(df_extratos!I:I,df_extratos!F:F,Conciliacao!BB50,df_extratos!G:G,"CREDITO")+SUMIFS(df_extratos!I:I,df_extratos!F:F,Conciliacao!A50,df_extratos!G:G,"CREDITO")+SUMIFS(df_extratos!I:I,df_extratos!F:F,Conciliacao!BC50,df_extratos!G:G,"CREDITO")+SUMIFS(df_extratos!I:I,df_extratos!F:F,Conciliacao!BD50,df_extratos!G:G,"CREDITO")+SUMIFS(df_extratos!I:I,df_extratos!F:F,Conciliacao!BE50,df_extratos!G:G,"CREDITO")</f>
        <v>304.3</v>
      </c>
      <c r="G50" s="9">
        <f t="shared" si="4"/>
        <v>0</v>
      </c>
      <c r="H50" s="4">
        <f>SUMIFS(df_blueme_sem_parcelamento!E:E,df_blueme_sem_parcelamento!H:H,Conciliacao!A50)*(-1)</f>
        <v>0</v>
      </c>
      <c r="I50" s="4">
        <f>SUMIFS(df_blueme_com_parcelamento!J:J,df_blueme_com_parcelamento!M:M,Conciliacao!A50)*(-1)</f>
        <v>0</v>
      </c>
      <c r="J50" s="8">
        <f>SUMIFS(df_mutuos!J:J,df_mutuos!B:B,Conciliacao!A50)*(-1)</f>
        <v>0</v>
      </c>
      <c r="K50" s="10">
        <f>SUMIFS(df_extratos!I:I,df_extratos!F:F,Conciliacao!BB50,df_extratos!G:G,"DEBITO")+SUMIFS(df_extratos!I:I,df_extratos!F:F,Conciliacao!A50,df_extratos!G:G,"DEBITO")+SUMIFS(df_extratos!I:I,df_extratos!F:F,Conciliacao!BC50,df_extratos!G:G,"DEBITO")+SUMIFS(df_extratos!I:I,df_extratos!F:F,Conciliacao!BD50,df_extratos!G:G,"DEBITO")+SUMIFS(df_extratos!I:I,df_extratos!F:F,Conciliacao!BE50,df_extratos!G:G,"DEBITO")</f>
        <v>0</v>
      </c>
      <c r="L50" s="11">
        <f t="shared" si="5"/>
        <v>0</v>
      </c>
      <c r="M50" s="25">
        <f>SUMIFS(df_ajustes_conciliaco!D:D,df_ajustes_conciliaco!C:C,Conciliacao!A50)</f>
        <v>0</v>
      </c>
      <c r="N50" s="22">
        <f t="shared" si="6"/>
        <v>0</v>
      </c>
      <c r="BB50" s="20">
        <v>45706.5</v>
      </c>
      <c r="BC50" s="20">
        <v>45706.125</v>
      </c>
      <c r="BD50" s="20">
        <v>45706.541666666657</v>
      </c>
      <c r="BE50" s="20">
        <v>45706.625</v>
      </c>
    </row>
    <row r="51" spans="1:57" x14ac:dyDescent="0.3">
      <c r="A51" s="5">
        <f t="shared" si="7"/>
        <v>45707</v>
      </c>
      <c r="B51" s="3">
        <f>-SUMIFS(df_extrato_zig!G:G,df_extrato_zig!E:E,Conciliacao!A51,df_extrato_zig!D:D,"Saque")-SUMIFS(df_extrato_zig!G:G,df_extrato_zig!E:E,Conciliacao!A51,df_extrato_zig!D:D,"Antecipação")</f>
        <v>227959.31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SUMIFS(df_mutuos!I:I,df_mutuos!B:B,Conciliacao!A51)</f>
        <v>0</v>
      </c>
      <c r="F51" s="7">
        <f>SUMIFS(df_extratos!I:I,df_extratos!F:F,Conciliacao!BB51,df_extratos!G:G,"CREDITO")+SUMIFS(df_extratos!I:I,df_extratos!F:F,Conciliacao!A51,df_extratos!G:G,"CREDITO")+SUMIFS(df_extratos!I:I,df_extratos!F:F,Conciliacao!BC51,df_extratos!G:G,"CREDITO")+SUMIFS(df_extratos!I:I,df_extratos!F:F,Conciliacao!BD51,df_extratos!G:G,"CREDITO")+SUMIFS(df_extratos!I:I,df_extratos!F:F,Conciliacao!BE51,df_extratos!G:G,"CREDITO")</f>
        <v>227959.31</v>
      </c>
      <c r="G51" s="9">
        <f t="shared" si="4"/>
        <v>0</v>
      </c>
      <c r="H51" s="4">
        <f>SUMIFS(df_blueme_sem_parcelamento!E:E,df_blueme_sem_parcelamento!H:H,Conciliacao!A51)*(-1)</f>
        <v>-177942.53</v>
      </c>
      <c r="I51" s="4">
        <f>SUMIFS(df_blueme_com_parcelamento!J:J,df_blueme_com_parcelamento!M:M,Conciliacao!A51)*(-1)</f>
        <v>-1689.7399999999998</v>
      </c>
      <c r="J51" s="8">
        <f>SUMIFS(df_mutuos!J:J,df_mutuos!B:B,Conciliacao!A51)*(-1)</f>
        <v>0</v>
      </c>
      <c r="K51" s="10">
        <f>SUMIFS(df_extratos!I:I,df_extratos!F:F,Conciliacao!BB51,df_extratos!G:G,"DEBITO")+SUMIFS(df_extratos!I:I,df_extratos!F:F,Conciliacao!A51,df_extratos!G:G,"DEBITO")+SUMIFS(df_extratos!I:I,df_extratos!F:F,Conciliacao!BC51,df_extratos!G:G,"DEBITO")+SUMIFS(df_extratos!I:I,df_extratos!F:F,Conciliacao!BD51,df_extratos!G:G,"DEBITO")+SUMIFS(df_extratos!I:I,df_extratos!F:F,Conciliacao!BE51,df_extratos!G:G,"DEBITO")</f>
        <v>-179632.27000000002</v>
      </c>
      <c r="L51" s="11">
        <f t="shared" si="5"/>
        <v>0</v>
      </c>
      <c r="M51" s="25">
        <f>SUMIFS(df_ajustes_conciliaco!D:D,df_ajustes_conciliaco!C:C,Conciliacao!A51)</f>
        <v>0</v>
      </c>
      <c r="N51" s="22">
        <f t="shared" si="6"/>
        <v>0</v>
      </c>
      <c r="BB51" s="20">
        <v>45707.5</v>
      </c>
      <c r="BC51" s="20">
        <v>45707.125</v>
      </c>
      <c r="BD51" s="20">
        <v>45707.541666666657</v>
      </c>
      <c r="BE51" s="20">
        <v>45707.625</v>
      </c>
    </row>
    <row r="52" spans="1:57" x14ac:dyDescent="0.3">
      <c r="A52" s="5">
        <f t="shared" si="7"/>
        <v>45708</v>
      </c>
      <c r="B52" s="3">
        <f>-SUMIFS(df_extrato_zig!G:G,df_extrato_zig!E:E,Conciliacao!A52,df_extrato_zig!D:D,"Saque")-SUMIFS(df_extrato_zig!G:G,df_extrato_zig!E:E,Conciliacao!A52,df_extrato_zig!D:D,"Antecipação")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114.99</v>
      </c>
      <c r="E52" s="6">
        <f>SUMIFS(df_mutuos!I:I,df_mutuos!B:B,Conciliacao!A52)</f>
        <v>0</v>
      </c>
      <c r="F52" s="7">
        <f>SUMIFS(df_extratos!I:I,df_extratos!F:F,Conciliacao!BB52,df_extratos!G:G,"CREDITO")+SUMIFS(df_extratos!I:I,df_extratos!F:F,Conciliacao!A52,df_extratos!G:G,"CREDITO")+SUMIFS(df_extratos!I:I,df_extratos!F:F,Conciliacao!BC52,df_extratos!G:G,"CREDITO")+SUMIFS(df_extratos!I:I,df_extratos!F:F,Conciliacao!BD52,df_extratos!G:G,"CREDITO")+SUMIFS(df_extratos!I:I,df_extratos!F:F,Conciliacao!BE52,df_extratos!G:G,"CREDITO")</f>
        <v>114.99</v>
      </c>
      <c r="G52" s="9">
        <f t="shared" si="4"/>
        <v>0</v>
      </c>
      <c r="H52" s="4">
        <f>SUMIFS(df_blueme_sem_parcelamento!E:E,df_blueme_sem_parcelamento!H:H,Conciliacao!A52)*(-1)</f>
        <v>0</v>
      </c>
      <c r="I52" s="4">
        <f>SUMIFS(df_blueme_com_parcelamento!J:J,df_blueme_com_parcelamento!M:M,Conciliacao!A52)*(-1)</f>
        <v>0</v>
      </c>
      <c r="J52" s="8">
        <f>SUMIFS(df_mutuos!J:J,df_mutuos!B:B,Conciliacao!A52)*(-1)</f>
        <v>0</v>
      </c>
      <c r="K52" s="10">
        <f>SUMIFS(df_extratos!I:I,df_extratos!F:F,Conciliacao!BB52,df_extratos!G:G,"DEBITO")+SUMIFS(df_extratos!I:I,df_extratos!F:F,Conciliacao!A52,df_extratos!G:G,"DEBITO")+SUMIFS(df_extratos!I:I,df_extratos!F:F,Conciliacao!BC52,df_extratos!G:G,"DEBITO")+SUMIFS(df_extratos!I:I,df_extratos!F:F,Conciliacao!BD52,df_extratos!G:G,"DEBITO")+SUMIFS(df_extratos!I:I,df_extratos!F:F,Conciliacao!BE52,df_extratos!G:G,"DEBITO")</f>
        <v>0</v>
      </c>
      <c r="L52" s="11">
        <f t="shared" si="5"/>
        <v>0</v>
      </c>
      <c r="M52" s="25">
        <f>SUMIFS(df_ajustes_conciliaco!D:D,df_ajustes_conciliaco!C:C,Conciliacao!A52)</f>
        <v>0</v>
      </c>
      <c r="N52" s="22">
        <f t="shared" si="6"/>
        <v>0</v>
      </c>
      <c r="BB52" s="20">
        <v>45708.5</v>
      </c>
      <c r="BC52" s="20">
        <v>45708.125</v>
      </c>
      <c r="BD52" s="20">
        <v>45708.541666666657</v>
      </c>
      <c r="BE52" s="20">
        <v>45708.625</v>
      </c>
    </row>
    <row r="53" spans="1:57" x14ac:dyDescent="0.3">
      <c r="A53" s="5">
        <f t="shared" si="7"/>
        <v>45709</v>
      </c>
      <c r="B53" s="3">
        <f>-SUMIFS(df_extrato_zig!G:G,df_extrato_zig!E:E,Conciliacao!A53,df_extrato_zig!D:D,"Saque")-SUMIFS(df_extrato_zig!G:G,df_extrato_zig!E:E,Conciliacao!A53,df_extrato_zig!D:D,"Antecipação")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1676.05</v>
      </c>
      <c r="E53" s="6">
        <f>SUMIFS(df_mutuos!I:I,df_mutuos!B:B,Conciliacao!A53)</f>
        <v>0</v>
      </c>
      <c r="F53" s="7">
        <f>SUMIFS(df_extratos!I:I,df_extratos!F:F,Conciliacao!BB53,df_extratos!G:G,"CREDITO")+SUMIFS(df_extratos!I:I,df_extratos!F:F,Conciliacao!A53,df_extratos!G:G,"CREDITO")+SUMIFS(df_extratos!I:I,df_extratos!F:F,Conciliacao!BC53,df_extratos!G:G,"CREDITO")+SUMIFS(df_extratos!I:I,df_extratos!F:F,Conciliacao!BD53,df_extratos!G:G,"CREDITO")+SUMIFS(df_extratos!I:I,df_extratos!F:F,Conciliacao!BE53,df_extratos!G:G,"CREDITO")</f>
        <v>1676.05</v>
      </c>
      <c r="G53" s="9">
        <f t="shared" si="4"/>
        <v>0</v>
      </c>
      <c r="H53" s="4">
        <f>SUMIFS(df_blueme_sem_parcelamento!E:E,df_blueme_sem_parcelamento!H:H,Conciliacao!A53)*(-1)</f>
        <v>0</v>
      </c>
      <c r="I53" s="4">
        <f>SUMIFS(df_blueme_com_parcelamento!J:J,df_blueme_com_parcelamento!M:M,Conciliacao!A53)*(-1)</f>
        <v>0</v>
      </c>
      <c r="J53" s="8">
        <f>SUMIFS(df_mutuos!J:J,df_mutuos!B:B,Conciliacao!A53)*(-1)</f>
        <v>0</v>
      </c>
      <c r="K53" s="10">
        <f>SUMIFS(df_extratos!I:I,df_extratos!F:F,Conciliacao!BB53,df_extratos!G:G,"DEBITO")+SUMIFS(df_extratos!I:I,df_extratos!F:F,Conciliacao!A53,df_extratos!G:G,"DEBITO")+SUMIFS(df_extratos!I:I,df_extratos!F:F,Conciliacao!BC53,df_extratos!G:G,"DEBITO")+SUMIFS(df_extratos!I:I,df_extratos!F:F,Conciliacao!BD53,df_extratos!G:G,"DEBITO")+SUMIFS(df_extratos!I:I,df_extratos!F:F,Conciliacao!BE53,df_extratos!G:G,"DEBITO")</f>
        <v>0</v>
      </c>
      <c r="L53" s="11">
        <f t="shared" si="5"/>
        <v>0</v>
      </c>
      <c r="M53" s="25">
        <f>SUMIFS(df_ajustes_conciliaco!D:D,df_ajustes_conciliaco!C:C,Conciliacao!A53)</f>
        <v>0</v>
      </c>
      <c r="N53" s="22">
        <f t="shared" si="6"/>
        <v>0</v>
      </c>
      <c r="BB53" s="20">
        <v>45709.5</v>
      </c>
      <c r="BC53" s="20">
        <v>45709.125</v>
      </c>
      <c r="BD53" s="20">
        <v>45709.541666666657</v>
      </c>
      <c r="BE53" s="20">
        <v>45709.625</v>
      </c>
    </row>
    <row r="54" spans="1:57" x14ac:dyDescent="0.3">
      <c r="A54" s="5">
        <f t="shared" si="7"/>
        <v>45710</v>
      </c>
      <c r="B54" s="3">
        <f>-SUMIFS(df_extrato_zig!G:G,df_extrato_zig!E:E,Conciliacao!A54,df_extrato_zig!D:D,"Saque")-SUMIFS(df_extrato_zig!G:G,df_extrato_zig!E:E,Conciliacao!A54,df_extrato_zig!D:D,"Antecipação")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SUMIFS(df_mutuos!I:I,df_mutuos!B:B,Conciliacao!A54)</f>
        <v>0</v>
      </c>
      <c r="F54" s="7">
        <f>SUMIFS(df_extratos!I:I,df_extratos!F:F,Conciliacao!BB54,df_extratos!G:G,"CREDITO")+SUMIFS(df_extratos!I:I,df_extratos!F:F,Conciliacao!A54,df_extratos!G:G,"CREDITO")+SUMIFS(df_extratos!I:I,df_extratos!F:F,Conciliacao!BC54,df_extratos!G:G,"CREDITO")+SUMIFS(df_extratos!I:I,df_extratos!F:F,Conciliacao!BD54,df_extratos!G:G,"CREDITO")+SUMIFS(df_extratos!I:I,df_extratos!F:F,Conciliacao!BE54,df_extratos!G:G,"CREDITO")</f>
        <v>0</v>
      </c>
      <c r="G54" s="9">
        <f t="shared" si="4"/>
        <v>0</v>
      </c>
      <c r="H54" s="4">
        <f>SUMIFS(df_blueme_sem_parcelamento!E:E,df_blueme_sem_parcelamento!H:H,Conciliacao!A54)*(-1)</f>
        <v>0</v>
      </c>
      <c r="I54" s="4">
        <f>SUMIFS(df_blueme_com_parcelamento!J:J,df_blueme_com_parcelamento!M:M,Conciliacao!A54)*(-1)</f>
        <v>0</v>
      </c>
      <c r="J54" s="8">
        <f>SUMIFS(df_mutuos!J:J,df_mutuos!B:B,Conciliacao!A54)*(-1)</f>
        <v>0</v>
      </c>
      <c r="K54" s="10">
        <f>SUMIFS(df_extratos!I:I,df_extratos!F:F,Conciliacao!BB54,df_extratos!G:G,"DEBITO")+SUMIFS(df_extratos!I:I,df_extratos!F:F,Conciliacao!A54,df_extratos!G:G,"DEBITO")+SUMIFS(df_extratos!I:I,df_extratos!F:F,Conciliacao!BC54,df_extratos!G:G,"DEBITO")+SUMIFS(df_extratos!I:I,df_extratos!F:F,Conciliacao!BD54,df_extratos!G:G,"DEBITO")+SUMIFS(df_extratos!I:I,df_extratos!F:F,Conciliacao!BE54,df_extratos!G:G,"DEBITO")</f>
        <v>0</v>
      </c>
      <c r="L54" s="11">
        <f t="shared" si="5"/>
        <v>0</v>
      </c>
      <c r="M54" s="25">
        <f>SUMIFS(df_ajustes_conciliaco!D:D,df_ajustes_conciliaco!C:C,Conciliacao!A54)</f>
        <v>0</v>
      </c>
      <c r="N54" s="22">
        <f t="shared" si="6"/>
        <v>0</v>
      </c>
      <c r="BB54" s="20">
        <v>45710.5</v>
      </c>
      <c r="BC54" s="20">
        <v>45710.125</v>
      </c>
      <c r="BD54" s="20">
        <v>45710.541666666657</v>
      </c>
      <c r="BE54" s="20">
        <v>45710.625</v>
      </c>
    </row>
    <row r="55" spans="1:57" x14ac:dyDescent="0.3">
      <c r="A55" s="5">
        <f t="shared" si="7"/>
        <v>45711</v>
      </c>
      <c r="B55" s="3">
        <f>-SUMIFS(df_extrato_zig!G:G,df_extrato_zig!E:E,Conciliacao!A55,df_extrato_zig!D:D,"Saque")-SUMIFS(df_extrato_zig!G:G,df_extrato_zig!E:E,Conciliacao!A55,df_extrato_zig!D:D,"Antecipação")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SUMIFS(df_mutuos!I:I,df_mutuos!B:B,Conciliacao!A55)</f>
        <v>0</v>
      </c>
      <c r="F55" s="7">
        <f>SUMIFS(df_extratos!I:I,df_extratos!F:F,Conciliacao!BB55,df_extratos!G:G,"CREDITO")+SUMIFS(df_extratos!I:I,df_extratos!F:F,Conciliacao!A55,df_extratos!G:G,"CREDITO")+SUMIFS(df_extratos!I:I,df_extratos!F:F,Conciliacao!BC55,df_extratos!G:G,"CREDITO")+SUMIFS(df_extratos!I:I,df_extratos!F:F,Conciliacao!BD55,df_extratos!G:G,"CREDITO")+SUMIFS(df_extratos!I:I,df_extratos!F:F,Conciliacao!BE55,df_extratos!G:G,"CREDITO")</f>
        <v>0</v>
      </c>
      <c r="G55" s="9">
        <f t="shared" si="4"/>
        <v>0</v>
      </c>
      <c r="H55" s="4">
        <f>SUMIFS(df_blueme_sem_parcelamento!E:E,df_blueme_sem_parcelamento!H:H,Conciliacao!A55)*(-1)</f>
        <v>0</v>
      </c>
      <c r="I55" s="4">
        <f>SUMIFS(df_blueme_com_parcelamento!J:J,df_blueme_com_parcelamento!M:M,Conciliacao!A55)*(-1)</f>
        <v>0</v>
      </c>
      <c r="J55" s="8">
        <f>SUMIFS(df_mutuos!J:J,df_mutuos!B:B,Conciliacao!A55)*(-1)</f>
        <v>0</v>
      </c>
      <c r="K55" s="10">
        <f>SUMIFS(df_extratos!I:I,df_extratos!F:F,Conciliacao!BB55,df_extratos!G:G,"DEBITO")+SUMIFS(df_extratos!I:I,df_extratos!F:F,Conciliacao!A55,df_extratos!G:G,"DEBITO")+SUMIFS(df_extratos!I:I,df_extratos!F:F,Conciliacao!BC55,df_extratos!G:G,"DEBITO")+SUMIFS(df_extratos!I:I,df_extratos!F:F,Conciliacao!BD55,df_extratos!G:G,"DEBITO")+SUMIFS(df_extratos!I:I,df_extratos!F:F,Conciliacao!BE55,df_extratos!G:G,"DEBITO")</f>
        <v>0</v>
      </c>
      <c r="L55" s="11">
        <f t="shared" si="5"/>
        <v>0</v>
      </c>
      <c r="M55" s="25">
        <f>SUMIFS(df_ajustes_conciliaco!D:D,df_ajustes_conciliaco!C:C,Conciliacao!A55)</f>
        <v>0</v>
      </c>
      <c r="N55" s="22">
        <f t="shared" si="6"/>
        <v>0</v>
      </c>
      <c r="BB55" s="20">
        <v>45711.5</v>
      </c>
      <c r="BC55" s="20">
        <v>45711.125</v>
      </c>
      <c r="BD55" s="20">
        <v>45711.541666666657</v>
      </c>
      <c r="BE55" s="20">
        <v>45711.625</v>
      </c>
    </row>
    <row r="56" spans="1:57" x14ac:dyDescent="0.3">
      <c r="A56" s="5">
        <f t="shared" si="7"/>
        <v>45712</v>
      </c>
      <c r="B56" s="3">
        <f>-SUMIFS(df_extrato_zig!G:G,df_extrato_zig!E:E,Conciliacao!A56,df_extrato_zig!D:D,"Saque")-SUMIFS(df_extrato_zig!G:G,df_extrato_zig!E:E,Conciliacao!A56,df_extrato_zig!D:D,"Antecipação")</f>
        <v>229272.73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967.6</v>
      </c>
      <c r="E56" s="6">
        <f>SUMIFS(df_mutuos!I:I,df_mutuos!B:B,Conciliacao!A56)</f>
        <v>0</v>
      </c>
      <c r="F56" s="7">
        <f>SUMIFS(df_extratos!I:I,df_extratos!F:F,Conciliacao!BB56,df_extratos!G:G,"CREDITO")+SUMIFS(df_extratos!I:I,df_extratos!F:F,Conciliacao!A56,df_extratos!G:G,"CREDITO")+SUMIFS(df_extratos!I:I,df_extratos!F:F,Conciliacao!BC56,df_extratos!G:G,"CREDITO")+SUMIFS(df_extratos!I:I,df_extratos!F:F,Conciliacao!BD56,df_extratos!G:G,"CREDITO")+SUMIFS(df_extratos!I:I,df_extratos!F:F,Conciliacao!BE56,df_extratos!G:G,"CREDITO")</f>
        <v>235476.33000000002</v>
      </c>
      <c r="G56" s="9">
        <f t="shared" si="4"/>
        <v>5236</v>
      </c>
      <c r="H56" s="4">
        <f>SUMIFS(df_blueme_sem_parcelamento!E:E,df_blueme_sem_parcelamento!H:H,Conciliacao!A56)*(-1)</f>
        <v>-46682.15</v>
      </c>
      <c r="I56" s="4">
        <f>SUMIFS(df_blueme_com_parcelamento!J:J,df_blueme_com_parcelamento!M:M,Conciliacao!A56)*(-1)</f>
        <v>-19102.600000000002</v>
      </c>
      <c r="J56" s="8">
        <f>SUMIFS(df_mutuos!J:J,df_mutuos!B:B,Conciliacao!A56)*(-1)</f>
        <v>0</v>
      </c>
      <c r="K56" s="10">
        <f>SUMIFS(df_extratos!I:I,df_extratos!F:F,Conciliacao!BB56,df_extratos!G:G,"DEBITO")+SUMIFS(df_extratos!I:I,df_extratos!F:F,Conciliacao!A56,df_extratos!G:G,"DEBITO")+SUMIFS(df_extratos!I:I,df_extratos!F:F,Conciliacao!BC56,df_extratos!G:G,"DEBITO")+SUMIFS(df_extratos!I:I,df_extratos!F:F,Conciliacao!BD56,df_extratos!G:G,"DEBITO")+SUMIFS(df_extratos!I:I,df_extratos!F:F,Conciliacao!BE56,df_extratos!G:G,"DEBITO")</f>
        <v>-65784.750000000015</v>
      </c>
      <c r="L56" s="11">
        <f t="shared" si="5"/>
        <v>0</v>
      </c>
      <c r="M56" s="25">
        <f>SUMIFS(df_ajustes_conciliaco!D:D,df_ajustes_conciliaco!C:C,Conciliacao!A56)</f>
        <v>5236</v>
      </c>
      <c r="N56" s="22">
        <f t="shared" si="6"/>
        <v>0</v>
      </c>
      <c r="BB56" s="20">
        <v>45712.5</v>
      </c>
      <c r="BC56" s="20">
        <v>45712.125</v>
      </c>
      <c r="BD56" s="20">
        <v>45712.541666666657</v>
      </c>
      <c r="BE56" s="20">
        <v>45712.625</v>
      </c>
    </row>
    <row r="57" spans="1:57" x14ac:dyDescent="0.3">
      <c r="A57" s="5">
        <f t="shared" si="7"/>
        <v>45713</v>
      </c>
      <c r="B57" s="3">
        <f>-SUMIFS(df_extrato_zig!G:G,df_extrato_zig!E:E,Conciliacao!A57,df_extrato_zig!D:D,"Saque")-SUMIFS(df_extrato_zig!G:G,df_extrato_zig!E:E,Conciliacao!A57,df_extrato_zig!D:D,"Antecipação")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94.87</v>
      </c>
      <c r="E57" s="6">
        <f>SUMIFS(df_mutuos!I:I,df_mutuos!B:B,Conciliacao!A57)</f>
        <v>0</v>
      </c>
      <c r="F57" s="7">
        <f>SUMIFS(df_extratos!I:I,df_extratos!F:F,Conciliacao!BB57,df_extratos!G:G,"CREDITO")+SUMIFS(df_extratos!I:I,df_extratos!F:F,Conciliacao!A57,df_extratos!G:G,"CREDITO")+SUMIFS(df_extratos!I:I,df_extratos!F:F,Conciliacao!BC57,df_extratos!G:G,"CREDITO")+SUMIFS(df_extratos!I:I,df_extratos!F:F,Conciliacao!BD57,df_extratos!G:G,"CREDITO")+SUMIFS(df_extratos!I:I,df_extratos!F:F,Conciliacao!BE57,df_extratos!G:G,"CREDITO")</f>
        <v>94.87</v>
      </c>
      <c r="G57" s="9">
        <f t="shared" si="4"/>
        <v>0</v>
      </c>
      <c r="H57" s="4">
        <f>SUMIFS(df_blueme_sem_parcelamento!E:E,df_blueme_sem_parcelamento!H:H,Conciliacao!A57)*(-1)</f>
        <v>-257.55</v>
      </c>
      <c r="I57" s="4">
        <f>SUMIFS(df_blueme_com_parcelamento!J:J,df_blueme_com_parcelamento!M:M,Conciliacao!A57)*(-1)</f>
        <v>0</v>
      </c>
      <c r="J57" s="8">
        <f>SUMIFS(df_mutuos!J:J,df_mutuos!B:B,Conciliacao!A57)*(-1)</f>
        <v>0</v>
      </c>
      <c r="K57" s="10">
        <f>SUMIFS(df_extratos!I:I,df_extratos!F:F,Conciliacao!BB57,df_extratos!G:G,"DEBITO")+SUMIFS(df_extratos!I:I,df_extratos!F:F,Conciliacao!A57,df_extratos!G:G,"DEBITO")+SUMIFS(df_extratos!I:I,df_extratos!F:F,Conciliacao!BC57,df_extratos!G:G,"DEBITO")+SUMIFS(df_extratos!I:I,df_extratos!F:F,Conciliacao!BD57,df_extratos!G:G,"DEBITO")+SUMIFS(df_extratos!I:I,df_extratos!F:F,Conciliacao!BE57,df_extratos!G:G,"DEBITO")</f>
        <v>-257.55</v>
      </c>
      <c r="L57" s="11">
        <f t="shared" si="5"/>
        <v>0</v>
      </c>
      <c r="M57" s="25">
        <f>SUMIFS(df_ajustes_conciliaco!D:D,df_ajustes_conciliaco!C:C,Conciliacao!A57)</f>
        <v>0</v>
      </c>
      <c r="N57" s="22">
        <f t="shared" si="6"/>
        <v>0</v>
      </c>
      <c r="BB57" s="20">
        <v>45713.5</v>
      </c>
      <c r="BC57" s="20">
        <v>45713.125</v>
      </c>
      <c r="BD57" s="20">
        <v>45713.541666666657</v>
      </c>
      <c r="BE57" s="20">
        <v>45713.625</v>
      </c>
    </row>
    <row r="58" spans="1:57" x14ac:dyDescent="0.3">
      <c r="A58" s="5">
        <f t="shared" si="7"/>
        <v>45714</v>
      </c>
      <c r="B58" s="3">
        <f>-SUMIFS(df_extrato_zig!G:G,df_extrato_zig!E:E,Conciliacao!A58,df_extrato_zig!D:D,"Saque")-SUMIFS(df_extrato_zig!G:G,df_extrato_zig!E:E,Conciliacao!A58,df_extrato_zig!D:D,"Antecipação")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1094.49</v>
      </c>
      <c r="E58" s="6">
        <f>SUMIFS(df_mutuos!I:I,df_mutuos!B:B,Conciliacao!A58)</f>
        <v>0</v>
      </c>
      <c r="F58" s="7">
        <f>SUMIFS(df_extratos!I:I,df_extratos!F:F,Conciliacao!BB58,df_extratos!G:G,"CREDITO")+SUMIFS(df_extratos!I:I,df_extratos!F:F,Conciliacao!A58,df_extratos!G:G,"CREDITO")+SUMIFS(df_extratos!I:I,df_extratos!F:F,Conciliacao!BC58,df_extratos!G:G,"CREDITO")+SUMIFS(df_extratos!I:I,df_extratos!F:F,Conciliacao!BD58,df_extratos!G:G,"CREDITO")+SUMIFS(df_extratos!I:I,df_extratos!F:F,Conciliacao!BE58,df_extratos!G:G,"CREDITO")</f>
        <v>1094.49</v>
      </c>
      <c r="G58" s="9">
        <f t="shared" si="4"/>
        <v>0</v>
      </c>
      <c r="H58" s="4">
        <f>SUMIFS(df_blueme_sem_parcelamento!E:E,df_blueme_sem_parcelamento!H:H,Conciliacao!A58)*(-1)</f>
        <v>-102275.67</v>
      </c>
      <c r="I58" s="4">
        <f>SUMIFS(df_blueme_com_parcelamento!J:J,df_blueme_com_parcelamento!M:M,Conciliacao!A58)*(-1)</f>
        <v>-1871.2599999999998</v>
      </c>
      <c r="J58" s="8">
        <f>SUMIFS(df_mutuos!J:J,df_mutuos!B:B,Conciliacao!A58)*(-1)</f>
        <v>0</v>
      </c>
      <c r="K58" s="10">
        <f>SUMIFS(df_extratos!I:I,df_extratos!F:F,Conciliacao!BB58,df_extratos!G:G,"DEBITO")+SUMIFS(df_extratos!I:I,df_extratos!F:F,Conciliacao!A58,df_extratos!G:G,"DEBITO")+SUMIFS(df_extratos!I:I,df_extratos!F:F,Conciliacao!BC58,df_extratos!G:G,"DEBITO")+SUMIFS(df_extratos!I:I,df_extratos!F:F,Conciliacao!BD58,df_extratos!G:G,"DEBITO")+SUMIFS(df_extratos!I:I,df_extratos!F:F,Conciliacao!BE58,df_extratos!G:G,"DEBITO")</f>
        <v>-104146.93</v>
      </c>
      <c r="L58" s="11">
        <f t="shared" si="5"/>
        <v>0</v>
      </c>
      <c r="M58" s="25">
        <f>SUMIFS(df_ajustes_conciliaco!D:D,df_ajustes_conciliaco!C:C,Conciliacao!A58)</f>
        <v>0</v>
      </c>
      <c r="N58" s="22">
        <f t="shared" si="6"/>
        <v>0</v>
      </c>
      <c r="BB58" s="20">
        <v>45714.5</v>
      </c>
      <c r="BC58" s="20">
        <v>45714.125</v>
      </c>
      <c r="BD58" s="20">
        <v>45714.541666666657</v>
      </c>
      <c r="BE58" s="20">
        <v>45714.625</v>
      </c>
    </row>
    <row r="59" spans="1:57" x14ac:dyDescent="0.3">
      <c r="A59" s="5">
        <f t="shared" si="7"/>
        <v>45715</v>
      </c>
      <c r="B59" s="3">
        <f>-SUMIFS(df_extrato_zig!G:G,df_extrato_zig!E:E,Conciliacao!A59,df_extrato_zig!D:D,"Saque")-SUMIFS(df_extrato_zig!G:G,df_extrato_zig!E:E,Conciliacao!A59,df_extrato_zig!D:D,"Antecipação")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66.459999999999994</v>
      </c>
      <c r="E59" s="6">
        <f>SUMIFS(df_mutuos!I:I,df_mutuos!B:B,Conciliacao!A59)</f>
        <v>0</v>
      </c>
      <c r="F59" s="7">
        <f>SUMIFS(df_extratos!I:I,df_extratos!F:F,Conciliacao!BB59,df_extratos!G:G,"CREDITO")+SUMIFS(df_extratos!I:I,df_extratos!F:F,Conciliacao!A59,df_extratos!G:G,"CREDITO")+SUMIFS(df_extratos!I:I,df_extratos!F:F,Conciliacao!BC59,df_extratos!G:G,"CREDITO")+SUMIFS(df_extratos!I:I,df_extratos!F:F,Conciliacao!BD59,df_extratos!G:G,"CREDITO")+SUMIFS(df_extratos!I:I,df_extratos!F:F,Conciliacao!BE59,df_extratos!G:G,"CREDITO")</f>
        <v>66.459999999999994</v>
      </c>
      <c r="G59" s="9">
        <f t="shared" si="4"/>
        <v>0</v>
      </c>
      <c r="H59" s="4">
        <f>SUMIFS(df_blueme_sem_parcelamento!E:E,df_blueme_sem_parcelamento!H:H,Conciliacao!A59)*(-1)</f>
        <v>0</v>
      </c>
      <c r="I59" s="4">
        <f>SUMIFS(df_blueme_com_parcelamento!J:J,df_blueme_com_parcelamento!M:M,Conciliacao!A59)*(-1)</f>
        <v>0</v>
      </c>
      <c r="J59" s="8">
        <f>SUMIFS(df_mutuos!J:J,df_mutuos!B:B,Conciliacao!A59)*(-1)</f>
        <v>0</v>
      </c>
      <c r="K59" s="10">
        <f>SUMIFS(df_extratos!I:I,df_extratos!F:F,Conciliacao!BB59,df_extratos!G:G,"DEBITO")+SUMIFS(df_extratos!I:I,df_extratos!F:F,Conciliacao!A59,df_extratos!G:G,"DEBITO")+SUMIFS(df_extratos!I:I,df_extratos!F:F,Conciliacao!BC59,df_extratos!G:G,"DEBITO")+SUMIFS(df_extratos!I:I,df_extratos!F:F,Conciliacao!BD59,df_extratos!G:G,"DEBITO")+SUMIFS(df_extratos!I:I,df_extratos!F:F,Conciliacao!BE59,df_extratos!G:G,"DEBITO")</f>
        <v>0</v>
      </c>
      <c r="L59" s="11">
        <f t="shared" si="5"/>
        <v>0</v>
      </c>
      <c r="M59" s="25">
        <f>SUMIFS(df_ajustes_conciliaco!D:D,df_ajustes_conciliaco!C:C,Conciliacao!A59)</f>
        <v>0</v>
      </c>
      <c r="N59" s="22">
        <f t="shared" si="6"/>
        <v>0</v>
      </c>
      <c r="BB59" s="20">
        <v>45715.5</v>
      </c>
      <c r="BC59" s="20">
        <v>45715.125</v>
      </c>
      <c r="BD59" s="20">
        <v>45715.541666666657</v>
      </c>
      <c r="BE59" s="20">
        <v>45715.625</v>
      </c>
    </row>
    <row r="60" spans="1:57" x14ac:dyDescent="0.3">
      <c r="A60" s="5">
        <f t="shared" si="7"/>
        <v>45716</v>
      </c>
      <c r="B60" s="3">
        <f>-SUMIFS(df_extrato_zig!G:G,df_extrato_zig!E:E,Conciliacao!A60,df_extrato_zig!D:D,"Saque")-SUMIFS(df_extrato_zig!G:G,df_extrato_zig!E:E,Conciliacao!A60,df_extrato_zig!D:D,"Antecipação")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1739.68</v>
      </c>
      <c r="E60" s="6">
        <f>SUMIFS(df_mutuos!I:I,df_mutuos!B:B,Conciliacao!A60)</f>
        <v>0</v>
      </c>
      <c r="F60" s="7">
        <f>SUMIFS(df_extratos!I:I,df_extratos!F:F,Conciliacao!BB60,df_extratos!G:G,"CREDITO")+SUMIFS(df_extratos!I:I,df_extratos!F:F,Conciliacao!A60,df_extratos!G:G,"CREDITO")+SUMIFS(df_extratos!I:I,df_extratos!F:F,Conciliacao!BC60,df_extratos!G:G,"CREDITO")+SUMIFS(df_extratos!I:I,df_extratos!F:F,Conciliacao!BD60,df_extratos!G:G,"CREDITO")+SUMIFS(df_extratos!I:I,df_extratos!F:F,Conciliacao!BE60,df_extratos!G:G,"CREDITO")</f>
        <v>1739.68</v>
      </c>
      <c r="G60" s="9">
        <f t="shared" si="4"/>
        <v>0</v>
      </c>
      <c r="H60" s="4">
        <f>SUMIFS(df_blueme_sem_parcelamento!E:E,df_blueme_sem_parcelamento!H:H,Conciliacao!A60)*(-1)</f>
        <v>-83931.61</v>
      </c>
      <c r="I60" s="4">
        <f>SUMIFS(df_blueme_com_parcelamento!J:J,df_blueme_com_parcelamento!M:M,Conciliacao!A60)*(-1)</f>
        <v>-17396.849999999999</v>
      </c>
      <c r="J60" s="8">
        <f>SUMIFS(df_mutuos!J:J,df_mutuos!B:B,Conciliacao!A60)*(-1)</f>
        <v>0</v>
      </c>
      <c r="K60" s="10">
        <f>SUMIFS(df_extratos!I:I,df_extratos!F:F,Conciliacao!BB60,df_extratos!G:G,"DEBITO")+SUMIFS(df_extratos!I:I,df_extratos!F:F,Conciliacao!A60,df_extratos!G:G,"DEBITO")+SUMIFS(df_extratos!I:I,df_extratos!F:F,Conciliacao!BC60,df_extratos!G:G,"DEBITO")+SUMIFS(df_extratos!I:I,df_extratos!F:F,Conciliacao!BD60,df_extratos!G:G,"DEBITO")+SUMIFS(df_extratos!I:I,df_extratos!F:F,Conciliacao!BE60,df_extratos!G:G,"DEBITO")</f>
        <v>-100547.60999999999</v>
      </c>
      <c r="L60" s="11">
        <f t="shared" si="5"/>
        <v>780.85000000000582</v>
      </c>
      <c r="M60" s="25">
        <f>SUMIFS(df_ajustes_conciliaco!D:D,df_ajustes_conciliaco!C:C,Conciliacao!A60)</f>
        <v>780.84999999999991</v>
      </c>
      <c r="N60" s="22">
        <f t="shared" si="6"/>
        <v>5.9117155615240335E-12</v>
      </c>
      <c r="BB60" s="20">
        <v>45716.5</v>
      </c>
      <c r="BC60" s="20">
        <v>45716.125</v>
      </c>
      <c r="BD60" s="20">
        <v>45716.541666666657</v>
      </c>
      <c r="BE60" s="20">
        <v>45716.625</v>
      </c>
    </row>
    <row r="61" spans="1:57" x14ac:dyDescent="0.3">
      <c r="A61" s="5">
        <f t="shared" si="7"/>
        <v>45717</v>
      </c>
      <c r="B61" s="3">
        <f>-SUMIFS(df_extrato_zig!G:G,df_extrato_zig!E:E,Conciliacao!A61,df_extrato_zig!D:D,"Saque")-SUMIFS(df_extrato_zig!G:G,df_extrato_zig!E:E,Conciliacao!A61,df_extrato_zig!D:D,"Antecipação")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SUMIFS(df_mutuos!I:I,df_mutuos!B:B,Conciliacao!A61)</f>
        <v>0</v>
      </c>
      <c r="F61" s="7">
        <f>SUMIFS(df_extratos!I:I,df_extratos!F:F,Conciliacao!BB61,df_extratos!G:G,"CREDITO")+SUMIFS(df_extratos!I:I,df_extratos!F:F,Conciliacao!A61,df_extratos!G:G,"CREDITO")+SUMIFS(df_extratos!I:I,df_extratos!F:F,Conciliacao!BC61,df_extratos!G:G,"CREDITO")+SUMIFS(df_extratos!I:I,df_extratos!F:F,Conciliacao!BD61,df_extratos!G:G,"CREDITO")+SUMIFS(df_extratos!I:I,df_extratos!F:F,Conciliacao!BE61,df_extratos!G:G,"CREDITO")</f>
        <v>0</v>
      </c>
      <c r="G61" s="9">
        <f t="shared" si="4"/>
        <v>0</v>
      </c>
      <c r="H61" s="4">
        <f>SUMIFS(df_blueme_sem_parcelamento!E:E,df_blueme_sem_parcelamento!H:H,Conciliacao!A61)*(-1)</f>
        <v>0</v>
      </c>
      <c r="I61" s="4">
        <f>SUMIFS(df_blueme_com_parcelamento!J:J,df_blueme_com_parcelamento!M:M,Conciliacao!A61)*(-1)</f>
        <v>0</v>
      </c>
      <c r="J61" s="8">
        <f>SUMIFS(df_mutuos!J:J,df_mutuos!B:B,Conciliacao!A61)*(-1)</f>
        <v>0</v>
      </c>
      <c r="K61" s="10">
        <f>SUMIFS(df_extratos!I:I,df_extratos!F:F,Conciliacao!BB61,df_extratos!G:G,"DEBITO")+SUMIFS(df_extratos!I:I,df_extratos!F:F,Conciliacao!A61,df_extratos!G:G,"DEBITO")+SUMIFS(df_extratos!I:I,df_extratos!F:F,Conciliacao!BC61,df_extratos!G:G,"DEBITO")+SUMIFS(df_extratos!I:I,df_extratos!F:F,Conciliacao!BD61,df_extratos!G:G,"DEBITO")+SUMIFS(df_extratos!I:I,df_extratos!F:F,Conciliacao!BE61,df_extratos!G:G,"DEBITO")</f>
        <v>0</v>
      </c>
      <c r="L61" s="11">
        <f t="shared" si="5"/>
        <v>0</v>
      </c>
      <c r="M61" s="25">
        <f>SUMIFS(df_ajustes_conciliaco!D:D,df_ajustes_conciliaco!C:C,Conciliacao!A61)</f>
        <v>0</v>
      </c>
      <c r="N61" s="22">
        <f t="shared" si="6"/>
        <v>0</v>
      </c>
      <c r="BB61" s="20">
        <v>45717.5</v>
      </c>
      <c r="BC61" s="20">
        <v>45717.125</v>
      </c>
      <c r="BD61" s="20">
        <v>45717.541666666657</v>
      </c>
      <c r="BE61" s="20">
        <v>45717.625</v>
      </c>
    </row>
    <row r="62" spans="1:57" x14ac:dyDescent="0.3">
      <c r="A62" s="5">
        <f t="shared" si="7"/>
        <v>45718</v>
      </c>
      <c r="B62" s="3">
        <f>-SUMIFS(df_extrato_zig!G:G,df_extrato_zig!E:E,Conciliacao!A62,df_extrato_zig!D:D,"Saque")-SUMIFS(df_extrato_zig!G:G,df_extrato_zig!E:E,Conciliacao!A62,df_extrato_zig!D:D,"Antecipação")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SUMIFS(df_mutuos!I:I,df_mutuos!B:B,Conciliacao!A62)</f>
        <v>0</v>
      </c>
      <c r="F62" s="7">
        <f>SUMIFS(df_extratos!I:I,df_extratos!F:F,Conciliacao!BB62,df_extratos!G:G,"CREDITO")+SUMIFS(df_extratos!I:I,df_extratos!F:F,Conciliacao!A62,df_extratos!G:G,"CREDITO")+SUMIFS(df_extratos!I:I,df_extratos!F:F,Conciliacao!BC62,df_extratos!G:G,"CREDITO")+SUMIFS(df_extratos!I:I,df_extratos!F:F,Conciliacao!BD62,df_extratos!G:G,"CREDITO")+SUMIFS(df_extratos!I:I,df_extratos!F:F,Conciliacao!BE62,df_extratos!G:G,"CREDITO")</f>
        <v>0</v>
      </c>
      <c r="G62" s="9">
        <f t="shared" si="4"/>
        <v>0</v>
      </c>
      <c r="H62" s="4">
        <f>SUMIFS(df_blueme_sem_parcelamento!E:E,df_blueme_sem_parcelamento!H:H,Conciliacao!A62)*(-1)</f>
        <v>0</v>
      </c>
      <c r="I62" s="4">
        <f>SUMIFS(df_blueme_com_parcelamento!J:J,df_blueme_com_parcelamento!M:M,Conciliacao!A62)*(-1)</f>
        <v>0</v>
      </c>
      <c r="J62" s="8">
        <f>SUMIFS(df_mutuos!J:J,df_mutuos!B:B,Conciliacao!A62)*(-1)</f>
        <v>0</v>
      </c>
      <c r="K62" s="10">
        <f>SUMIFS(df_extratos!I:I,df_extratos!F:F,Conciliacao!BB62,df_extratos!G:G,"DEBITO")+SUMIFS(df_extratos!I:I,df_extratos!F:F,Conciliacao!A62,df_extratos!G:G,"DEBITO")+SUMIFS(df_extratos!I:I,df_extratos!F:F,Conciliacao!BC62,df_extratos!G:G,"DEBITO")+SUMIFS(df_extratos!I:I,df_extratos!F:F,Conciliacao!BD62,df_extratos!G:G,"DEBITO")+SUMIFS(df_extratos!I:I,df_extratos!F:F,Conciliacao!BE62,df_extratos!G:G,"DEBITO")</f>
        <v>0</v>
      </c>
      <c r="L62" s="11">
        <f t="shared" si="5"/>
        <v>0</v>
      </c>
      <c r="M62" s="25">
        <f>SUMIFS(df_ajustes_conciliaco!D:D,df_ajustes_conciliaco!C:C,Conciliacao!A62)</f>
        <v>0</v>
      </c>
      <c r="N62" s="22">
        <f t="shared" si="6"/>
        <v>0</v>
      </c>
      <c r="BB62" s="20">
        <v>45718.5</v>
      </c>
      <c r="BC62" s="20">
        <v>45718.125</v>
      </c>
      <c r="BD62" s="20">
        <v>45718.541666666657</v>
      </c>
      <c r="BE62" s="20">
        <v>45718.625</v>
      </c>
    </row>
    <row r="63" spans="1:57" x14ac:dyDescent="0.3">
      <c r="A63" s="5">
        <f t="shared" si="7"/>
        <v>45719</v>
      </c>
      <c r="B63" s="3">
        <f>-SUMIFS(df_extrato_zig!G:G,df_extrato_zig!E:E,Conciliacao!A63,df_extrato_zig!D:D,"Saque")-SUMIFS(df_extrato_zig!G:G,df_extrato_zig!E:E,Conciliacao!A63,df_extrato_zig!D:D,"Antecipação")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SUMIFS(df_mutuos!I:I,df_mutuos!B:B,Conciliacao!A63)</f>
        <v>0</v>
      </c>
      <c r="F63" s="7">
        <f>SUMIFS(df_extratos!I:I,df_extratos!F:F,Conciliacao!BB63,df_extratos!G:G,"CREDITO")+SUMIFS(df_extratos!I:I,df_extratos!F:F,Conciliacao!A63,df_extratos!G:G,"CREDITO")+SUMIFS(df_extratos!I:I,df_extratos!F:F,Conciliacao!BC63,df_extratos!G:G,"CREDITO")+SUMIFS(df_extratos!I:I,df_extratos!F:F,Conciliacao!BD63,df_extratos!G:G,"CREDITO")+SUMIFS(df_extratos!I:I,df_extratos!F:F,Conciliacao!BE63,df_extratos!G:G,"CREDITO")</f>
        <v>0</v>
      </c>
      <c r="G63" s="9">
        <f t="shared" si="4"/>
        <v>0</v>
      </c>
      <c r="H63" s="4">
        <f>SUMIFS(df_blueme_sem_parcelamento!E:E,df_blueme_sem_parcelamento!H:H,Conciliacao!A63)*(-1)</f>
        <v>0</v>
      </c>
      <c r="I63" s="4">
        <f>SUMIFS(df_blueme_com_parcelamento!J:J,df_blueme_com_parcelamento!M:M,Conciliacao!A63)*(-1)</f>
        <v>0</v>
      </c>
      <c r="J63" s="8">
        <f>SUMIFS(df_mutuos!J:J,df_mutuos!B:B,Conciliacao!A63)*(-1)</f>
        <v>0</v>
      </c>
      <c r="K63" s="10">
        <f>SUMIFS(df_extratos!I:I,df_extratos!F:F,Conciliacao!BB63,df_extratos!G:G,"DEBITO")+SUMIFS(df_extratos!I:I,df_extratos!F:F,Conciliacao!A63,df_extratos!G:G,"DEBITO")+SUMIFS(df_extratos!I:I,df_extratos!F:F,Conciliacao!BC63,df_extratos!G:G,"DEBITO")+SUMIFS(df_extratos!I:I,df_extratos!F:F,Conciliacao!BD63,df_extratos!G:G,"DEBITO")+SUMIFS(df_extratos!I:I,df_extratos!F:F,Conciliacao!BE63,df_extratos!G:G,"DEBITO")</f>
        <v>0</v>
      </c>
      <c r="L63" s="11">
        <f t="shared" si="5"/>
        <v>0</v>
      </c>
      <c r="M63" s="25">
        <f>SUMIFS(df_ajustes_conciliaco!D:D,df_ajustes_conciliaco!C:C,Conciliacao!A63)</f>
        <v>0</v>
      </c>
      <c r="N63" s="22">
        <f t="shared" si="6"/>
        <v>0</v>
      </c>
      <c r="BB63" s="20">
        <v>45719.5</v>
      </c>
      <c r="BC63" s="20">
        <v>45719.125</v>
      </c>
      <c r="BD63" s="20">
        <v>45719.541666666657</v>
      </c>
      <c r="BE63" s="20">
        <v>45719.625</v>
      </c>
    </row>
    <row r="64" spans="1:57" x14ac:dyDescent="0.3">
      <c r="A64" s="5">
        <f t="shared" si="7"/>
        <v>45720</v>
      </c>
      <c r="B64" s="3">
        <f>-SUMIFS(df_extrato_zig!G:G,df_extrato_zig!E:E,Conciliacao!A64,df_extrato_zig!D:D,"Saque")-SUMIFS(df_extrato_zig!G:G,df_extrato_zig!E:E,Conciliacao!A64,df_extrato_zig!D:D,"Antecipação")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SUMIFS(df_mutuos!I:I,df_mutuos!B:B,Conciliacao!A64)</f>
        <v>0</v>
      </c>
      <c r="F64" s="7">
        <f>SUMIFS(df_extratos!I:I,df_extratos!F:F,Conciliacao!BB64,df_extratos!G:G,"CREDITO")+SUMIFS(df_extratos!I:I,df_extratos!F:F,Conciliacao!A64,df_extratos!G:G,"CREDITO")+SUMIFS(df_extratos!I:I,df_extratos!F:F,Conciliacao!BC64,df_extratos!G:G,"CREDITO")+SUMIFS(df_extratos!I:I,df_extratos!F:F,Conciliacao!BD64,df_extratos!G:G,"CREDITO")+SUMIFS(df_extratos!I:I,df_extratos!F:F,Conciliacao!BE64,df_extratos!G:G,"CREDITO")</f>
        <v>0</v>
      </c>
      <c r="G64" s="9">
        <f t="shared" si="4"/>
        <v>0</v>
      </c>
      <c r="H64" s="4">
        <f>SUMIFS(df_blueme_sem_parcelamento!E:E,df_blueme_sem_parcelamento!H:H,Conciliacao!A64)*(-1)</f>
        <v>0</v>
      </c>
      <c r="I64" s="4">
        <f>SUMIFS(df_blueme_com_parcelamento!J:J,df_blueme_com_parcelamento!M:M,Conciliacao!A64)*(-1)</f>
        <v>0</v>
      </c>
      <c r="J64" s="8">
        <f>SUMIFS(df_mutuos!J:J,df_mutuos!B:B,Conciliacao!A64)*(-1)</f>
        <v>0</v>
      </c>
      <c r="K64" s="10">
        <f>SUMIFS(df_extratos!I:I,df_extratos!F:F,Conciliacao!BB64,df_extratos!G:G,"DEBITO")+SUMIFS(df_extratos!I:I,df_extratos!F:F,Conciliacao!A64,df_extratos!G:G,"DEBITO")+SUMIFS(df_extratos!I:I,df_extratos!F:F,Conciliacao!BC64,df_extratos!G:G,"DEBITO")+SUMIFS(df_extratos!I:I,df_extratos!F:F,Conciliacao!BD64,df_extratos!G:G,"DEBITO")+SUMIFS(df_extratos!I:I,df_extratos!F:F,Conciliacao!BE64,df_extratos!G:G,"DEBITO")</f>
        <v>0</v>
      </c>
      <c r="L64" s="11">
        <f t="shared" si="5"/>
        <v>0</v>
      </c>
      <c r="M64" s="25">
        <f>SUMIFS(df_ajustes_conciliaco!D:D,df_ajustes_conciliaco!C:C,Conciliacao!A64)</f>
        <v>0</v>
      </c>
      <c r="N64" s="22">
        <f t="shared" si="6"/>
        <v>0</v>
      </c>
      <c r="BB64" s="20">
        <v>45720.5</v>
      </c>
      <c r="BC64" s="20">
        <v>45720.125</v>
      </c>
      <c r="BD64" s="20">
        <v>45720.541666666657</v>
      </c>
      <c r="BE64" s="20">
        <v>45720.625</v>
      </c>
    </row>
    <row r="65" spans="1:57" x14ac:dyDescent="0.3">
      <c r="A65" s="5">
        <f t="shared" si="7"/>
        <v>45721</v>
      </c>
      <c r="B65" s="3">
        <f>-SUMIFS(df_extrato_zig!G:G,df_extrato_zig!E:E,Conciliacao!A65,df_extrato_zig!D:D,"Saque")-SUMIFS(df_extrato_zig!G:G,df_extrato_zig!E:E,Conciliacao!A65,df_extrato_zig!D:D,"Antecipação")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391.68</v>
      </c>
      <c r="E65" s="6">
        <f>SUMIFS(df_mutuos!I:I,df_mutuos!B:B,Conciliacao!A65)</f>
        <v>0</v>
      </c>
      <c r="F65" s="7">
        <f>SUMIFS(df_extratos!I:I,df_extratos!F:F,Conciliacao!BB65,df_extratos!G:G,"CREDITO")+SUMIFS(df_extratos!I:I,df_extratos!F:F,Conciliacao!A65,df_extratos!G:G,"CREDITO")+SUMIFS(df_extratos!I:I,df_extratos!F:F,Conciliacao!BC65,df_extratos!G:G,"CREDITO")+SUMIFS(df_extratos!I:I,df_extratos!F:F,Conciliacao!BD65,df_extratos!G:G,"CREDITO")+SUMIFS(df_extratos!I:I,df_extratos!F:F,Conciliacao!BE65,df_extratos!G:G,"CREDITO")</f>
        <v>391.68</v>
      </c>
      <c r="G65" s="9">
        <f t="shared" si="4"/>
        <v>0</v>
      </c>
      <c r="H65" s="4">
        <f>SUMIFS(df_blueme_sem_parcelamento!E:E,df_blueme_sem_parcelamento!H:H,Conciliacao!A65)*(-1)</f>
        <v>-13970.83</v>
      </c>
      <c r="I65" s="4">
        <f>SUMIFS(df_blueme_com_parcelamento!J:J,df_blueme_com_parcelamento!M:M,Conciliacao!A65)*(-1)</f>
        <v>0</v>
      </c>
      <c r="J65" s="8">
        <f>SUMIFS(df_mutuos!J:J,df_mutuos!B:B,Conciliacao!A65)*(-1)</f>
        <v>0</v>
      </c>
      <c r="K65" s="10">
        <f>SUMIFS(df_extratos!I:I,df_extratos!F:F,Conciliacao!BB65,df_extratos!G:G,"DEBITO")+SUMIFS(df_extratos!I:I,df_extratos!F:F,Conciliacao!A65,df_extratos!G:G,"DEBITO")+SUMIFS(df_extratos!I:I,df_extratos!F:F,Conciliacao!BC65,df_extratos!G:G,"DEBITO")+SUMIFS(df_extratos!I:I,df_extratos!F:F,Conciliacao!BD65,df_extratos!G:G,"DEBITO")+SUMIFS(df_extratos!I:I,df_extratos!F:F,Conciliacao!BE65,df_extratos!G:G,"DEBITO")</f>
        <v>-13970.83</v>
      </c>
      <c r="L65" s="11">
        <f t="shared" si="5"/>
        <v>0</v>
      </c>
      <c r="M65" s="25">
        <f>SUMIFS(df_ajustes_conciliaco!D:D,df_ajustes_conciliaco!C:C,Conciliacao!A65)</f>
        <v>0</v>
      </c>
      <c r="N65" s="22">
        <f t="shared" si="6"/>
        <v>0</v>
      </c>
      <c r="BB65" s="20">
        <v>45721.5</v>
      </c>
      <c r="BC65" s="20">
        <v>45721.125</v>
      </c>
      <c r="BD65" s="20">
        <v>45721.541666666657</v>
      </c>
      <c r="BE65" s="20">
        <v>45721.625</v>
      </c>
    </row>
    <row r="66" spans="1:57" x14ac:dyDescent="0.3">
      <c r="A66" s="5">
        <f t="shared" si="7"/>
        <v>45722</v>
      </c>
      <c r="B66" s="3">
        <f>-SUMIFS(df_extrato_zig!G:G,df_extrato_zig!E:E,Conciliacao!A66,df_extrato_zig!D:D,"Saque")-SUMIFS(df_extrato_zig!G:G,df_extrato_zig!E:E,Conciliacao!A66,df_extrato_zig!D:D,"Antecipação")</f>
        <v>210731.37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1268.22</v>
      </c>
      <c r="E66" s="6">
        <f>SUMIFS(df_mutuos!I:I,df_mutuos!B:B,Conciliacao!A66)</f>
        <v>0</v>
      </c>
      <c r="F66" s="7">
        <f>SUMIFS(df_extratos!I:I,df_extratos!F:F,Conciliacao!BB66,df_extratos!G:G,"CREDITO")+SUMIFS(df_extratos!I:I,df_extratos!F:F,Conciliacao!A66,df_extratos!G:G,"CREDITO")+SUMIFS(df_extratos!I:I,df_extratos!F:F,Conciliacao!BC66,df_extratos!G:G,"CREDITO")+SUMIFS(df_extratos!I:I,df_extratos!F:F,Conciliacao!BD66,df_extratos!G:G,"CREDITO")+SUMIFS(df_extratos!I:I,df_extratos!F:F,Conciliacao!BE66,df_extratos!G:G,"CREDITO")</f>
        <v>211999.59</v>
      </c>
      <c r="G66" s="9">
        <f t="shared" ref="G66:G97" si="8">F66-SUM(B66:E66)</f>
        <v>0</v>
      </c>
      <c r="H66" s="4">
        <f>SUMIFS(df_blueme_sem_parcelamento!E:E,df_blueme_sem_parcelamento!H:H,Conciliacao!A66)*(-1)</f>
        <v>-75069.579999999987</v>
      </c>
      <c r="I66" s="4">
        <f>SUMIFS(df_blueme_com_parcelamento!J:J,df_blueme_com_parcelamento!M:M,Conciliacao!A66)*(-1)</f>
        <v>0</v>
      </c>
      <c r="J66" s="8">
        <f>SUMIFS(df_mutuos!J:J,df_mutuos!B:B,Conciliacao!A66)*(-1)</f>
        <v>0</v>
      </c>
      <c r="K66" s="10">
        <f>SUMIFS(df_extratos!I:I,df_extratos!F:F,Conciliacao!BB66,df_extratos!G:G,"DEBITO")+SUMIFS(df_extratos!I:I,df_extratos!F:F,Conciliacao!A66,df_extratos!G:G,"DEBITO")+SUMIFS(df_extratos!I:I,df_extratos!F:F,Conciliacao!BC66,df_extratos!G:G,"DEBITO")+SUMIFS(df_extratos!I:I,df_extratos!F:F,Conciliacao!BD66,df_extratos!G:G,"DEBITO")+SUMIFS(df_extratos!I:I,df_extratos!F:F,Conciliacao!BE66,df_extratos!G:G,"DEBITO")</f>
        <v>-75069.58</v>
      </c>
      <c r="L66" s="11">
        <f t="shared" ref="L66:L97" si="9">K66-SUM(H66:J66)</f>
        <v>0</v>
      </c>
      <c r="M66" s="25">
        <f>SUMIFS(df_ajustes_conciliaco!D:D,df_ajustes_conciliaco!C:C,Conciliacao!A66)</f>
        <v>0</v>
      </c>
      <c r="N66" s="22">
        <f t="shared" ref="N66:N97" si="10">L66+G66-M66</f>
        <v>0</v>
      </c>
      <c r="BB66" s="20">
        <v>45722.5</v>
      </c>
      <c r="BC66" s="20">
        <v>45722.125</v>
      </c>
      <c r="BD66" s="20">
        <v>45722.541666666657</v>
      </c>
      <c r="BE66" s="20">
        <v>45722.625</v>
      </c>
    </row>
    <row r="67" spans="1:57" x14ac:dyDescent="0.3">
      <c r="A67" s="5">
        <f t="shared" ref="A67:A98" si="11">A66+1</f>
        <v>45723</v>
      </c>
      <c r="B67" s="3">
        <f>-SUMIFS(df_extrato_zig!G:G,df_extrato_zig!E:E,Conciliacao!A67,df_extrato_zig!D:D,"Saque")-SUMIFS(df_extrato_zig!G:G,df_extrato_zig!E:E,Conciliacao!A67,df_extrato_zig!D:D,"Antecipação")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53132.66</v>
      </c>
      <c r="E67" s="6">
        <f>SUMIFS(df_mutuos!I:I,df_mutuos!B:B,Conciliacao!A67)</f>
        <v>0</v>
      </c>
      <c r="F67" s="7">
        <f>SUMIFS(df_extratos!I:I,df_extratos!F:F,Conciliacao!BB67,df_extratos!G:G,"CREDITO")+SUMIFS(df_extratos!I:I,df_extratos!F:F,Conciliacao!A67,df_extratos!G:G,"CREDITO")+SUMIFS(df_extratos!I:I,df_extratos!F:F,Conciliacao!BC67,df_extratos!G:G,"CREDITO")+SUMIFS(df_extratos!I:I,df_extratos!F:F,Conciliacao!BD67,df_extratos!G:G,"CREDITO")+SUMIFS(df_extratos!I:I,df_extratos!F:F,Conciliacao!BE67,df_extratos!G:G,"CREDITO")</f>
        <v>53132.66</v>
      </c>
      <c r="G67" s="9">
        <f t="shared" si="8"/>
        <v>0</v>
      </c>
      <c r="H67" s="4">
        <f>SUMIFS(df_blueme_sem_parcelamento!E:E,df_blueme_sem_parcelamento!H:H,Conciliacao!A67)*(-1)</f>
        <v>0</v>
      </c>
      <c r="I67" s="4">
        <f>SUMIFS(df_blueme_com_parcelamento!J:J,df_blueme_com_parcelamento!M:M,Conciliacao!A67)*(-1)</f>
        <v>0</v>
      </c>
      <c r="J67" s="8">
        <f>SUMIFS(df_mutuos!J:J,df_mutuos!B:B,Conciliacao!A67)*(-1)</f>
        <v>0</v>
      </c>
      <c r="K67" s="10">
        <f>SUMIFS(df_extratos!I:I,df_extratos!F:F,Conciliacao!BB67,df_extratos!G:G,"DEBITO")+SUMIFS(df_extratos!I:I,df_extratos!F:F,Conciliacao!A67,df_extratos!G:G,"DEBITO")+SUMIFS(df_extratos!I:I,df_extratos!F:F,Conciliacao!BC67,df_extratos!G:G,"DEBITO")+SUMIFS(df_extratos!I:I,df_extratos!F:F,Conciliacao!BD67,df_extratos!G:G,"DEBITO")+SUMIFS(df_extratos!I:I,df_extratos!F:F,Conciliacao!BE67,df_extratos!G:G,"DEBITO")</f>
        <v>0</v>
      </c>
      <c r="L67" s="11">
        <f t="shared" si="9"/>
        <v>0</v>
      </c>
      <c r="M67" s="25">
        <f>SUMIFS(df_ajustes_conciliaco!D:D,df_ajustes_conciliaco!C:C,Conciliacao!A67)</f>
        <v>0</v>
      </c>
      <c r="N67" s="22">
        <f t="shared" si="10"/>
        <v>0</v>
      </c>
      <c r="BB67" s="20">
        <v>45723.5</v>
      </c>
      <c r="BC67" s="20">
        <v>45723.125</v>
      </c>
      <c r="BD67" s="20">
        <v>45723.541666666657</v>
      </c>
      <c r="BE67" s="20">
        <v>45723.625</v>
      </c>
    </row>
    <row r="68" spans="1:57" x14ac:dyDescent="0.3">
      <c r="A68" s="5">
        <f t="shared" si="11"/>
        <v>45724</v>
      </c>
      <c r="B68" s="3">
        <f>-SUMIFS(df_extrato_zig!G:G,df_extrato_zig!E:E,Conciliacao!A68,df_extrato_zig!D:D,"Saque")-SUMIFS(df_extrato_zig!G:G,df_extrato_zig!E:E,Conciliacao!A68,df_extrato_zig!D:D,"Antecipação")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SUMIFS(df_mutuos!I:I,df_mutuos!B:B,Conciliacao!A68)</f>
        <v>0</v>
      </c>
      <c r="F68" s="7">
        <f>SUMIFS(df_extratos!I:I,df_extratos!F:F,Conciliacao!BB68,df_extratos!G:G,"CREDITO")+SUMIFS(df_extratos!I:I,df_extratos!F:F,Conciliacao!A68,df_extratos!G:G,"CREDITO")+SUMIFS(df_extratos!I:I,df_extratos!F:F,Conciliacao!BC68,df_extratos!G:G,"CREDITO")+SUMIFS(df_extratos!I:I,df_extratos!F:F,Conciliacao!BD68,df_extratos!G:G,"CREDITO")+SUMIFS(df_extratos!I:I,df_extratos!F:F,Conciliacao!BE68,df_extratos!G:G,"CREDITO")</f>
        <v>0</v>
      </c>
      <c r="G68" s="9">
        <f t="shared" si="8"/>
        <v>0</v>
      </c>
      <c r="H68" s="4">
        <f>SUMIFS(df_blueme_sem_parcelamento!E:E,df_blueme_sem_parcelamento!H:H,Conciliacao!A68)*(-1)</f>
        <v>0</v>
      </c>
      <c r="I68" s="4">
        <f>SUMIFS(df_blueme_com_parcelamento!J:J,df_blueme_com_parcelamento!M:M,Conciliacao!A68)*(-1)</f>
        <v>0</v>
      </c>
      <c r="J68" s="8">
        <f>SUMIFS(df_mutuos!J:J,df_mutuos!B:B,Conciliacao!A68)*(-1)</f>
        <v>0</v>
      </c>
      <c r="K68" s="10">
        <f>SUMIFS(df_extratos!I:I,df_extratos!F:F,Conciliacao!BB68,df_extratos!G:G,"DEBITO")+SUMIFS(df_extratos!I:I,df_extratos!F:F,Conciliacao!A68,df_extratos!G:G,"DEBITO")+SUMIFS(df_extratos!I:I,df_extratos!F:F,Conciliacao!BC68,df_extratos!G:G,"DEBITO")+SUMIFS(df_extratos!I:I,df_extratos!F:F,Conciliacao!BD68,df_extratos!G:G,"DEBITO")+SUMIFS(df_extratos!I:I,df_extratos!F:F,Conciliacao!BE68,df_extratos!G:G,"DEBITO")</f>
        <v>0</v>
      </c>
      <c r="L68" s="11">
        <f t="shared" si="9"/>
        <v>0</v>
      </c>
      <c r="M68" s="25">
        <f>SUMIFS(df_ajustes_conciliaco!D:D,df_ajustes_conciliaco!C:C,Conciliacao!A68)</f>
        <v>0</v>
      </c>
      <c r="N68" s="22">
        <f t="shared" si="10"/>
        <v>0</v>
      </c>
      <c r="BB68" s="20">
        <v>45724.5</v>
      </c>
      <c r="BC68" s="20">
        <v>45724.125</v>
      </c>
      <c r="BD68" s="20">
        <v>45724.541666666657</v>
      </c>
      <c r="BE68" s="20">
        <v>45724.625</v>
      </c>
    </row>
    <row r="69" spans="1:57" x14ac:dyDescent="0.3">
      <c r="A69" s="5">
        <f t="shared" si="11"/>
        <v>45725</v>
      </c>
      <c r="B69" s="3">
        <f>-SUMIFS(df_extrato_zig!G:G,df_extrato_zig!E:E,Conciliacao!A69,df_extrato_zig!D:D,"Saque")-SUMIFS(df_extrato_zig!G:G,df_extrato_zig!E:E,Conciliacao!A69,df_extrato_zig!D:D,"Antecipação")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SUMIFS(df_mutuos!I:I,df_mutuos!B:B,Conciliacao!A69)</f>
        <v>0</v>
      </c>
      <c r="F69" s="7">
        <f>SUMIFS(df_extratos!I:I,df_extratos!F:F,Conciliacao!BB69,df_extratos!G:G,"CREDITO")+SUMIFS(df_extratos!I:I,df_extratos!F:F,Conciliacao!A69,df_extratos!G:G,"CREDITO")+SUMIFS(df_extratos!I:I,df_extratos!F:F,Conciliacao!BC69,df_extratos!G:G,"CREDITO")+SUMIFS(df_extratos!I:I,df_extratos!F:F,Conciliacao!BD69,df_extratos!G:G,"CREDITO")+SUMIFS(df_extratos!I:I,df_extratos!F:F,Conciliacao!BE69,df_extratos!G:G,"CREDITO")</f>
        <v>0</v>
      </c>
      <c r="G69" s="9">
        <f t="shared" si="8"/>
        <v>0</v>
      </c>
      <c r="H69" s="4">
        <f>SUMIFS(df_blueme_sem_parcelamento!E:E,df_blueme_sem_parcelamento!H:H,Conciliacao!A69)*(-1)</f>
        <v>0</v>
      </c>
      <c r="I69" s="4">
        <f>SUMIFS(df_blueme_com_parcelamento!J:J,df_blueme_com_parcelamento!M:M,Conciliacao!A69)*(-1)</f>
        <v>0</v>
      </c>
      <c r="J69" s="8">
        <f>SUMIFS(df_mutuos!J:J,df_mutuos!B:B,Conciliacao!A69)*(-1)</f>
        <v>0</v>
      </c>
      <c r="K69" s="10">
        <f>SUMIFS(df_extratos!I:I,df_extratos!F:F,Conciliacao!BB69,df_extratos!G:G,"DEBITO")+SUMIFS(df_extratos!I:I,df_extratos!F:F,Conciliacao!A69,df_extratos!G:G,"DEBITO")+SUMIFS(df_extratos!I:I,df_extratos!F:F,Conciliacao!BC69,df_extratos!G:G,"DEBITO")+SUMIFS(df_extratos!I:I,df_extratos!F:F,Conciliacao!BD69,df_extratos!G:G,"DEBITO")+SUMIFS(df_extratos!I:I,df_extratos!F:F,Conciliacao!BE69,df_extratos!G:G,"DEBITO")</f>
        <v>0</v>
      </c>
      <c r="L69" s="11">
        <f t="shared" si="9"/>
        <v>0</v>
      </c>
      <c r="M69" s="25">
        <f>SUMIFS(df_ajustes_conciliaco!D:D,df_ajustes_conciliaco!C:C,Conciliacao!A69)</f>
        <v>0</v>
      </c>
      <c r="N69" s="22">
        <f t="shared" si="10"/>
        <v>0</v>
      </c>
      <c r="BB69" s="20">
        <v>45725.5</v>
      </c>
      <c r="BC69" s="20">
        <v>45725.125</v>
      </c>
      <c r="BD69" s="20">
        <v>45725.541666666657</v>
      </c>
      <c r="BE69" s="20">
        <v>45725.625</v>
      </c>
    </row>
    <row r="70" spans="1:57" x14ac:dyDescent="0.3">
      <c r="A70" s="5">
        <f t="shared" si="11"/>
        <v>45726</v>
      </c>
      <c r="B70" s="3">
        <f>-SUMIFS(df_extrato_zig!G:G,df_extrato_zig!E:E,Conciliacao!A70,df_extrato_zig!D:D,"Saque")-SUMIFS(df_extrato_zig!G:G,df_extrato_zig!E:E,Conciliacao!A70,df_extrato_zig!D:D,"Antecipação")</f>
        <v>72565.03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948.56000000000006</v>
      </c>
      <c r="E70" s="6">
        <f>SUMIFS(df_mutuos!I:I,df_mutuos!B:B,Conciliacao!A70)</f>
        <v>0</v>
      </c>
      <c r="F70" s="7">
        <f>SUMIFS(df_extratos!I:I,df_extratos!F:F,Conciliacao!BB70,df_extratos!G:G,"CREDITO")+SUMIFS(df_extratos!I:I,df_extratos!F:F,Conciliacao!A70,df_extratos!G:G,"CREDITO")+SUMIFS(df_extratos!I:I,df_extratos!F:F,Conciliacao!BC70,df_extratos!G:G,"CREDITO")+SUMIFS(df_extratos!I:I,df_extratos!F:F,Conciliacao!BD70,df_extratos!G:G,"CREDITO")+SUMIFS(df_extratos!I:I,df_extratos!F:F,Conciliacao!BE70,df_extratos!G:G,"CREDITO")</f>
        <v>83723.59</v>
      </c>
      <c r="G70" s="9">
        <f t="shared" si="8"/>
        <v>10210</v>
      </c>
      <c r="H70" s="4">
        <f>SUMIFS(df_blueme_sem_parcelamento!E:E,df_blueme_sem_parcelamento!H:H,Conciliacao!A70)*(-1)</f>
        <v>-160934.79</v>
      </c>
      <c r="I70" s="4">
        <f>SUMIFS(df_blueme_com_parcelamento!J:J,df_blueme_com_parcelamento!M:M,Conciliacao!A70)*(-1)</f>
        <v>-6697.7199999999993</v>
      </c>
      <c r="J70" s="8">
        <f>SUMIFS(df_mutuos!J:J,df_mutuos!B:B,Conciliacao!A70)*(-1)</f>
        <v>0</v>
      </c>
      <c r="K70" s="10">
        <f>SUMIFS(df_extratos!I:I,df_extratos!F:F,Conciliacao!BB70,df_extratos!G:G,"DEBITO")+SUMIFS(df_extratos!I:I,df_extratos!F:F,Conciliacao!A70,df_extratos!G:G,"DEBITO")+SUMIFS(df_extratos!I:I,df_extratos!F:F,Conciliacao!BC70,df_extratos!G:G,"DEBITO")+SUMIFS(df_extratos!I:I,df_extratos!F:F,Conciliacao!BD70,df_extratos!G:G,"DEBITO")+SUMIFS(df_extratos!I:I,df_extratos!F:F,Conciliacao!BE70,df_extratos!G:G,"DEBITO")</f>
        <v>-177842.51</v>
      </c>
      <c r="L70" s="11">
        <f t="shared" si="9"/>
        <v>-10210</v>
      </c>
      <c r="M70" s="25">
        <f>SUMIFS(df_ajustes_conciliaco!D:D,df_ajustes_conciliaco!C:C,Conciliacao!A70)</f>
        <v>0</v>
      </c>
      <c r="N70" s="22">
        <f t="shared" si="10"/>
        <v>0</v>
      </c>
      <c r="BB70" s="20">
        <v>45726.5</v>
      </c>
      <c r="BC70" s="20">
        <v>45726.125</v>
      </c>
      <c r="BD70" s="20">
        <v>45726.541666666657</v>
      </c>
      <c r="BE70" s="20">
        <v>45726.625</v>
      </c>
    </row>
    <row r="71" spans="1:57" x14ac:dyDescent="0.3">
      <c r="A71" s="5">
        <f t="shared" si="11"/>
        <v>45727</v>
      </c>
      <c r="B71" s="3">
        <f>-SUMIFS(df_extrato_zig!G:G,df_extrato_zig!E:E,Conciliacao!A71,df_extrato_zig!D:D,"Saque")-SUMIFS(df_extrato_zig!G:G,df_extrato_zig!E:E,Conciliacao!A71,df_extrato_zig!D:D,"Antecipação")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18948.57</v>
      </c>
      <c r="E71" s="6">
        <f>SUMIFS(df_mutuos!I:I,df_mutuos!B:B,Conciliacao!A71)</f>
        <v>0</v>
      </c>
      <c r="F71" s="7">
        <f>SUMIFS(df_extratos!I:I,df_extratos!F:F,Conciliacao!BB71,df_extratos!G:G,"CREDITO")+SUMIFS(df_extratos!I:I,df_extratos!F:F,Conciliacao!A71,df_extratos!G:G,"CREDITO")+SUMIFS(df_extratos!I:I,df_extratos!F:F,Conciliacao!BC71,df_extratos!G:G,"CREDITO")+SUMIFS(df_extratos!I:I,df_extratos!F:F,Conciliacao!BD71,df_extratos!G:G,"CREDITO")+SUMIFS(df_extratos!I:I,df_extratos!F:F,Conciliacao!BE71,df_extratos!G:G,"CREDITO")</f>
        <v>18948.57</v>
      </c>
      <c r="G71" s="9">
        <f t="shared" si="8"/>
        <v>0</v>
      </c>
      <c r="H71" s="4">
        <f>SUMIFS(df_blueme_sem_parcelamento!E:E,df_blueme_sem_parcelamento!H:H,Conciliacao!A71)*(-1)</f>
        <v>0</v>
      </c>
      <c r="I71" s="4">
        <f>SUMIFS(df_blueme_com_parcelamento!J:J,df_blueme_com_parcelamento!M:M,Conciliacao!A71)*(-1)</f>
        <v>0</v>
      </c>
      <c r="J71" s="8">
        <f>SUMIFS(df_mutuos!J:J,df_mutuos!B:B,Conciliacao!A71)*(-1)</f>
        <v>0</v>
      </c>
      <c r="K71" s="10">
        <f>SUMIFS(df_extratos!I:I,df_extratos!F:F,Conciliacao!BB71,df_extratos!G:G,"DEBITO")+SUMIFS(df_extratos!I:I,df_extratos!F:F,Conciliacao!A71,df_extratos!G:G,"DEBITO")+SUMIFS(df_extratos!I:I,df_extratos!F:F,Conciliacao!BC71,df_extratos!G:G,"DEBITO")+SUMIFS(df_extratos!I:I,df_extratos!F:F,Conciliacao!BD71,df_extratos!G:G,"DEBITO")+SUMIFS(df_extratos!I:I,df_extratos!F:F,Conciliacao!BE71,df_extratos!G:G,"DEBITO")</f>
        <v>0</v>
      </c>
      <c r="L71" s="11">
        <f t="shared" si="9"/>
        <v>0</v>
      </c>
      <c r="M71" s="25">
        <f>SUMIFS(df_ajustes_conciliaco!D:D,df_ajustes_conciliaco!C:C,Conciliacao!A71)</f>
        <v>0</v>
      </c>
      <c r="N71" s="22">
        <f t="shared" si="10"/>
        <v>0</v>
      </c>
      <c r="BB71" s="20">
        <v>45727.5</v>
      </c>
      <c r="BC71" s="20">
        <v>45727.125</v>
      </c>
      <c r="BD71" s="20">
        <v>45727.541666666657</v>
      </c>
      <c r="BE71" s="20">
        <v>45727.625</v>
      </c>
    </row>
    <row r="72" spans="1:57" x14ac:dyDescent="0.3">
      <c r="A72" s="5">
        <f t="shared" si="11"/>
        <v>45728</v>
      </c>
      <c r="B72" s="3">
        <f>-SUMIFS(df_extrato_zig!G:G,df_extrato_zig!E:E,Conciliacao!A72,df_extrato_zig!D:D,"Saque")-SUMIFS(df_extrato_zig!G:G,df_extrato_zig!E:E,Conciliacao!A72,df_extrato_zig!D:D,"Antecipação")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SUMIFS(df_mutuos!I:I,df_mutuos!B:B,Conciliacao!A72)</f>
        <v>0</v>
      </c>
      <c r="F72" s="7">
        <f>SUMIFS(df_extratos!I:I,df_extratos!F:F,Conciliacao!BB72,df_extratos!G:G,"CREDITO")+SUMIFS(df_extratos!I:I,df_extratos!F:F,Conciliacao!A72,df_extratos!G:G,"CREDITO")+SUMIFS(df_extratos!I:I,df_extratos!F:F,Conciliacao!BC72,df_extratos!G:G,"CREDITO")+SUMIFS(df_extratos!I:I,df_extratos!F:F,Conciliacao!BD72,df_extratos!G:G,"CREDITO")+SUMIFS(df_extratos!I:I,df_extratos!F:F,Conciliacao!BE72,df_extratos!G:G,"CREDITO")</f>
        <v>4400</v>
      </c>
      <c r="G72" s="9">
        <f t="shared" si="8"/>
        <v>4400</v>
      </c>
      <c r="H72" s="4">
        <f>SUMIFS(df_blueme_sem_parcelamento!E:E,df_blueme_sem_parcelamento!H:H,Conciliacao!A72)*(-1)</f>
        <v>-63760.68</v>
      </c>
      <c r="I72" s="4">
        <f>SUMIFS(df_blueme_com_parcelamento!J:J,df_blueme_com_parcelamento!M:M,Conciliacao!A72)*(-1)</f>
        <v>-1506.56</v>
      </c>
      <c r="J72" s="8">
        <f>SUMIFS(df_mutuos!J:J,df_mutuos!B:B,Conciliacao!A72)*(-1)</f>
        <v>0</v>
      </c>
      <c r="K72" s="10">
        <f>SUMIFS(df_extratos!I:I,df_extratos!F:F,Conciliacao!BB72,df_extratos!G:G,"DEBITO")+SUMIFS(df_extratos!I:I,df_extratos!F:F,Conciliacao!A72,df_extratos!G:G,"DEBITO")+SUMIFS(df_extratos!I:I,df_extratos!F:F,Conciliacao!BC72,df_extratos!G:G,"DEBITO")+SUMIFS(df_extratos!I:I,df_extratos!F:F,Conciliacao!BD72,df_extratos!G:G,"DEBITO")+SUMIFS(df_extratos!I:I,df_extratos!F:F,Conciliacao!BE72,df_extratos!G:G,"DEBITO")</f>
        <v>-69667.239999999991</v>
      </c>
      <c r="L72" s="11">
        <f t="shared" si="9"/>
        <v>-4399.9999999999927</v>
      </c>
      <c r="M72" s="25">
        <f>SUMIFS(df_ajustes_conciliaco!D:D,df_ajustes_conciliaco!C:C,Conciliacao!A72)</f>
        <v>0</v>
      </c>
      <c r="N72" s="22">
        <f t="shared" si="10"/>
        <v>7.2759576141834259E-12</v>
      </c>
      <c r="BB72" s="20">
        <v>45728.5</v>
      </c>
      <c r="BC72" s="20">
        <v>45728.125</v>
      </c>
      <c r="BD72" s="20">
        <v>45728.541666666657</v>
      </c>
      <c r="BE72" s="20">
        <v>45728.625</v>
      </c>
    </row>
    <row r="73" spans="1:57" x14ac:dyDescent="0.3">
      <c r="A73" s="5">
        <f t="shared" si="11"/>
        <v>45729</v>
      </c>
      <c r="B73" s="3">
        <f>-SUMIFS(df_extrato_zig!G:G,df_extrato_zig!E:E,Conciliacao!A73,df_extrato_zig!D:D,"Saque")-SUMIFS(df_extrato_zig!G:G,df_extrato_zig!E:E,Conciliacao!A73,df_extrato_zig!D:D,"Antecipação")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364.99</v>
      </c>
      <c r="E73" s="6">
        <f>SUMIFS(df_mutuos!I:I,df_mutuos!B:B,Conciliacao!A73)</f>
        <v>0</v>
      </c>
      <c r="F73" s="7">
        <f>SUMIFS(df_extratos!I:I,df_extratos!F:F,Conciliacao!BB73,df_extratos!G:G,"CREDITO")+SUMIFS(df_extratos!I:I,df_extratos!F:F,Conciliacao!A73,df_extratos!G:G,"CREDITO")+SUMIFS(df_extratos!I:I,df_extratos!F:F,Conciliacao!BC73,df_extratos!G:G,"CREDITO")+SUMIFS(df_extratos!I:I,df_extratos!F:F,Conciliacao!BD73,df_extratos!G:G,"CREDITO")+SUMIFS(df_extratos!I:I,df_extratos!F:F,Conciliacao!BE73,df_extratos!G:G,"CREDITO")</f>
        <v>364.99</v>
      </c>
      <c r="G73" s="9">
        <f t="shared" si="8"/>
        <v>0</v>
      </c>
      <c r="H73" s="4">
        <f>SUMIFS(df_blueme_sem_parcelamento!E:E,df_blueme_sem_parcelamento!H:H,Conciliacao!A73)*(-1)</f>
        <v>-1810</v>
      </c>
      <c r="I73" s="4">
        <f>SUMIFS(df_blueme_com_parcelamento!J:J,df_blueme_com_parcelamento!M:M,Conciliacao!A73)*(-1)</f>
        <v>0</v>
      </c>
      <c r="J73" s="8">
        <f>SUMIFS(df_mutuos!J:J,df_mutuos!B:B,Conciliacao!A73)*(-1)</f>
        <v>0</v>
      </c>
      <c r="K73" s="10">
        <f>SUMIFS(df_extratos!I:I,df_extratos!F:F,Conciliacao!BB73,df_extratos!G:G,"DEBITO")+SUMIFS(df_extratos!I:I,df_extratos!F:F,Conciliacao!A73,df_extratos!G:G,"DEBITO")+SUMIFS(df_extratos!I:I,df_extratos!F:F,Conciliacao!BC73,df_extratos!G:G,"DEBITO")+SUMIFS(df_extratos!I:I,df_extratos!F:F,Conciliacao!BD73,df_extratos!G:G,"DEBITO")+SUMIFS(df_extratos!I:I,df_extratos!F:F,Conciliacao!BE73,df_extratos!G:G,"DEBITO")</f>
        <v>-1810</v>
      </c>
      <c r="L73" s="11">
        <f t="shared" si="9"/>
        <v>0</v>
      </c>
      <c r="M73" s="25">
        <f>SUMIFS(df_ajustes_conciliaco!D:D,df_ajustes_conciliaco!C:C,Conciliacao!A73)</f>
        <v>0</v>
      </c>
      <c r="N73" s="22">
        <f t="shared" si="10"/>
        <v>0</v>
      </c>
      <c r="BB73" s="20">
        <v>45729.5</v>
      </c>
      <c r="BC73" s="20">
        <v>45729.125</v>
      </c>
      <c r="BD73" s="20">
        <v>45729.541666666657</v>
      </c>
      <c r="BE73" s="20">
        <v>45729.625</v>
      </c>
    </row>
    <row r="74" spans="1:57" x14ac:dyDescent="0.3">
      <c r="A74" s="5">
        <f t="shared" si="11"/>
        <v>45730</v>
      </c>
      <c r="B74" s="3">
        <f>-SUMIFS(df_extrato_zig!G:G,df_extrato_zig!E:E,Conciliacao!A74,df_extrato_zig!D:D,"Saque")-SUMIFS(df_extrato_zig!G:G,df_extrato_zig!E:E,Conciliacao!A74,df_extrato_zig!D:D,"Antecipação")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34911.279999999999</v>
      </c>
      <c r="E74" s="6">
        <f>SUMIFS(df_mutuos!I:I,df_mutuos!B:B,Conciliacao!A74)</f>
        <v>0</v>
      </c>
      <c r="F74" s="7">
        <f>SUMIFS(df_extratos!I:I,df_extratos!F:F,Conciliacao!BB74,df_extratos!G:G,"CREDITO")+SUMIFS(df_extratos!I:I,df_extratos!F:F,Conciliacao!A74,df_extratos!G:G,"CREDITO")+SUMIFS(df_extratos!I:I,df_extratos!F:F,Conciliacao!BC74,df_extratos!G:G,"CREDITO")+SUMIFS(df_extratos!I:I,df_extratos!F:F,Conciliacao!BD74,df_extratos!G:G,"CREDITO")+SUMIFS(df_extratos!I:I,df_extratos!F:F,Conciliacao!BE74,df_extratos!G:G,"CREDITO")</f>
        <v>38581.280000000006</v>
      </c>
      <c r="G74" s="9">
        <f t="shared" si="8"/>
        <v>3670.0000000000073</v>
      </c>
      <c r="H74" s="4">
        <f>SUMIFS(df_blueme_sem_parcelamento!E:E,df_blueme_sem_parcelamento!H:H,Conciliacao!A74)*(-1)</f>
        <v>0</v>
      </c>
      <c r="I74" s="4">
        <f>SUMIFS(df_blueme_com_parcelamento!J:J,df_blueme_com_parcelamento!M:M,Conciliacao!A74)*(-1)</f>
        <v>0</v>
      </c>
      <c r="J74" s="8">
        <f>SUMIFS(df_mutuos!J:J,df_mutuos!B:B,Conciliacao!A74)*(-1)</f>
        <v>0</v>
      </c>
      <c r="K74" s="10">
        <f>SUMIFS(df_extratos!I:I,df_extratos!F:F,Conciliacao!BB74,df_extratos!G:G,"DEBITO")+SUMIFS(df_extratos!I:I,df_extratos!F:F,Conciliacao!A74,df_extratos!G:G,"DEBITO")+SUMIFS(df_extratos!I:I,df_extratos!F:F,Conciliacao!BC74,df_extratos!G:G,"DEBITO")+SUMIFS(df_extratos!I:I,df_extratos!F:F,Conciliacao!BD74,df_extratos!G:G,"DEBITO")+SUMIFS(df_extratos!I:I,df_extratos!F:F,Conciliacao!BE74,df_extratos!G:G,"DEBITO")</f>
        <v>0</v>
      </c>
      <c r="L74" s="11">
        <f t="shared" si="9"/>
        <v>0</v>
      </c>
      <c r="M74" s="25">
        <f>SUMIFS(df_ajustes_conciliaco!D:D,df_ajustes_conciliaco!C:C,Conciliacao!A74)</f>
        <v>3670</v>
      </c>
      <c r="N74" s="22">
        <f t="shared" si="10"/>
        <v>7.2759576141834259E-12</v>
      </c>
      <c r="BB74" s="20">
        <v>45730.5</v>
      </c>
      <c r="BC74" s="20">
        <v>45730.125</v>
      </c>
      <c r="BD74" s="20">
        <v>45730.541666666657</v>
      </c>
      <c r="BE74" s="20">
        <v>45730.625</v>
      </c>
    </row>
    <row r="75" spans="1:57" x14ac:dyDescent="0.3">
      <c r="A75" s="5">
        <f t="shared" si="11"/>
        <v>45731</v>
      </c>
      <c r="B75" s="3">
        <f>-SUMIFS(df_extrato_zig!G:G,df_extrato_zig!E:E,Conciliacao!A75,df_extrato_zig!D:D,"Saque")-SUMIFS(df_extrato_zig!G:G,df_extrato_zig!E:E,Conciliacao!A75,df_extrato_zig!D:D,"Antecipação")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SUMIFS(df_mutuos!I:I,df_mutuos!B:B,Conciliacao!A75)</f>
        <v>0</v>
      </c>
      <c r="F75" s="7">
        <f>SUMIFS(df_extratos!I:I,df_extratos!F:F,Conciliacao!BB75,df_extratos!G:G,"CREDITO")+SUMIFS(df_extratos!I:I,df_extratos!F:F,Conciliacao!A75,df_extratos!G:G,"CREDITO")+SUMIFS(df_extratos!I:I,df_extratos!F:F,Conciliacao!BC75,df_extratos!G:G,"CREDITO")+SUMIFS(df_extratos!I:I,df_extratos!F:F,Conciliacao!BD75,df_extratos!G:G,"CREDITO")+SUMIFS(df_extratos!I:I,df_extratos!F:F,Conciliacao!BE75,df_extratos!G:G,"CREDITO")</f>
        <v>0</v>
      </c>
      <c r="G75" s="9">
        <f t="shared" si="8"/>
        <v>0</v>
      </c>
      <c r="H75" s="4">
        <f>SUMIFS(df_blueme_sem_parcelamento!E:E,df_blueme_sem_parcelamento!H:H,Conciliacao!A75)*(-1)</f>
        <v>0</v>
      </c>
      <c r="I75" s="4">
        <f>SUMIFS(df_blueme_com_parcelamento!J:J,df_blueme_com_parcelamento!M:M,Conciliacao!A75)*(-1)</f>
        <v>0</v>
      </c>
      <c r="J75" s="8">
        <f>SUMIFS(df_mutuos!J:J,df_mutuos!B:B,Conciliacao!A75)*(-1)</f>
        <v>0</v>
      </c>
      <c r="K75" s="10">
        <f>SUMIFS(df_extratos!I:I,df_extratos!F:F,Conciliacao!BB75,df_extratos!G:G,"DEBITO")+SUMIFS(df_extratos!I:I,df_extratos!F:F,Conciliacao!A75,df_extratos!G:G,"DEBITO")+SUMIFS(df_extratos!I:I,df_extratos!F:F,Conciliacao!BC75,df_extratos!G:G,"DEBITO")+SUMIFS(df_extratos!I:I,df_extratos!F:F,Conciliacao!BD75,df_extratos!G:G,"DEBITO")+SUMIFS(df_extratos!I:I,df_extratos!F:F,Conciliacao!BE75,df_extratos!G:G,"DEBITO")</f>
        <v>0</v>
      </c>
      <c r="L75" s="11">
        <f t="shared" si="9"/>
        <v>0</v>
      </c>
      <c r="M75" s="25">
        <f>SUMIFS(df_ajustes_conciliaco!D:D,df_ajustes_conciliaco!C:C,Conciliacao!A75)</f>
        <v>0</v>
      </c>
      <c r="N75" s="22">
        <f t="shared" si="10"/>
        <v>0</v>
      </c>
      <c r="BB75" s="20">
        <v>45731.5</v>
      </c>
      <c r="BC75" s="20">
        <v>45731.125</v>
      </c>
      <c r="BD75" s="20">
        <v>45731.541666666657</v>
      </c>
      <c r="BE75" s="20">
        <v>45731.625</v>
      </c>
    </row>
    <row r="76" spans="1:57" x14ac:dyDescent="0.3">
      <c r="A76" s="5">
        <f t="shared" si="11"/>
        <v>45732</v>
      </c>
      <c r="B76" s="3">
        <f>-SUMIFS(df_extrato_zig!G:G,df_extrato_zig!E:E,Conciliacao!A76,df_extrato_zig!D:D,"Saque")-SUMIFS(df_extrato_zig!G:G,df_extrato_zig!E:E,Conciliacao!A76,df_extrato_zig!D:D,"Antecipação")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SUMIFS(df_mutuos!I:I,df_mutuos!B:B,Conciliacao!A76)</f>
        <v>0</v>
      </c>
      <c r="F76" s="7">
        <f>SUMIFS(df_extratos!I:I,df_extratos!F:F,Conciliacao!BB76,df_extratos!G:G,"CREDITO")+SUMIFS(df_extratos!I:I,df_extratos!F:F,Conciliacao!A76,df_extratos!G:G,"CREDITO")+SUMIFS(df_extratos!I:I,df_extratos!F:F,Conciliacao!BC76,df_extratos!G:G,"CREDITO")+SUMIFS(df_extratos!I:I,df_extratos!F:F,Conciliacao!BD76,df_extratos!G:G,"CREDITO")+SUMIFS(df_extratos!I:I,df_extratos!F:F,Conciliacao!BE76,df_extratos!G:G,"CREDITO")</f>
        <v>0</v>
      </c>
      <c r="G76" s="9">
        <f t="shared" si="8"/>
        <v>0</v>
      </c>
      <c r="H76" s="4">
        <f>SUMIFS(df_blueme_sem_parcelamento!E:E,df_blueme_sem_parcelamento!H:H,Conciliacao!A76)*(-1)</f>
        <v>0</v>
      </c>
      <c r="I76" s="4">
        <f>SUMIFS(df_blueme_com_parcelamento!J:J,df_blueme_com_parcelamento!M:M,Conciliacao!A76)*(-1)</f>
        <v>0</v>
      </c>
      <c r="J76" s="8">
        <f>SUMIFS(df_mutuos!J:J,df_mutuos!B:B,Conciliacao!A76)*(-1)</f>
        <v>0</v>
      </c>
      <c r="K76" s="10">
        <f>SUMIFS(df_extratos!I:I,df_extratos!F:F,Conciliacao!BB76,df_extratos!G:G,"DEBITO")+SUMIFS(df_extratos!I:I,df_extratos!F:F,Conciliacao!A76,df_extratos!G:G,"DEBITO")+SUMIFS(df_extratos!I:I,df_extratos!F:F,Conciliacao!BC76,df_extratos!G:G,"DEBITO")+SUMIFS(df_extratos!I:I,df_extratos!F:F,Conciliacao!BD76,df_extratos!G:G,"DEBITO")+SUMIFS(df_extratos!I:I,df_extratos!F:F,Conciliacao!BE76,df_extratos!G:G,"DEBITO")</f>
        <v>0</v>
      </c>
      <c r="L76" s="11">
        <f t="shared" si="9"/>
        <v>0</v>
      </c>
      <c r="M76" s="25">
        <f>SUMIFS(df_ajustes_conciliaco!D:D,df_ajustes_conciliaco!C:C,Conciliacao!A76)</f>
        <v>0</v>
      </c>
      <c r="N76" s="22">
        <f t="shared" si="10"/>
        <v>0</v>
      </c>
      <c r="BB76" s="20">
        <v>45732.5</v>
      </c>
      <c r="BC76" s="20">
        <v>45732.125</v>
      </c>
      <c r="BD76" s="20">
        <v>45732.541666666657</v>
      </c>
      <c r="BE76" s="20">
        <v>45732.625</v>
      </c>
    </row>
    <row r="77" spans="1:57" x14ac:dyDescent="0.3">
      <c r="A77" s="5">
        <f t="shared" si="11"/>
        <v>45733</v>
      </c>
      <c r="B77" s="3">
        <f>-SUMIFS(df_extrato_zig!G:G,df_extrato_zig!E:E,Conciliacao!A77,df_extrato_zig!D:D,"Saque")-SUMIFS(df_extrato_zig!G:G,df_extrato_zig!E:E,Conciliacao!A77,df_extrato_zig!D:D,"Antecipação")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8708.7099999999991</v>
      </c>
      <c r="E77" s="6">
        <f>SUMIFS(df_mutuos!I:I,df_mutuos!B:B,Conciliacao!A77)</f>
        <v>0</v>
      </c>
      <c r="F77" s="7">
        <f>SUMIFS(df_extratos!I:I,df_extratos!F:F,Conciliacao!BB77,df_extratos!G:G,"CREDITO")+SUMIFS(df_extratos!I:I,df_extratos!F:F,Conciliacao!A77,df_extratos!G:G,"CREDITO")+SUMIFS(df_extratos!I:I,df_extratos!F:F,Conciliacao!BC77,df_extratos!G:G,"CREDITO")+SUMIFS(df_extratos!I:I,df_extratos!F:F,Conciliacao!BD77,df_extratos!G:G,"CREDITO")+SUMIFS(df_extratos!I:I,df_extratos!F:F,Conciliacao!BE77,df_extratos!G:G,"CREDITO")</f>
        <v>8708.7099999999991</v>
      </c>
      <c r="G77" s="9">
        <f t="shared" si="8"/>
        <v>0</v>
      </c>
      <c r="H77" s="4">
        <f>SUMIFS(df_blueme_sem_parcelamento!E:E,df_blueme_sem_parcelamento!H:H,Conciliacao!A77)*(-1)</f>
        <v>-18798.860000000004</v>
      </c>
      <c r="I77" s="4">
        <f>SUMIFS(df_blueme_com_parcelamento!J:J,df_blueme_com_parcelamento!M:M,Conciliacao!A77)*(-1)</f>
        <v>-4792.74</v>
      </c>
      <c r="J77" s="8">
        <f>SUMIFS(df_mutuos!J:J,df_mutuos!B:B,Conciliacao!A77)*(-1)</f>
        <v>0</v>
      </c>
      <c r="K77" s="10">
        <f>SUMIFS(df_extratos!I:I,df_extratos!F:F,Conciliacao!BB77,df_extratos!G:G,"DEBITO")+SUMIFS(df_extratos!I:I,df_extratos!F:F,Conciliacao!A77,df_extratos!G:G,"DEBITO")+SUMIFS(df_extratos!I:I,df_extratos!F:F,Conciliacao!BC77,df_extratos!G:G,"DEBITO")+SUMIFS(df_extratos!I:I,df_extratos!F:F,Conciliacao!BD77,df_extratos!G:G,"DEBITO")+SUMIFS(df_extratos!I:I,df_extratos!F:F,Conciliacao!BE77,df_extratos!G:G,"DEBITO")</f>
        <v>-23591.599999999999</v>
      </c>
      <c r="L77" s="11">
        <f t="shared" si="9"/>
        <v>0</v>
      </c>
      <c r="M77" s="25">
        <f>SUMIFS(df_ajustes_conciliaco!D:D,df_ajustes_conciliaco!C:C,Conciliacao!A77)</f>
        <v>0</v>
      </c>
      <c r="N77" s="22">
        <f t="shared" si="10"/>
        <v>0</v>
      </c>
      <c r="BB77" s="20">
        <v>45733.5</v>
      </c>
      <c r="BC77" s="20">
        <v>45733.125</v>
      </c>
      <c r="BD77" s="20">
        <v>45733.541666666657</v>
      </c>
      <c r="BE77" s="20">
        <v>45733.625</v>
      </c>
    </row>
    <row r="78" spans="1:57" x14ac:dyDescent="0.3">
      <c r="A78" s="5">
        <f t="shared" si="11"/>
        <v>45734</v>
      </c>
      <c r="B78" s="3">
        <f>-SUMIFS(df_extrato_zig!G:G,df_extrato_zig!E:E,Conciliacao!A78,df_extrato_zig!D:D,"Saque")-SUMIFS(df_extrato_zig!G:G,df_extrato_zig!E:E,Conciliacao!A78,df_extrato_zig!D:D,"Antecipação")</f>
        <v>244088.31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206.92</v>
      </c>
      <c r="E78" s="6">
        <f>SUMIFS(df_mutuos!I:I,df_mutuos!B:B,Conciliacao!A78)</f>
        <v>0</v>
      </c>
      <c r="F78" s="7">
        <f>SUMIFS(df_extratos!I:I,df_extratos!F:F,Conciliacao!BB78,df_extratos!G:G,"CREDITO")+SUMIFS(df_extratos!I:I,df_extratos!F:F,Conciliacao!A78,df_extratos!G:G,"CREDITO")+SUMIFS(df_extratos!I:I,df_extratos!F:F,Conciliacao!BC78,df_extratos!G:G,"CREDITO")+SUMIFS(df_extratos!I:I,df_extratos!F:F,Conciliacao!BD78,df_extratos!G:G,"CREDITO")+SUMIFS(df_extratos!I:I,df_extratos!F:F,Conciliacao!BE78,df_extratos!G:G,"CREDITO")</f>
        <v>244295.23</v>
      </c>
      <c r="G78" s="9">
        <f t="shared" si="8"/>
        <v>0</v>
      </c>
      <c r="H78" s="4">
        <f>SUMIFS(df_blueme_sem_parcelamento!E:E,df_blueme_sem_parcelamento!H:H,Conciliacao!A78)*(-1)</f>
        <v>0</v>
      </c>
      <c r="I78" s="4">
        <f>SUMIFS(df_blueme_com_parcelamento!J:J,df_blueme_com_parcelamento!M:M,Conciliacao!A78)*(-1)</f>
        <v>0</v>
      </c>
      <c r="J78" s="8">
        <f>SUMIFS(df_mutuos!J:J,df_mutuos!B:B,Conciliacao!A78)*(-1)</f>
        <v>0</v>
      </c>
      <c r="K78" s="10">
        <f>SUMIFS(df_extratos!I:I,df_extratos!F:F,Conciliacao!BB78,df_extratos!G:G,"DEBITO")+SUMIFS(df_extratos!I:I,df_extratos!F:F,Conciliacao!A78,df_extratos!G:G,"DEBITO")+SUMIFS(df_extratos!I:I,df_extratos!F:F,Conciliacao!BC78,df_extratos!G:G,"DEBITO")+SUMIFS(df_extratos!I:I,df_extratos!F:F,Conciliacao!BD78,df_extratos!G:G,"DEBITO")+SUMIFS(df_extratos!I:I,df_extratos!F:F,Conciliacao!BE78,df_extratos!G:G,"DEBITO")</f>
        <v>0</v>
      </c>
      <c r="L78" s="11">
        <f t="shared" si="9"/>
        <v>0</v>
      </c>
      <c r="M78" s="25">
        <f>SUMIFS(df_ajustes_conciliaco!D:D,df_ajustes_conciliaco!C:C,Conciliacao!A78)</f>
        <v>0</v>
      </c>
      <c r="N78" s="22">
        <f t="shared" si="10"/>
        <v>0</v>
      </c>
      <c r="BB78" s="20">
        <v>45734.5</v>
      </c>
      <c r="BC78" s="20">
        <v>45734.125</v>
      </c>
      <c r="BD78" s="20">
        <v>45734.541666666657</v>
      </c>
      <c r="BE78" s="20">
        <v>45734.625</v>
      </c>
    </row>
    <row r="79" spans="1:57" x14ac:dyDescent="0.3">
      <c r="A79" s="5">
        <f t="shared" si="11"/>
        <v>45735</v>
      </c>
      <c r="B79" s="3">
        <f>-SUMIFS(df_extrato_zig!G:G,df_extrato_zig!E:E,Conciliacao!A79,df_extrato_zig!D:D,"Saque")-SUMIFS(df_extrato_zig!G:G,df_extrato_zig!E:E,Conciliacao!A79,df_extrato_zig!D:D,"Antecipação")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4225</v>
      </c>
      <c r="E79" s="6">
        <f>SUMIFS(df_mutuos!I:I,df_mutuos!B:B,Conciliacao!A79)</f>
        <v>0</v>
      </c>
      <c r="F79" s="7">
        <f>SUMIFS(df_extratos!I:I,df_extratos!F:F,Conciliacao!BB79,df_extratos!G:G,"CREDITO")+SUMIFS(df_extratos!I:I,df_extratos!F:F,Conciliacao!A79,df_extratos!G:G,"CREDITO")+SUMIFS(df_extratos!I:I,df_extratos!F:F,Conciliacao!BC79,df_extratos!G:G,"CREDITO")+SUMIFS(df_extratos!I:I,df_extratos!F:F,Conciliacao!BD79,df_extratos!G:G,"CREDITO")+SUMIFS(df_extratos!I:I,df_extratos!F:F,Conciliacao!BE79,df_extratos!G:G,"CREDITO")</f>
        <v>8580</v>
      </c>
      <c r="G79" s="9">
        <f t="shared" si="8"/>
        <v>4355</v>
      </c>
      <c r="H79" s="4">
        <f>SUMIFS(df_blueme_sem_parcelamento!E:E,df_blueme_sem_parcelamento!H:H,Conciliacao!A79)*(-1)</f>
        <v>-102332.73999999996</v>
      </c>
      <c r="I79" s="4">
        <f>SUMIFS(df_blueme_com_parcelamento!J:J,df_blueme_com_parcelamento!M:M,Conciliacao!A79)*(-1)</f>
        <v>0</v>
      </c>
      <c r="J79" s="8">
        <f>SUMIFS(df_mutuos!J:J,df_mutuos!B:B,Conciliacao!A79)*(-1)</f>
        <v>0</v>
      </c>
      <c r="K79" s="10">
        <f>SUMIFS(df_extratos!I:I,df_extratos!F:F,Conciliacao!BB79,df_extratos!G:G,"DEBITO")+SUMIFS(df_extratos!I:I,df_extratos!F:F,Conciliacao!A79,df_extratos!G:G,"DEBITO")+SUMIFS(df_extratos!I:I,df_extratos!F:F,Conciliacao!BC79,df_extratos!G:G,"DEBITO")+SUMIFS(df_extratos!I:I,df_extratos!F:F,Conciliacao!BD79,df_extratos!G:G,"DEBITO")+SUMIFS(df_extratos!I:I,df_extratos!F:F,Conciliacao!BE79,df_extratos!G:G,"DEBITO")</f>
        <v>-102332.74</v>
      </c>
      <c r="L79" s="11">
        <f t="shared" si="9"/>
        <v>0</v>
      </c>
      <c r="M79" s="25">
        <f>SUMIFS(df_ajustes_conciliaco!D:D,df_ajustes_conciliaco!C:C,Conciliacao!A79)</f>
        <v>4355</v>
      </c>
      <c r="N79" s="22">
        <f t="shared" si="10"/>
        <v>0</v>
      </c>
      <c r="BB79" s="20">
        <v>45735.5</v>
      </c>
      <c r="BC79" s="20">
        <v>45735.125</v>
      </c>
      <c r="BD79" s="20">
        <v>45735.541666666657</v>
      </c>
      <c r="BE79" s="20">
        <v>45735.625</v>
      </c>
    </row>
    <row r="80" spans="1:57" x14ac:dyDescent="0.3">
      <c r="A80" s="5">
        <f t="shared" si="11"/>
        <v>45736</v>
      </c>
      <c r="B80" s="3">
        <f>-SUMIFS(df_extrato_zig!G:G,df_extrato_zig!E:E,Conciliacao!A80,df_extrato_zig!D:D,"Saque")-SUMIFS(df_extrato_zig!G:G,df_extrato_zig!E:E,Conciliacao!A80,df_extrato_zig!D:D,"Antecipação")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348.88</v>
      </c>
      <c r="E80" s="6">
        <f>SUMIFS(df_mutuos!I:I,df_mutuos!B:B,Conciliacao!A80)</f>
        <v>0</v>
      </c>
      <c r="F80" s="7">
        <f>SUMIFS(df_extratos!I:I,df_extratos!F:F,Conciliacao!BB80,df_extratos!G:G,"CREDITO")+SUMIFS(df_extratos!I:I,df_extratos!F:F,Conciliacao!A80,df_extratos!G:G,"CREDITO")+SUMIFS(df_extratos!I:I,df_extratos!F:F,Conciliacao!BC80,df_extratos!G:G,"CREDITO")+SUMIFS(df_extratos!I:I,df_extratos!F:F,Conciliacao!BD80,df_extratos!G:G,"CREDITO")+SUMIFS(df_extratos!I:I,df_extratos!F:F,Conciliacao!BE80,df_extratos!G:G,"CREDITO")</f>
        <v>348.88</v>
      </c>
      <c r="G80" s="9">
        <f t="shared" si="8"/>
        <v>0</v>
      </c>
      <c r="H80" s="4">
        <f>SUMIFS(df_blueme_sem_parcelamento!E:E,df_blueme_sem_parcelamento!H:H,Conciliacao!A80)*(-1)</f>
        <v>0</v>
      </c>
      <c r="I80" s="4">
        <f>SUMIFS(df_blueme_com_parcelamento!J:J,df_blueme_com_parcelamento!M:M,Conciliacao!A80)*(-1)</f>
        <v>0</v>
      </c>
      <c r="J80" s="8">
        <f>SUMIFS(df_mutuos!J:J,df_mutuos!B:B,Conciliacao!A80)*(-1)</f>
        <v>0</v>
      </c>
      <c r="K80" s="10">
        <f>SUMIFS(df_extratos!I:I,df_extratos!F:F,Conciliacao!BB80,df_extratos!G:G,"DEBITO")+SUMIFS(df_extratos!I:I,df_extratos!F:F,Conciliacao!A80,df_extratos!G:G,"DEBITO")+SUMIFS(df_extratos!I:I,df_extratos!F:F,Conciliacao!BC80,df_extratos!G:G,"DEBITO")+SUMIFS(df_extratos!I:I,df_extratos!F:F,Conciliacao!BD80,df_extratos!G:G,"DEBITO")+SUMIFS(df_extratos!I:I,df_extratos!F:F,Conciliacao!BE80,df_extratos!G:G,"DEBITO")</f>
        <v>0</v>
      </c>
      <c r="L80" s="11">
        <f t="shared" si="9"/>
        <v>0</v>
      </c>
      <c r="M80" s="25">
        <f>SUMIFS(df_ajustes_conciliaco!D:D,df_ajustes_conciliaco!C:C,Conciliacao!A80)</f>
        <v>0</v>
      </c>
      <c r="N80" s="22">
        <f t="shared" si="10"/>
        <v>0</v>
      </c>
      <c r="BB80" s="20">
        <v>45736.5</v>
      </c>
      <c r="BC80" s="20">
        <v>45736.125</v>
      </c>
      <c r="BD80" s="20">
        <v>45736.541666666657</v>
      </c>
      <c r="BE80" s="20">
        <v>45736.625</v>
      </c>
    </row>
    <row r="81" spans="1:57" x14ac:dyDescent="0.3">
      <c r="A81" s="5">
        <f t="shared" si="11"/>
        <v>45737</v>
      </c>
      <c r="B81" s="3">
        <f>-SUMIFS(df_extrato_zig!G:G,df_extrato_zig!E:E,Conciliacao!A81,df_extrato_zig!D:D,"Saque")-SUMIFS(df_extrato_zig!G:G,df_extrato_zig!E:E,Conciliacao!A81,df_extrato_zig!D:D,"Antecipação")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1777.68</v>
      </c>
      <c r="E81" s="6">
        <f>SUMIFS(df_mutuos!I:I,df_mutuos!B:B,Conciliacao!A81)</f>
        <v>0</v>
      </c>
      <c r="F81" s="7">
        <f>SUMIFS(df_extratos!I:I,df_extratos!F:F,Conciliacao!BB81,df_extratos!G:G,"CREDITO")+SUMIFS(df_extratos!I:I,df_extratos!F:F,Conciliacao!A81,df_extratos!G:G,"CREDITO")+SUMIFS(df_extratos!I:I,df_extratos!F:F,Conciliacao!BC81,df_extratos!G:G,"CREDITO")+SUMIFS(df_extratos!I:I,df_extratos!F:F,Conciliacao!BD81,df_extratos!G:G,"CREDITO")+SUMIFS(df_extratos!I:I,df_extratos!F:F,Conciliacao!BE81,df_extratos!G:G,"CREDITO")</f>
        <v>1777.68</v>
      </c>
      <c r="G81" s="9">
        <f t="shared" si="8"/>
        <v>0</v>
      </c>
      <c r="H81" s="4">
        <f>SUMIFS(df_blueme_sem_parcelamento!E:E,df_blueme_sem_parcelamento!H:H,Conciliacao!A81)*(-1)</f>
        <v>0</v>
      </c>
      <c r="I81" s="4">
        <f>SUMIFS(df_blueme_com_parcelamento!J:J,df_blueme_com_parcelamento!M:M,Conciliacao!A81)*(-1)</f>
        <v>0</v>
      </c>
      <c r="J81" s="8">
        <f>SUMIFS(df_mutuos!J:J,df_mutuos!B:B,Conciliacao!A81)*(-1)</f>
        <v>0</v>
      </c>
      <c r="K81" s="10">
        <f>SUMIFS(df_extratos!I:I,df_extratos!F:F,Conciliacao!BB81,df_extratos!G:G,"DEBITO")+SUMIFS(df_extratos!I:I,df_extratos!F:F,Conciliacao!A81,df_extratos!G:G,"DEBITO")+SUMIFS(df_extratos!I:I,df_extratos!F:F,Conciliacao!BC81,df_extratos!G:G,"DEBITO")+SUMIFS(df_extratos!I:I,df_extratos!F:F,Conciliacao!BD81,df_extratos!G:G,"DEBITO")+SUMIFS(df_extratos!I:I,df_extratos!F:F,Conciliacao!BE81,df_extratos!G:G,"DEBITO")</f>
        <v>0</v>
      </c>
      <c r="L81" s="11">
        <f t="shared" si="9"/>
        <v>0</v>
      </c>
      <c r="M81" s="25">
        <f>SUMIFS(df_ajustes_conciliaco!D:D,df_ajustes_conciliaco!C:C,Conciliacao!A81)</f>
        <v>0</v>
      </c>
      <c r="N81" s="22">
        <f t="shared" si="10"/>
        <v>0</v>
      </c>
      <c r="BB81" s="20">
        <v>45737.5</v>
      </c>
      <c r="BC81" s="20">
        <v>45737.125</v>
      </c>
      <c r="BD81" s="20">
        <v>45737.541666666657</v>
      </c>
      <c r="BE81" s="20">
        <v>45737.625</v>
      </c>
    </row>
    <row r="82" spans="1:57" x14ac:dyDescent="0.3">
      <c r="A82" s="5">
        <f t="shared" si="11"/>
        <v>45738</v>
      </c>
      <c r="B82" s="3">
        <f>-SUMIFS(df_extrato_zig!G:G,df_extrato_zig!E:E,Conciliacao!A82,df_extrato_zig!D:D,"Saque")-SUMIFS(df_extrato_zig!G:G,df_extrato_zig!E:E,Conciliacao!A82,df_extrato_zig!D:D,"Antecipação")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SUMIFS(df_mutuos!I:I,df_mutuos!B:B,Conciliacao!A82)</f>
        <v>0</v>
      </c>
      <c r="F82" s="7">
        <f>SUMIFS(df_extratos!I:I,df_extratos!F:F,Conciliacao!BB82,df_extratos!G:G,"CREDITO")+SUMIFS(df_extratos!I:I,df_extratos!F:F,Conciliacao!A82,df_extratos!G:G,"CREDITO")+SUMIFS(df_extratos!I:I,df_extratos!F:F,Conciliacao!BC82,df_extratos!G:G,"CREDITO")+SUMIFS(df_extratos!I:I,df_extratos!F:F,Conciliacao!BD82,df_extratos!G:G,"CREDITO")+SUMIFS(df_extratos!I:I,df_extratos!F:F,Conciliacao!BE82,df_extratos!G:G,"CREDITO")</f>
        <v>0</v>
      </c>
      <c r="G82" s="9">
        <f t="shared" si="8"/>
        <v>0</v>
      </c>
      <c r="H82" s="4">
        <f>SUMIFS(df_blueme_sem_parcelamento!E:E,df_blueme_sem_parcelamento!H:H,Conciliacao!A82)*(-1)</f>
        <v>0</v>
      </c>
      <c r="I82" s="4">
        <f>SUMIFS(df_blueme_com_parcelamento!J:J,df_blueme_com_parcelamento!M:M,Conciliacao!A82)*(-1)</f>
        <v>0</v>
      </c>
      <c r="J82" s="8">
        <f>SUMIFS(df_mutuos!J:J,df_mutuos!B:B,Conciliacao!A82)*(-1)</f>
        <v>0</v>
      </c>
      <c r="K82" s="10">
        <f>SUMIFS(df_extratos!I:I,df_extratos!F:F,Conciliacao!BB82,df_extratos!G:G,"DEBITO")+SUMIFS(df_extratos!I:I,df_extratos!F:F,Conciliacao!A82,df_extratos!G:G,"DEBITO")+SUMIFS(df_extratos!I:I,df_extratos!F:F,Conciliacao!BC82,df_extratos!G:G,"DEBITO")+SUMIFS(df_extratos!I:I,df_extratos!F:F,Conciliacao!BD82,df_extratos!G:G,"DEBITO")+SUMIFS(df_extratos!I:I,df_extratos!F:F,Conciliacao!BE82,df_extratos!G:G,"DEBITO")</f>
        <v>0</v>
      </c>
      <c r="L82" s="11">
        <f t="shared" si="9"/>
        <v>0</v>
      </c>
      <c r="M82" s="25">
        <f>SUMIFS(df_ajustes_conciliaco!D:D,df_ajustes_conciliaco!C:C,Conciliacao!A82)</f>
        <v>0</v>
      </c>
      <c r="N82" s="22">
        <f t="shared" si="10"/>
        <v>0</v>
      </c>
      <c r="BB82" s="20">
        <v>45738.5</v>
      </c>
      <c r="BC82" s="20">
        <v>45738.125</v>
      </c>
      <c r="BD82" s="20">
        <v>45738.541666666657</v>
      </c>
      <c r="BE82" s="20">
        <v>45738.625</v>
      </c>
    </row>
    <row r="83" spans="1:57" x14ac:dyDescent="0.3">
      <c r="A83" s="5">
        <f t="shared" si="11"/>
        <v>45739</v>
      </c>
      <c r="B83" s="3">
        <f>-SUMIFS(df_extrato_zig!G:G,df_extrato_zig!E:E,Conciliacao!A83,df_extrato_zig!D:D,"Saque")-SUMIFS(df_extrato_zig!G:G,df_extrato_zig!E:E,Conciliacao!A83,df_extrato_zig!D:D,"Antecipação")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SUMIFS(df_mutuos!I:I,df_mutuos!B:B,Conciliacao!A83)</f>
        <v>0</v>
      </c>
      <c r="F83" s="7">
        <f>SUMIFS(df_extratos!I:I,df_extratos!F:F,Conciliacao!BB83,df_extratos!G:G,"CREDITO")+SUMIFS(df_extratos!I:I,df_extratos!F:F,Conciliacao!A83,df_extratos!G:G,"CREDITO")+SUMIFS(df_extratos!I:I,df_extratos!F:F,Conciliacao!BC83,df_extratos!G:G,"CREDITO")+SUMIFS(df_extratos!I:I,df_extratos!F:F,Conciliacao!BD83,df_extratos!G:G,"CREDITO")+SUMIFS(df_extratos!I:I,df_extratos!F:F,Conciliacao!BE83,df_extratos!G:G,"CREDITO")</f>
        <v>0</v>
      </c>
      <c r="G83" s="9">
        <f t="shared" si="8"/>
        <v>0</v>
      </c>
      <c r="H83" s="4">
        <f>SUMIFS(df_blueme_sem_parcelamento!E:E,df_blueme_sem_parcelamento!H:H,Conciliacao!A83)*(-1)</f>
        <v>0</v>
      </c>
      <c r="I83" s="4">
        <f>SUMIFS(df_blueme_com_parcelamento!J:J,df_blueme_com_parcelamento!M:M,Conciliacao!A83)*(-1)</f>
        <v>0</v>
      </c>
      <c r="J83" s="8">
        <f>SUMIFS(df_mutuos!J:J,df_mutuos!B:B,Conciliacao!A83)*(-1)</f>
        <v>0</v>
      </c>
      <c r="K83" s="10">
        <f>SUMIFS(df_extratos!I:I,df_extratos!F:F,Conciliacao!BB83,df_extratos!G:G,"DEBITO")+SUMIFS(df_extratos!I:I,df_extratos!F:F,Conciliacao!A83,df_extratos!G:G,"DEBITO")+SUMIFS(df_extratos!I:I,df_extratos!F:F,Conciliacao!BC83,df_extratos!G:G,"DEBITO")+SUMIFS(df_extratos!I:I,df_extratos!F:F,Conciliacao!BD83,df_extratos!G:G,"DEBITO")+SUMIFS(df_extratos!I:I,df_extratos!F:F,Conciliacao!BE83,df_extratos!G:G,"DEBITO")</f>
        <v>0</v>
      </c>
      <c r="L83" s="11">
        <f t="shared" si="9"/>
        <v>0</v>
      </c>
      <c r="M83" s="25">
        <f>SUMIFS(df_ajustes_conciliaco!D:D,df_ajustes_conciliaco!C:C,Conciliacao!A83)</f>
        <v>0</v>
      </c>
      <c r="N83" s="22">
        <f t="shared" si="10"/>
        <v>0</v>
      </c>
      <c r="BB83" s="20">
        <v>45739.5</v>
      </c>
      <c r="BC83" s="20">
        <v>45739.125</v>
      </c>
      <c r="BD83" s="20">
        <v>45739.541666666657</v>
      </c>
      <c r="BE83" s="20">
        <v>45739.625</v>
      </c>
    </row>
    <row r="84" spans="1:57" x14ac:dyDescent="0.3">
      <c r="A84" s="5">
        <f t="shared" si="11"/>
        <v>45740</v>
      </c>
      <c r="B84" s="3">
        <f>-SUMIFS(df_extrato_zig!G:G,df_extrato_zig!E:E,Conciliacao!A84,df_extrato_zig!D:D,"Saque")-SUMIFS(df_extrato_zig!G:G,df_extrato_zig!E:E,Conciliacao!A84,df_extrato_zig!D:D,"Antecipação")</f>
        <v>273890.90000000002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447.56</v>
      </c>
      <c r="E84" s="6">
        <f>SUMIFS(df_mutuos!I:I,df_mutuos!B:B,Conciliacao!A84)</f>
        <v>0</v>
      </c>
      <c r="F84" s="7">
        <f>SUMIFS(df_extratos!I:I,df_extratos!F:F,Conciliacao!BB84,df_extratos!G:G,"CREDITO")+SUMIFS(df_extratos!I:I,df_extratos!F:F,Conciliacao!A84,df_extratos!G:G,"CREDITO")+SUMIFS(df_extratos!I:I,df_extratos!F:F,Conciliacao!BC84,df_extratos!G:G,"CREDITO")+SUMIFS(df_extratos!I:I,df_extratos!F:F,Conciliacao!BD84,df_extratos!G:G,"CREDITO")+SUMIFS(df_extratos!I:I,df_extratos!F:F,Conciliacao!BE84,df_extratos!G:G,"CREDITO")</f>
        <v>274338.46000000002</v>
      </c>
      <c r="G84" s="9">
        <f t="shared" si="8"/>
        <v>0</v>
      </c>
      <c r="H84" s="4">
        <f>SUMIFS(df_blueme_sem_parcelamento!E:E,df_blueme_sem_parcelamento!H:H,Conciliacao!A84)*(-1)</f>
        <v>-333814.60000000003</v>
      </c>
      <c r="I84" s="4">
        <f>SUMIFS(df_blueme_com_parcelamento!J:J,df_blueme_com_parcelamento!M:M,Conciliacao!A84)*(-1)</f>
        <v>-2150</v>
      </c>
      <c r="J84" s="8">
        <f>SUMIFS(df_mutuos!J:J,df_mutuos!B:B,Conciliacao!A84)*(-1)</f>
        <v>0</v>
      </c>
      <c r="K84" s="10">
        <f>SUMIFS(df_extratos!I:I,df_extratos!F:F,Conciliacao!BB84,df_extratos!G:G,"DEBITO")+SUMIFS(df_extratos!I:I,df_extratos!F:F,Conciliacao!A84,df_extratos!G:G,"DEBITO")+SUMIFS(df_extratos!I:I,df_extratos!F:F,Conciliacao!BC84,df_extratos!G:G,"DEBITO")+SUMIFS(df_extratos!I:I,df_extratos!F:F,Conciliacao!BD84,df_extratos!G:G,"DEBITO")+SUMIFS(df_extratos!I:I,df_extratos!F:F,Conciliacao!BE84,df_extratos!G:G,"DEBITO")</f>
        <v>-335964.60000000009</v>
      </c>
      <c r="L84" s="11">
        <f t="shared" si="9"/>
        <v>0</v>
      </c>
      <c r="M84" s="25">
        <f>SUMIFS(df_ajustes_conciliaco!D:D,df_ajustes_conciliaco!C:C,Conciliacao!A84)</f>
        <v>0</v>
      </c>
      <c r="N84" s="22">
        <f t="shared" si="10"/>
        <v>0</v>
      </c>
      <c r="BB84" s="20">
        <v>45740.5</v>
      </c>
      <c r="BC84" s="20">
        <v>45740.125</v>
      </c>
      <c r="BD84" s="20">
        <v>45740.541666666657</v>
      </c>
      <c r="BE84" s="20">
        <v>45740.625</v>
      </c>
    </row>
    <row r="85" spans="1:57" x14ac:dyDescent="0.3">
      <c r="A85" s="5">
        <f t="shared" si="11"/>
        <v>45741</v>
      </c>
      <c r="B85" s="3">
        <f>-SUMIFS(df_extrato_zig!G:G,df_extrato_zig!E:E,Conciliacao!A85,df_extrato_zig!D:D,"Saque")-SUMIFS(df_extrato_zig!G:G,df_extrato_zig!E:E,Conciliacao!A85,df_extrato_zig!D:D,"Antecipação")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SUMIFS(df_mutuos!I:I,df_mutuos!B:B,Conciliacao!A85)</f>
        <v>0</v>
      </c>
      <c r="F85" s="7">
        <f>SUMIFS(df_extratos!I:I,df_extratos!F:F,Conciliacao!BB85,df_extratos!G:G,"CREDITO")+SUMIFS(df_extratos!I:I,df_extratos!F:F,Conciliacao!A85,df_extratos!G:G,"CREDITO")+SUMIFS(df_extratos!I:I,df_extratos!F:F,Conciliacao!BC85,df_extratos!G:G,"CREDITO")+SUMIFS(df_extratos!I:I,df_extratos!F:F,Conciliacao!BD85,df_extratos!G:G,"CREDITO")+SUMIFS(df_extratos!I:I,df_extratos!F:F,Conciliacao!BE85,df_extratos!G:G,"CREDITO")</f>
        <v>5577</v>
      </c>
      <c r="G85" s="9">
        <f t="shared" si="8"/>
        <v>5577</v>
      </c>
      <c r="H85" s="4">
        <f>SUMIFS(df_blueme_sem_parcelamento!E:E,df_blueme_sem_parcelamento!H:H,Conciliacao!A85)*(-1)</f>
        <v>-1660.38</v>
      </c>
      <c r="I85" s="4">
        <f>SUMIFS(df_blueme_com_parcelamento!J:J,df_blueme_com_parcelamento!M:M,Conciliacao!A85)*(-1)</f>
        <v>0</v>
      </c>
      <c r="J85" s="8">
        <f>SUMIFS(df_mutuos!J:J,df_mutuos!B:B,Conciliacao!A85)*(-1)</f>
        <v>0</v>
      </c>
      <c r="K85" s="10">
        <f>SUMIFS(df_extratos!I:I,df_extratos!F:F,Conciliacao!BB85,df_extratos!G:G,"DEBITO")+SUMIFS(df_extratos!I:I,df_extratos!F:F,Conciliacao!A85,df_extratos!G:G,"DEBITO")+SUMIFS(df_extratos!I:I,df_extratos!F:F,Conciliacao!BC85,df_extratos!G:G,"DEBITO")+SUMIFS(df_extratos!I:I,df_extratos!F:F,Conciliacao!BD85,df_extratos!G:G,"DEBITO")+SUMIFS(df_extratos!I:I,df_extratos!F:F,Conciliacao!BE85,df_extratos!G:G,"DEBITO")</f>
        <v>-1660.38</v>
      </c>
      <c r="L85" s="11">
        <f t="shared" si="9"/>
        <v>0</v>
      </c>
      <c r="M85" s="25">
        <f>SUMIFS(df_ajustes_conciliaco!D:D,df_ajustes_conciliaco!C:C,Conciliacao!A85)</f>
        <v>5577</v>
      </c>
      <c r="N85" s="22">
        <f t="shared" si="10"/>
        <v>0</v>
      </c>
      <c r="BB85" s="20">
        <v>45741.5</v>
      </c>
      <c r="BC85" s="20">
        <v>45741.125</v>
      </c>
      <c r="BD85" s="20">
        <v>45741.541666666657</v>
      </c>
      <c r="BE85" s="20">
        <v>45741.625</v>
      </c>
    </row>
    <row r="86" spans="1:57" x14ac:dyDescent="0.3">
      <c r="A86" s="5">
        <f t="shared" si="11"/>
        <v>45742</v>
      </c>
      <c r="B86" s="3">
        <f>-SUMIFS(df_extrato_zig!G:G,df_extrato_zig!E:E,Conciliacao!A86,df_extrato_zig!D:D,"Saque")-SUMIFS(df_extrato_zig!G:G,df_extrato_zig!E:E,Conciliacao!A86,df_extrato_zig!D:D,"Antecipação")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SUMIFS(df_mutuos!I:I,df_mutuos!B:B,Conciliacao!A86)</f>
        <v>0</v>
      </c>
      <c r="F86" s="7">
        <f>SUMIFS(df_extratos!I:I,df_extratos!F:F,Conciliacao!BB86,df_extratos!G:G,"CREDITO")+SUMIFS(df_extratos!I:I,df_extratos!F:F,Conciliacao!A86,df_extratos!G:G,"CREDITO")+SUMIFS(df_extratos!I:I,df_extratos!F:F,Conciliacao!BC86,df_extratos!G:G,"CREDITO")+SUMIFS(df_extratos!I:I,df_extratos!F:F,Conciliacao!BD86,df_extratos!G:G,"CREDITO")+SUMIFS(df_extratos!I:I,df_extratos!F:F,Conciliacao!BE86,df_extratos!G:G,"CREDITO")</f>
        <v>0</v>
      </c>
      <c r="G86" s="9">
        <f t="shared" si="8"/>
        <v>0</v>
      </c>
      <c r="H86" s="4">
        <f>SUMIFS(df_blueme_sem_parcelamento!E:E,df_blueme_sem_parcelamento!H:H,Conciliacao!A86)*(-1)</f>
        <v>-87602.42</v>
      </c>
      <c r="I86" s="4">
        <f>SUMIFS(df_blueme_com_parcelamento!J:J,df_blueme_com_parcelamento!M:M,Conciliacao!A86)*(-1)</f>
        <v>-4788.33</v>
      </c>
      <c r="J86" s="8">
        <f>SUMIFS(df_mutuos!J:J,df_mutuos!B:B,Conciliacao!A86)*(-1)</f>
        <v>0</v>
      </c>
      <c r="K86" s="10">
        <f>SUMIFS(df_extratos!I:I,df_extratos!F:F,Conciliacao!BB86,df_extratos!G:G,"DEBITO")+SUMIFS(df_extratos!I:I,df_extratos!F:F,Conciliacao!A86,df_extratos!G:G,"DEBITO")+SUMIFS(df_extratos!I:I,df_extratos!F:F,Conciliacao!BC86,df_extratos!G:G,"DEBITO")+SUMIFS(df_extratos!I:I,df_extratos!F:F,Conciliacao!BD86,df_extratos!G:G,"DEBITO")+SUMIFS(df_extratos!I:I,df_extratos!F:F,Conciliacao!BE86,df_extratos!G:G,"DEBITO")</f>
        <v>-92390.750000000015</v>
      </c>
      <c r="L86" s="11">
        <f t="shared" si="9"/>
        <v>0</v>
      </c>
      <c r="M86" s="25">
        <f>SUMIFS(df_ajustes_conciliaco!D:D,df_ajustes_conciliaco!C:C,Conciliacao!A86)</f>
        <v>0</v>
      </c>
      <c r="N86" s="22">
        <f t="shared" si="10"/>
        <v>0</v>
      </c>
      <c r="BB86" s="20">
        <v>45742.5</v>
      </c>
      <c r="BC86" s="20">
        <v>45742.125</v>
      </c>
      <c r="BD86" s="20">
        <v>45742.541666666657</v>
      </c>
      <c r="BE86" s="20">
        <v>45742.625</v>
      </c>
    </row>
    <row r="87" spans="1:57" x14ac:dyDescent="0.3">
      <c r="A87" s="5">
        <f t="shared" si="11"/>
        <v>45743</v>
      </c>
      <c r="B87" s="3">
        <f>-SUMIFS(df_extrato_zig!G:G,df_extrato_zig!E:E,Conciliacao!A87,df_extrato_zig!D:D,"Saque")-SUMIFS(df_extrato_zig!G:G,df_extrato_zig!E:E,Conciliacao!A87,df_extrato_zig!D:D,"Antecipação")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5000</v>
      </c>
      <c r="E87" s="6">
        <f>SUMIFS(df_mutuos!I:I,df_mutuos!B:B,Conciliacao!A87)</f>
        <v>0</v>
      </c>
      <c r="F87" s="7">
        <f>SUMIFS(df_extratos!I:I,df_extratos!F:F,Conciliacao!BB87,df_extratos!G:G,"CREDITO")+SUMIFS(df_extratos!I:I,df_extratos!F:F,Conciliacao!A87,df_extratos!G:G,"CREDITO")+SUMIFS(df_extratos!I:I,df_extratos!F:F,Conciliacao!BC87,df_extratos!G:G,"CREDITO")+SUMIFS(df_extratos!I:I,df_extratos!F:F,Conciliacao!BD87,df_extratos!G:G,"CREDITO")+SUMIFS(df_extratos!I:I,df_extratos!F:F,Conciliacao!BE87,df_extratos!G:G,"CREDITO")</f>
        <v>5000</v>
      </c>
      <c r="G87" s="9">
        <f t="shared" si="8"/>
        <v>0</v>
      </c>
      <c r="H87" s="4">
        <f>SUMIFS(df_blueme_sem_parcelamento!E:E,df_blueme_sem_parcelamento!H:H,Conciliacao!A87)*(-1)</f>
        <v>0</v>
      </c>
      <c r="I87" s="4">
        <f>SUMIFS(df_blueme_com_parcelamento!J:J,df_blueme_com_parcelamento!M:M,Conciliacao!A87)*(-1)</f>
        <v>0</v>
      </c>
      <c r="J87" s="8">
        <f>SUMIFS(df_mutuos!J:J,df_mutuos!B:B,Conciliacao!A87)*(-1)</f>
        <v>0</v>
      </c>
      <c r="K87" s="10">
        <f>SUMIFS(df_extratos!I:I,df_extratos!F:F,Conciliacao!BB87,df_extratos!G:G,"DEBITO")+SUMIFS(df_extratos!I:I,df_extratos!F:F,Conciliacao!A87,df_extratos!G:G,"DEBITO")+SUMIFS(df_extratos!I:I,df_extratos!F:F,Conciliacao!BC87,df_extratos!G:G,"DEBITO")+SUMIFS(df_extratos!I:I,df_extratos!F:F,Conciliacao!BD87,df_extratos!G:G,"DEBITO")+SUMIFS(df_extratos!I:I,df_extratos!F:F,Conciliacao!BE87,df_extratos!G:G,"DEBITO")</f>
        <v>0</v>
      </c>
      <c r="L87" s="11">
        <f t="shared" si="9"/>
        <v>0</v>
      </c>
      <c r="M87" s="25">
        <f>SUMIFS(df_ajustes_conciliaco!D:D,df_ajustes_conciliaco!C:C,Conciliacao!A87)</f>
        <v>0</v>
      </c>
      <c r="N87" s="22">
        <f t="shared" si="10"/>
        <v>0</v>
      </c>
      <c r="BB87" s="20">
        <v>45743.5</v>
      </c>
      <c r="BC87" s="20">
        <v>45743.125</v>
      </c>
      <c r="BD87" s="20">
        <v>45743.541666666657</v>
      </c>
      <c r="BE87" s="20">
        <v>45743.625</v>
      </c>
    </row>
    <row r="88" spans="1:57" x14ac:dyDescent="0.3">
      <c r="A88" s="5">
        <f t="shared" si="11"/>
        <v>45744</v>
      </c>
      <c r="B88" s="3">
        <f>-SUMIFS(df_extrato_zig!G:G,df_extrato_zig!E:E,Conciliacao!A88,df_extrato_zig!D:D,"Saque")-SUMIFS(df_extrato_zig!G:G,df_extrato_zig!E:E,Conciliacao!A88,df_extrato_zig!D:D,"Antecipação")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39.26</v>
      </c>
      <c r="E88" s="6">
        <f>SUMIFS(df_mutuos!I:I,df_mutuos!B:B,Conciliacao!A88)</f>
        <v>0</v>
      </c>
      <c r="F88" s="7">
        <f>SUMIFS(df_extratos!I:I,df_extratos!F:F,Conciliacao!BB88,df_extratos!G:G,"CREDITO")+SUMIFS(df_extratos!I:I,df_extratos!F:F,Conciliacao!A88,df_extratos!G:G,"CREDITO")+SUMIFS(df_extratos!I:I,df_extratos!F:F,Conciliacao!BC88,df_extratos!G:G,"CREDITO")+SUMIFS(df_extratos!I:I,df_extratos!F:F,Conciliacao!BD88,df_extratos!G:G,"CREDITO")+SUMIFS(df_extratos!I:I,df_extratos!F:F,Conciliacao!BE88,df_extratos!G:G,"CREDITO")</f>
        <v>2086.2600000000002</v>
      </c>
      <c r="G88" s="9">
        <f t="shared" si="8"/>
        <v>2047.0000000000002</v>
      </c>
      <c r="H88" s="4">
        <f>SUMIFS(df_blueme_sem_parcelamento!E:E,df_blueme_sem_parcelamento!H:H,Conciliacao!A88)*(-1)</f>
        <v>0</v>
      </c>
      <c r="I88" s="4">
        <f>SUMIFS(df_blueme_com_parcelamento!J:J,df_blueme_com_parcelamento!M:M,Conciliacao!A88)*(-1)</f>
        <v>0</v>
      </c>
      <c r="J88" s="8">
        <f>SUMIFS(df_mutuos!J:J,df_mutuos!B:B,Conciliacao!A88)*(-1)</f>
        <v>0</v>
      </c>
      <c r="K88" s="10">
        <f>SUMIFS(df_extratos!I:I,df_extratos!F:F,Conciliacao!BB88,df_extratos!G:G,"DEBITO")+SUMIFS(df_extratos!I:I,df_extratos!F:F,Conciliacao!A88,df_extratos!G:G,"DEBITO")+SUMIFS(df_extratos!I:I,df_extratos!F:F,Conciliacao!BC88,df_extratos!G:G,"DEBITO")+SUMIFS(df_extratos!I:I,df_extratos!F:F,Conciliacao!BD88,df_extratos!G:G,"DEBITO")+SUMIFS(df_extratos!I:I,df_extratos!F:F,Conciliacao!BE88,df_extratos!G:G,"DEBITO")</f>
        <v>0</v>
      </c>
      <c r="L88" s="11">
        <f t="shared" si="9"/>
        <v>0</v>
      </c>
      <c r="M88" s="25">
        <f>SUMIFS(df_ajustes_conciliaco!D:D,df_ajustes_conciliaco!C:C,Conciliacao!A88)</f>
        <v>2047</v>
      </c>
      <c r="N88" s="22">
        <f t="shared" si="10"/>
        <v>0</v>
      </c>
      <c r="BB88" s="20">
        <v>45744.5</v>
      </c>
      <c r="BC88" s="20">
        <v>45744.125</v>
      </c>
      <c r="BD88" s="20">
        <v>45744.541666666657</v>
      </c>
      <c r="BE88" s="20">
        <v>45744.625</v>
      </c>
    </row>
    <row r="89" spans="1:57" x14ac:dyDescent="0.3">
      <c r="A89" s="5">
        <f t="shared" si="11"/>
        <v>45745</v>
      </c>
      <c r="B89" s="3">
        <f>-SUMIFS(df_extrato_zig!G:G,df_extrato_zig!E:E,Conciliacao!A89,df_extrato_zig!D:D,"Saque")-SUMIFS(df_extrato_zig!G:G,df_extrato_zig!E:E,Conciliacao!A89,df_extrato_zig!D:D,"Antecipação")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SUMIFS(df_mutuos!I:I,df_mutuos!B:B,Conciliacao!A89)</f>
        <v>0</v>
      </c>
      <c r="F89" s="7">
        <f>SUMIFS(df_extratos!I:I,df_extratos!F:F,Conciliacao!BB89,df_extratos!G:G,"CREDITO")+SUMIFS(df_extratos!I:I,df_extratos!F:F,Conciliacao!A89,df_extratos!G:G,"CREDITO")+SUMIFS(df_extratos!I:I,df_extratos!F:F,Conciliacao!BC89,df_extratos!G:G,"CREDITO")+SUMIFS(df_extratos!I:I,df_extratos!F:F,Conciliacao!BD89,df_extratos!G:G,"CREDITO")+SUMIFS(df_extratos!I:I,df_extratos!F:F,Conciliacao!BE89,df_extratos!G:G,"CREDITO")</f>
        <v>0</v>
      </c>
      <c r="G89" s="9">
        <f t="shared" si="8"/>
        <v>0</v>
      </c>
      <c r="H89" s="4">
        <f>SUMIFS(df_blueme_sem_parcelamento!E:E,df_blueme_sem_parcelamento!H:H,Conciliacao!A89)*(-1)</f>
        <v>0</v>
      </c>
      <c r="I89" s="4">
        <f>SUMIFS(df_blueme_com_parcelamento!J:J,df_blueme_com_parcelamento!M:M,Conciliacao!A89)*(-1)</f>
        <v>0</v>
      </c>
      <c r="J89" s="8">
        <f>SUMIFS(df_mutuos!J:J,df_mutuos!B:B,Conciliacao!A89)*(-1)</f>
        <v>0</v>
      </c>
      <c r="K89" s="10">
        <f>SUMIFS(df_extratos!I:I,df_extratos!F:F,Conciliacao!BB89,df_extratos!G:G,"DEBITO")+SUMIFS(df_extratos!I:I,df_extratos!F:F,Conciliacao!A89,df_extratos!G:G,"DEBITO")+SUMIFS(df_extratos!I:I,df_extratos!F:F,Conciliacao!BC89,df_extratos!G:G,"DEBITO")+SUMIFS(df_extratos!I:I,df_extratos!F:F,Conciliacao!BD89,df_extratos!G:G,"DEBITO")+SUMIFS(df_extratos!I:I,df_extratos!F:F,Conciliacao!BE89,df_extratos!G:G,"DEBITO")</f>
        <v>0</v>
      </c>
      <c r="L89" s="11">
        <f t="shared" si="9"/>
        <v>0</v>
      </c>
      <c r="M89" s="25">
        <f>SUMIFS(df_ajustes_conciliaco!D:D,df_ajustes_conciliaco!C:C,Conciliacao!A89)</f>
        <v>0</v>
      </c>
      <c r="N89" s="22">
        <f t="shared" si="10"/>
        <v>0</v>
      </c>
      <c r="BB89" s="20">
        <v>45745.5</v>
      </c>
      <c r="BC89" s="20">
        <v>45745.125</v>
      </c>
      <c r="BD89" s="20">
        <v>45745.541666666657</v>
      </c>
      <c r="BE89" s="20">
        <v>45745.625</v>
      </c>
    </row>
    <row r="90" spans="1:57" x14ac:dyDescent="0.3">
      <c r="A90" s="5">
        <f t="shared" si="11"/>
        <v>45746</v>
      </c>
      <c r="B90" s="3">
        <f>-SUMIFS(df_extrato_zig!G:G,df_extrato_zig!E:E,Conciliacao!A90,df_extrato_zig!D:D,"Saque")-SUMIFS(df_extrato_zig!G:G,df_extrato_zig!E:E,Conciliacao!A90,df_extrato_zig!D:D,"Antecipação")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SUMIFS(df_mutuos!I:I,df_mutuos!B:B,Conciliacao!A90)</f>
        <v>0</v>
      </c>
      <c r="F90" s="7">
        <f>SUMIFS(df_extratos!I:I,df_extratos!F:F,Conciliacao!BB90,df_extratos!G:G,"CREDITO")+SUMIFS(df_extratos!I:I,df_extratos!F:F,Conciliacao!A90,df_extratos!G:G,"CREDITO")+SUMIFS(df_extratos!I:I,df_extratos!F:F,Conciliacao!BC90,df_extratos!G:G,"CREDITO")+SUMIFS(df_extratos!I:I,df_extratos!F:F,Conciliacao!BD90,df_extratos!G:G,"CREDITO")+SUMIFS(df_extratos!I:I,df_extratos!F:F,Conciliacao!BE90,df_extratos!G:G,"CREDITO")</f>
        <v>0</v>
      </c>
      <c r="G90" s="9">
        <f t="shared" si="8"/>
        <v>0</v>
      </c>
      <c r="H90" s="4">
        <f>SUMIFS(df_blueme_sem_parcelamento!E:E,df_blueme_sem_parcelamento!H:H,Conciliacao!A90)*(-1)</f>
        <v>0</v>
      </c>
      <c r="I90" s="4">
        <f>SUMIFS(df_blueme_com_parcelamento!J:J,df_blueme_com_parcelamento!M:M,Conciliacao!A90)*(-1)</f>
        <v>0</v>
      </c>
      <c r="J90" s="8">
        <f>SUMIFS(df_mutuos!J:J,df_mutuos!B:B,Conciliacao!A90)*(-1)</f>
        <v>0</v>
      </c>
      <c r="K90" s="10">
        <f>SUMIFS(df_extratos!I:I,df_extratos!F:F,Conciliacao!BB90,df_extratos!G:G,"DEBITO")+SUMIFS(df_extratos!I:I,df_extratos!F:F,Conciliacao!A90,df_extratos!G:G,"DEBITO")+SUMIFS(df_extratos!I:I,df_extratos!F:F,Conciliacao!BC90,df_extratos!G:G,"DEBITO")+SUMIFS(df_extratos!I:I,df_extratos!F:F,Conciliacao!BD90,df_extratos!G:G,"DEBITO")+SUMIFS(df_extratos!I:I,df_extratos!F:F,Conciliacao!BE90,df_extratos!G:G,"DEBITO")</f>
        <v>0</v>
      </c>
      <c r="L90" s="11">
        <f t="shared" si="9"/>
        <v>0</v>
      </c>
      <c r="M90" s="25">
        <f>SUMIFS(df_ajustes_conciliaco!D:D,df_ajustes_conciliaco!C:C,Conciliacao!A90)</f>
        <v>0</v>
      </c>
      <c r="N90" s="22">
        <f t="shared" si="10"/>
        <v>0</v>
      </c>
      <c r="BB90" s="20">
        <v>45746.5</v>
      </c>
      <c r="BC90" s="20">
        <v>45746.125</v>
      </c>
      <c r="BD90" s="20">
        <v>45746.541666666657</v>
      </c>
      <c r="BE90" s="20">
        <v>45746.625</v>
      </c>
    </row>
    <row r="91" spans="1:57" x14ac:dyDescent="0.3">
      <c r="A91" s="5">
        <f t="shared" si="11"/>
        <v>45747</v>
      </c>
      <c r="B91" s="3">
        <f>-SUMIFS(df_extrato_zig!G:G,df_extrato_zig!E:E,Conciliacao!A91,df_extrato_zig!D:D,"Saque")-SUMIFS(df_extrato_zig!G:G,df_extrato_zig!E:E,Conciliacao!A91,df_extrato_zig!D:D,"Antecipação")</f>
        <v>302777.95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266.31</v>
      </c>
      <c r="E91" s="6">
        <f>SUMIFS(df_mutuos!I:I,df_mutuos!B:B,Conciliacao!A91)</f>
        <v>2000</v>
      </c>
      <c r="F91" s="7">
        <f>SUMIFS(df_extratos!I:I,df_extratos!F:F,Conciliacao!BB91,df_extratos!G:G,"CREDITO")+SUMIFS(df_extratos!I:I,df_extratos!F:F,Conciliacao!A91,df_extratos!G:G,"CREDITO")+SUMIFS(df_extratos!I:I,df_extratos!F:F,Conciliacao!BC91,df_extratos!G:G,"CREDITO")+SUMIFS(df_extratos!I:I,df_extratos!F:F,Conciliacao!BD91,df_extratos!G:G,"CREDITO")+SUMIFS(df_extratos!I:I,df_extratos!F:F,Conciliacao!BE91,df_extratos!G:G,"CREDITO")</f>
        <v>309044.26</v>
      </c>
      <c r="G91" s="9">
        <f t="shared" si="8"/>
        <v>4000</v>
      </c>
      <c r="H91" s="4">
        <f>SUMIFS(df_blueme_sem_parcelamento!E:E,df_blueme_sem_parcelamento!H:H,Conciliacao!A91)*(-1)</f>
        <v>-52470.96</v>
      </c>
      <c r="I91" s="4">
        <f>SUMIFS(df_blueme_com_parcelamento!J:J,df_blueme_com_parcelamento!M:M,Conciliacao!A91)*(-1)</f>
        <v>-6582.17</v>
      </c>
      <c r="J91" s="8">
        <f>SUMIFS(df_mutuos!J:J,df_mutuos!B:B,Conciliacao!A91)*(-1)</f>
        <v>-2000</v>
      </c>
      <c r="K91" s="10">
        <f>SUMIFS(df_extratos!I:I,df_extratos!F:F,Conciliacao!BB91,df_extratos!G:G,"DEBITO")+SUMIFS(df_extratos!I:I,df_extratos!F:F,Conciliacao!A91,df_extratos!G:G,"DEBITO")+SUMIFS(df_extratos!I:I,df_extratos!F:F,Conciliacao!BC91,df_extratos!G:G,"DEBITO")+SUMIFS(df_extratos!I:I,df_extratos!F:F,Conciliacao!BD91,df_extratos!G:G,"DEBITO")+SUMIFS(df_extratos!I:I,df_extratos!F:F,Conciliacao!BE91,df_extratos!G:G,"DEBITO")</f>
        <v>-61919.519999999997</v>
      </c>
      <c r="L91" s="11">
        <f t="shared" si="9"/>
        <v>-866.38999999999942</v>
      </c>
      <c r="M91" s="25">
        <f>SUMIFS(df_ajustes_conciliaco!D:D,df_ajustes_conciliaco!C:C,Conciliacao!A91)</f>
        <v>3133.6099999999997</v>
      </c>
      <c r="N91" s="22">
        <f t="shared" si="10"/>
        <v>0</v>
      </c>
      <c r="BB91" s="20">
        <v>45747.5</v>
      </c>
      <c r="BC91" s="20">
        <v>45747.125</v>
      </c>
      <c r="BD91" s="20">
        <v>45747.541666666657</v>
      </c>
      <c r="BE91" s="20">
        <v>45747.625</v>
      </c>
    </row>
    <row r="92" spans="1:57" x14ac:dyDescent="0.3">
      <c r="A92" s="5">
        <f t="shared" si="11"/>
        <v>45748</v>
      </c>
      <c r="B92" s="3">
        <f>-SUMIFS(df_extrato_zig!G:G,df_extrato_zig!E:E,Conciliacao!A92,df_extrato_zig!D:D,"Saque")-SUMIFS(df_extrato_zig!G:G,df_extrato_zig!E:E,Conciliacao!A92,df_extrato_zig!D:D,"Antecipação")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SUMIFS(df_mutuos!I:I,df_mutuos!B:B,Conciliacao!A92)</f>
        <v>0</v>
      </c>
      <c r="F92" s="7">
        <f>SUMIFS(df_extratos!I:I,df_extratos!F:F,Conciliacao!BB92,df_extratos!G:G,"CREDITO")+SUMIFS(df_extratos!I:I,df_extratos!F:F,Conciliacao!A92,df_extratos!G:G,"CREDITO")+SUMIFS(df_extratos!I:I,df_extratos!F:F,Conciliacao!BC92,df_extratos!G:G,"CREDITO")+SUMIFS(df_extratos!I:I,df_extratos!F:F,Conciliacao!BD92,df_extratos!G:G,"CREDITO")+SUMIFS(df_extratos!I:I,df_extratos!F:F,Conciliacao!BE92,df_extratos!G:G,"CREDITO")</f>
        <v>0</v>
      </c>
      <c r="G92" s="9">
        <f t="shared" si="8"/>
        <v>0</v>
      </c>
      <c r="H92" s="4">
        <f>SUMIFS(df_blueme_sem_parcelamento!E:E,df_blueme_sem_parcelamento!H:H,Conciliacao!A92)*(-1)</f>
        <v>0</v>
      </c>
      <c r="I92" s="4">
        <f>SUMIFS(df_blueme_com_parcelamento!J:J,df_blueme_com_parcelamento!M:M,Conciliacao!A92)*(-1)</f>
        <v>0</v>
      </c>
      <c r="J92" s="8">
        <f>SUMIFS(df_mutuos!J:J,df_mutuos!B:B,Conciliacao!A92)*(-1)</f>
        <v>0</v>
      </c>
      <c r="K92" s="10">
        <f>SUMIFS(df_extratos!I:I,df_extratos!F:F,Conciliacao!BB92,df_extratos!G:G,"DEBITO")+SUMIFS(df_extratos!I:I,df_extratos!F:F,Conciliacao!A92,df_extratos!G:G,"DEBITO")+SUMIFS(df_extratos!I:I,df_extratos!F:F,Conciliacao!BC92,df_extratos!G:G,"DEBITO")+SUMIFS(df_extratos!I:I,df_extratos!F:F,Conciliacao!BD92,df_extratos!G:G,"DEBITO")+SUMIFS(df_extratos!I:I,df_extratos!F:F,Conciliacao!BE92,df_extratos!G:G,"DEBITO")</f>
        <v>0</v>
      </c>
      <c r="L92" s="11">
        <f t="shared" si="9"/>
        <v>0</v>
      </c>
      <c r="M92" s="25">
        <f>SUMIFS(df_ajustes_conciliaco!D:D,df_ajustes_conciliaco!C:C,Conciliacao!A92)</f>
        <v>0</v>
      </c>
      <c r="N92" s="22">
        <f t="shared" si="10"/>
        <v>0</v>
      </c>
      <c r="BB92" s="20">
        <v>45748.5</v>
      </c>
      <c r="BC92" s="20">
        <v>45748.125</v>
      </c>
      <c r="BD92" s="20">
        <v>45748.541666666657</v>
      </c>
      <c r="BE92" s="20">
        <v>45748.625</v>
      </c>
    </row>
    <row r="93" spans="1:57" x14ac:dyDescent="0.3">
      <c r="A93" s="5">
        <f t="shared" si="11"/>
        <v>45749</v>
      </c>
      <c r="B93" s="3">
        <f>-SUMIFS(df_extrato_zig!G:G,df_extrato_zig!E:E,Conciliacao!A93,df_extrato_zig!D:D,"Saque")-SUMIFS(df_extrato_zig!G:G,df_extrato_zig!E:E,Conciliacao!A93,df_extrato_zig!D:D,"Antecipação")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SUMIFS(df_mutuos!I:I,df_mutuos!B:B,Conciliacao!A93)</f>
        <v>0</v>
      </c>
      <c r="F93" s="7">
        <f>SUMIFS(df_extratos!I:I,df_extratos!F:F,Conciliacao!BB93,df_extratos!G:G,"CREDITO")+SUMIFS(df_extratos!I:I,df_extratos!F:F,Conciliacao!A93,df_extratos!G:G,"CREDITO")+SUMIFS(df_extratos!I:I,df_extratos!F:F,Conciliacao!BC93,df_extratos!G:G,"CREDITO")+SUMIFS(df_extratos!I:I,df_extratos!F:F,Conciliacao!BD93,df_extratos!G:G,"CREDITO")+SUMIFS(df_extratos!I:I,df_extratos!F:F,Conciliacao!BE93,df_extratos!G:G,"CREDITO")</f>
        <v>0</v>
      </c>
      <c r="G93" s="9">
        <f t="shared" si="8"/>
        <v>0</v>
      </c>
      <c r="H93" s="4">
        <f>SUMIFS(df_blueme_sem_parcelamento!E:E,df_blueme_sem_parcelamento!H:H,Conciliacao!A93)*(-1)</f>
        <v>-101345.7</v>
      </c>
      <c r="I93" s="4">
        <f>SUMIFS(df_blueme_com_parcelamento!J:J,df_blueme_com_parcelamento!M:M,Conciliacao!A93)*(-1)</f>
        <v>-4788.34</v>
      </c>
      <c r="J93" s="8">
        <f>SUMIFS(df_mutuos!J:J,df_mutuos!B:B,Conciliacao!A93)*(-1)</f>
        <v>0</v>
      </c>
      <c r="K93" s="10">
        <f>SUMIFS(df_extratos!I:I,df_extratos!F:F,Conciliacao!BB93,df_extratos!G:G,"DEBITO")+SUMIFS(df_extratos!I:I,df_extratos!F:F,Conciliacao!A93,df_extratos!G:G,"DEBITO")+SUMIFS(df_extratos!I:I,df_extratos!F:F,Conciliacao!BC93,df_extratos!G:G,"DEBITO")+SUMIFS(df_extratos!I:I,df_extratos!F:F,Conciliacao!BD93,df_extratos!G:G,"DEBITO")+SUMIFS(df_extratos!I:I,df_extratos!F:F,Conciliacao!BE93,df_extratos!G:G,"DEBITO")</f>
        <v>-106134.04</v>
      </c>
      <c r="L93" s="11">
        <f t="shared" si="9"/>
        <v>0</v>
      </c>
      <c r="M93" s="25">
        <f>SUMIFS(df_ajustes_conciliaco!D:D,df_ajustes_conciliaco!C:C,Conciliacao!A93)</f>
        <v>0</v>
      </c>
      <c r="N93" s="22">
        <f t="shared" si="10"/>
        <v>0</v>
      </c>
      <c r="BB93" s="20">
        <v>45749.5</v>
      </c>
      <c r="BC93" s="20">
        <v>45749.125</v>
      </c>
      <c r="BD93" s="20">
        <v>45749.541666666657</v>
      </c>
      <c r="BE93" s="20">
        <v>45749.625</v>
      </c>
    </row>
    <row r="94" spans="1:57" x14ac:dyDescent="0.3">
      <c r="A94" s="5">
        <f t="shared" si="11"/>
        <v>45750</v>
      </c>
      <c r="B94" s="3">
        <f>-SUMIFS(df_extrato_zig!G:G,df_extrato_zig!E:E,Conciliacao!A94,df_extrato_zig!D:D,"Saque")-SUMIFS(df_extrato_zig!G:G,df_extrato_zig!E:E,Conciliacao!A94,df_extrato_zig!D:D,"Antecipação")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SUMIFS(df_mutuos!I:I,df_mutuos!B:B,Conciliacao!A94)</f>
        <v>0</v>
      </c>
      <c r="F94" s="7">
        <f>SUMIFS(df_extratos!I:I,df_extratos!F:F,Conciliacao!BB94,df_extratos!G:G,"CREDITO")+SUMIFS(df_extratos!I:I,df_extratos!F:F,Conciliacao!A94,df_extratos!G:G,"CREDITO")+SUMIFS(df_extratos!I:I,df_extratos!F:F,Conciliacao!BC94,df_extratos!G:G,"CREDITO")+SUMIFS(df_extratos!I:I,df_extratos!F:F,Conciliacao!BD94,df_extratos!G:G,"CREDITO")+SUMIFS(df_extratos!I:I,df_extratos!F:F,Conciliacao!BE94,df_extratos!G:G,"CREDITO")</f>
        <v>0</v>
      </c>
      <c r="G94" s="9">
        <f t="shared" si="8"/>
        <v>0</v>
      </c>
      <c r="H94" s="4">
        <f>SUMIFS(df_blueme_sem_parcelamento!E:E,df_blueme_sem_parcelamento!H:H,Conciliacao!A94)*(-1)</f>
        <v>0</v>
      </c>
      <c r="I94" s="4">
        <f>SUMIFS(df_blueme_com_parcelamento!J:J,df_blueme_com_parcelamento!M:M,Conciliacao!A94)*(-1)</f>
        <v>0</v>
      </c>
      <c r="J94" s="8">
        <f>SUMIFS(df_mutuos!J:J,df_mutuos!B:B,Conciliacao!A94)*(-1)</f>
        <v>0</v>
      </c>
      <c r="K94" s="10">
        <f>SUMIFS(df_extratos!I:I,df_extratos!F:F,Conciliacao!BB94,df_extratos!G:G,"DEBITO")+SUMIFS(df_extratos!I:I,df_extratos!F:F,Conciliacao!A94,df_extratos!G:G,"DEBITO")+SUMIFS(df_extratos!I:I,df_extratos!F:F,Conciliacao!BC94,df_extratos!G:G,"DEBITO")+SUMIFS(df_extratos!I:I,df_extratos!F:F,Conciliacao!BD94,df_extratos!G:G,"DEBITO")+SUMIFS(df_extratos!I:I,df_extratos!F:F,Conciliacao!BE94,df_extratos!G:G,"DEBITO")</f>
        <v>0</v>
      </c>
      <c r="L94" s="11">
        <f t="shared" si="9"/>
        <v>0</v>
      </c>
      <c r="M94" s="25">
        <f>SUMIFS(df_ajustes_conciliaco!D:D,df_ajustes_conciliaco!C:C,Conciliacao!A94)</f>
        <v>0</v>
      </c>
      <c r="N94" s="22">
        <f t="shared" si="10"/>
        <v>0</v>
      </c>
      <c r="BB94" s="20">
        <v>45750.5</v>
      </c>
      <c r="BC94" s="20">
        <v>45750.125</v>
      </c>
      <c r="BD94" s="20">
        <v>45750.541666666657</v>
      </c>
      <c r="BE94" s="20">
        <v>45750.625</v>
      </c>
    </row>
    <row r="95" spans="1:57" x14ac:dyDescent="0.3">
      <c r="A95" s="5">
        <f t="shared" si="11"/>
        <v>45751</v>
      </c>
      <c r="B95" s="3">
        <f>-SUMIFS(df_extrato_zig!G:G,df_extrato_zig!E:E,Conciliacao!A95,df_extrato_zig!D:D,"Saque")-SUMIFS(df_extrato_zig!G:G,df_extrato_zig!E:E,Conciliacao!A95,df_extrato_zig!D:D,"Antecipação")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SUMIFS(df_mutuos!I:I,df_mutuos!B:B,Conciliacao!A95)</f>
        <v>0</v>
      </c>
      <c r="F95" s="7">
        <f>SUMIFS(df_extratos!I:I,df_extratos!F:F,Conciliacao!BB95,df_extratos!G:G,"CREDITO")+SUMIFS(df_extratos!I:I,df_extratos!F:F,Conciliacao!A95,df_extratos!G:G,"CREDITO")+SUMIFS(df_extratos!I:I,df_extratos!F:F,Conciliacao!BC95,df_extratos!G:G,"CREDITO")+SUMIFS(df_extratos!I:I,df_extratos!F:F,Conciliacao!BD95,df_extratos!G:G,"CREDITO")+SUMIFS(df_extratos!I:I,df_extratos!F:F,Conciliacao!BE95,df_extratos!G:G,"CREDITO")</f>
        <v>3295.45</v>
      </c>
      <c r="G95" s="9">
        <f t="shared" si="8"/>
        <v>3295.45</v>
      </c>
      <c r="H95" s="4">
        <f>SUMIFS(df_blueme_sem_parcelamento!E:E,df_blueme_sem_parcelamento!H:H,Conciliacao!A95)*(-1)</f>
        <v>0</v>
      </c>
      <c r="I95" s="4">
        <f>SUMIFS(df_blueme_com_parcelamento!J:J,df_blueme_com_parcelamento!M:M,Conciliacao!A95)*(-1)</f>
        <v>0</v>
      </c>
      <c r="J95" s="8">
        <f>SUMIFS(df_mutuos!J:J,df_mutuos!B:B,Conciliacao!A95)*(-1)</f>
        <v>0</v>
      </c>
      <c r="K95" s="10">
        <f>SUMIFS(df_extratos!I:I,df_extratos!F:F,Conciliacao!BB95,df_extratos!G:G,"DEBITO")+SUMIFS(df_extratos!I:I,df_extratos!F:F,Conciliacao!A95,df_extratos!G:G,"DEBITO")+SUMIFS(df_extratos!I:I,df_extratos!F:F,Conciliacao!BC95,df_extratos!G:G,"DEBITO")+SUMIFS(df_extratos!I:I,df_extratos!F:F,Conciliacao!BD95,df_extratos!G:G,"DEBITO")+SUMIFS(df_extratos!I:I,df_extratos!F:F,Conciliacao!BE95,df_extratos!G:G,"DEBITO")</f>
        <v>0</v>
      </c>
      <c r="L95" s="11">
        <f t="shared" si="9"/>
        <v>0</v>
      </c>
      <c r="M95" s="25">
        <f>SUMIFS(df_ajustes_conciliaco!D:D,df_ajustes_conciliaco!C:C,Conciliacao!A95)</f>
        <v>3295.45</v>
      </c>
      <c r="N95" s="22">
        <f t="shared" si="10"/>
        <v>0</v>
      </c>
      <c r="BB95" s="20">
        <v>45751.5</v>
      </c>
      <c r="BC95" s="20">
        <v>45751.125</v>
      </c>
      <c r="BD95" s="20">
        <v>45751.541666666657</v>
      </c>
      <c r="BE95" s="20">
        <v>45751.625</v>
      </c>
    </row>
    <row r="96" spans="1:57" x14ac:dyDescent="0.3">
      <c r="A96" s="5">
        <f t="shared" si="11"/>
        <v>45752</v>
      </c>
      <c r="B96" s="3">
        <f>-SUMIFS(df_extrato_zig!G:G,df_extrato_zig!E:E,Conciliacao!A96,df_extrato_zig!D:D,"Saque")-SUMIFS(df_extrato_zig!G:G,df_extrato_zig!E:E,Conciliacao!A96,df_extrato_zig!D:D,"Antecipação")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SUMIFS(df_mutuos!I:I,df_mutuos!B:B,Conciliacao!A96)</f>
        <v>0</v>
      </c>
      <c r="F96" s="7">
        <f>SUMIFS(df_extratos!I:I,df_extratos!F:F,Conciliacao!BB96,df_extratos!G:G,"CREDITO")+SUMIFS(df_extratos!I:I,df_extratos!F:F,Conciliacao!A96,df_extratos!G:G,"CREDITO")+SUMIFS(df_extratos!I:I,df_extratos!F:F,Conciliacao!BC96,df_extratos!G:G,"CREDITO")+SUMIFS(df_extratos!I:I,df_extratos!F:F,Conciliacao!BD96,df_extratos!G:G,"CREDITO")+SUMIFS(df_extratos!I:I,df_extratos!F:F,Conciliacao!BE96,df_extratos!G:G,"CREDITO")</f>
        <v>0</v>
      </c>
      <c r="G96" s="9">
        <f t="shared" si="8"/>
        <v>0</v>
      </c>
      <c r="H96" s="4">
        <f>SUMIFS(df_blueme_sem_parcelamento!E:E,df_blueme_sem_parcelamento!H:H,Conciliacao!A96)*(-1)</f>
        <v>0</v>
      </c>
      <c r="I96" s="4">
        <f>SUMIFS(df_blueme_com_parcelamento!J:J,df_blueme_com_parcelamento!M:M,Conciliacao!A96)*(-1)</f>
        <v>0</v>
      </c>
      <c r="J96" s="8">
        <f>SUMIFS(df_mutuos!J:J,df_mutuos!B:B,Conciliacao!A96)*(-1)</f>
        <v>0</v>
      </c>
      <c r="K96" s="10">
        <f>SUMIFS(df_extratos!I:I,df_extratos!F:F,Conciliacao!BB96,df_extratos!G:G,"DEBITO")+SUMIFS(df_extratos!I:I,df_extratos!F:F,Conciliacao!A96,df_extratos!G:G,"DEBITO")+SUMIFS(df_extratos!I:I,df_extratos!F:F,Conciliacao!BC96,df_extratos!G:G,"DEBITO")+SUMIFS(df_extratos!I:I,df_extratos!F:F,Conciliacao!BD96,df_extratos!G:G,"DEBITO")+SUMIFS(df_extratos!I:I,df_extratos!F:F,Conciliacao!BE96,df_extratos!G:G,"DEBITO")</f>
        <v>0</v>
      </c>
      <c r="L96" s="11">
        <f t="shared" si="9"/>
        <v>0</v>
      </c>
      <c r="M96" s="25">
        <f>SUMIFS(df_ajustes_conciliaco!D:D,df_ajustes_conciliaco!C:C,Conciliacao!A96)</f>
        <v>0</v>
      </c>
      <c r="N96" s="22">
        <f t="shared" si="10"/>
        <v>0</v>
      </c>
      <c r="BB96" s="20">
        <v>45752.5</v>
      </c>
      <c r="BC96" s="20">
        <v>45752.125</v>
      </c>
      <c r="BD96" s="20">
        <v>45752.541666666657</v>
      </c>
      <c r="BE96" s="20">
        <v>45752.625</v>
      </c>
    </row>
    <row r="97" spans="1:57" x14ac:dyDescent="0.3">
      <c r="A97" s="5">
        <f t="shared" si="11"/>
        <v>45753</v>
      </c>
      <c r="B97" s="3">
        <f>-SUMIFS(df_extrato_zig!G:G,df_extrato_zig!E:E,Conciliacao!A97,df_extrato_zig!D:D,"Saque")-SUMIFS(df_extrato_zig!G:G,df_extrato_zig!E:E,Conciliacao!A97,df_extrato_zig!D:D,"Antecipação")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SUMIFS(df_mutuos!I:I,df_mutuos!B:B,Conciliacao!A97)</f>
        <v>0</v>
      </c>
      <c r="F97" s="7">
        <f>SUMIFS(df_extratos!I:I,df_extratos!F:F,Conciliacao!BB97,df_extratos!G:G,"CREDITO")+SUMIFS(df_extratos!I:I,df_extratos!F:F,Conciliacao!A97,df_extratos!G:G,"CREDITO")+SUMIFS(df_extratos!I:I,df_extratos!F:F,Conciliacao!BC97,df_extratos!G:G,"CREDITO")+SUMIFS(df_extratos!I:I,df_extratos!F:F,Conciliacao!BD97,df_extratos!G:G,"CREDITO")+SUMIFS(df_extratos!I:I,df_extratos!F:F,Conciliacao!BE97,df_extratos!G:G,"CREDITO")</f>
        <v>0</v>
      </c>
      <c r="G97" s="9">
        <f t="shared" si="8"/>
        <v>0</v>
      </c>
      <c r="H97" s="4">
        <f>SUMIFS(df_blueme_sem_parcelamento!E:E,df_blueme_sem_parcelamento!H:H,Conciliacao!A97)*(-1)</f>
        <v>0</v>
      </c>
      <c r="I97" s="4">
        <f>SUMIFS(df_blueme_com_parcelamento!J:J,df_blueme_com_parcelamento!M:M,Conciliacao!A97)*(-1)</f>
        <v>0</v>
      </c>
      <c r="J97" s="8">
        <f>SUMIFS(df_mutuos!J:J,df_mutuos!B:B,Conciliacao!A97)*(-1)</f>
        <v>0</v>
      </c>
      <c r="K97" s="10">
        <f>SUMIFS(df_extratos!I:I,df_extratos!F:F,Conciliacao!BB97,df_extratos!G:G,"DEBITO")+SUMIFS(df_extratos!I:I,df_extratos!F:F,Conciliacao!A97,df_extratos!G:G,"DEBITO")+SUMIFS(df_extratos!I:I,df_extratos!F:F,Conciliacao!BC97,df_extratos!G:G,"DEBITO")+SUMIFS(df_extratos!I:I,df_extratos!F:F,Conciliacao!BD97,df_extratos!G:G,"DEBITO")+SUMIFS(df_extratos!I:I,df_extratos!F:F,Conciliacao!BE97,df_extratos!G:G,"DEBITO")</f>
        <v>0</v>
      </c>
      <c r="L97" s="11">
        <f t="shared" si="9"/>
        <v>0</v>
      </c>
      <c r="M97" s="25">
        <f>SUMIFS(df_ajustes_conciliaco!D:D,df_ajustes_conciliaco!C:C,Conciliacao!A97)</f>
        <v>0</v>
      </c>
      <c r="N97" s="22">
        <f t="shared" si="10"/>
        <v>0</v>
      </c>
      <c r="BB97" s="20">
        <v>45753.5</v>
      </c>
      <c r="BC97" s="20">
        <v>45753.125</v>
      </c>
      <c r="BD97" s="20">
        <v>45753.541666666657</v>
      </c>
      <c r="BE97" s="20">
        <v>45753.625</v>
      </c>
    </row>
    <row r="98" spans="1:57" x14ac:dyDescent="0.3">
      <c r="A98" s="5">
        <f t="shared" si="11"/>
        <v>45754</v>
      </c>
      <c r="B98" s="3">
        <f>-SUMIFS(df_extrato_zig!G:G,df_extrato_zig!E:E,Conciliacao!A98,df_extrato_zig!D:D,"Saque")-SUMIFS(df_extrato_zig!G:G,df_extrato_zig!E:E,Conciliacao!A98,df_extrato_zig!D:D,"Antecipação")</f>
        <v>231936.23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SUMIFS(df_mutuos!I:I,df_mutuos!B:B,Conciliacao!A98)</f>
        <v>0</v>
      </c>
      <c r="F98" s="7">
        <f>SUMIFS(df_extratos!I:I,df_extratos!F:F,Conciliacao!BB98,df_extratos!G:G,"CREDITO")+SUMIFS(df_extratos!I:I,df_extratos!F:F,Conciliacao!A98,df_extratos!G:G,"CREDITO")+SUMIFS(df_extratos!I:I,df_extratos!F:F,Conciliacao!BC98,df_extratos!G:G,"CREDITO")+SUMIFS(df_extratos!I:I,df_extratos!F:F,Conciliacao!BD98,df_extratos!G:G,"CREDITO")+SUMIFS(df_extratos!I:I,df_extratos!F:F,Conciliacao!BE98,df_extratos!G:G,"CREDITO")</f>
        <v>236041.23</v>
      </c>
      <c r="G98" s="9">
        <f t="shared" ref="G98:G129" si="12">F98-SUM(B98:E98)</f>
        <v>4105</v>
      </c>
      <c r="H98" s="4">
        <f>SUMIFS(df_blueme_sem_parcelamento!E:E,df_blueme_sem_parcelamento!H:H,Conciliacao!A98)*(-1)</f>
        <v>-54160.439999999988</v>
      </c>
      <c r="I98" s="4">
        <f>SUMIFS(df_blueme_com_parcelamento!J:J,df_blueme_com_parcelamento!M:M,Conciliacao!A98)*(-1)</f>
        <v>-11826.73</v>
      </c>
      <c r="J98" s="8">
        <f>SUMIFS(df_mutuos!J:J,df_mutuos!B:B,Conciliacao!A98)*(-1)</f>
        <v>0</v>
      </c>
      <c r="K98" s="10">
        <f>SUMIFS(df_extratos!I:I,df_extratos!F:F,Conciliacao!BB98,df_extratos!G:G,"DEBITO")+SUMIFS(df_extratos!I:I,df_extratos!F:F,Conciliacao!A98,df_extratos!G:G,"DEBITO")+SUMIFS(df_extratos!I:I,df_extratos!F:F,Conciliacao!BC98,df_extratos!G:G,"DEBITO")+SUMIFS(df_extratos!I:I,df_extratos!F:F,Conciliacao!BD98,df_extratos!G:G,"DEBITO")+SUMIFS(df_extratos!I:I,df_extratos!F:F,Conciliacao!BE98,df_extratos!G:G,"DEBITO")</f>
        <v>-65987.170000000013</v>
      </c>
      <c r="L98" s="11">
        <f t="shared" ref="L98:L129" si="13">K98-SUM(H98:J98)</f>
        <v>0</v>
      </c>
      <c r="M98" s="25">
        <f>SUMIFS(df_ajustes_conciliaco!D:D,df_ajustes_conciliaco!C:C,Conciliacao!A98)</f>
        <v>4105</v>
      </c>
      <c r="N98" s="22">
        <f t="shared" ref="N98:N129" si="14">L98+G98-M98</f>
        <v>0</v>
      </c>
      <c r="BB98" s="20">
        <v>45754.5</v>
      </c>
      <c r="BC98" s="20">
        <v>45754.125</v>
      </c>
      <c r="BD98" s="20">
        <v>45754.541666666657</v>
      </c>
      <c r="BE98" s="20">
        <v>45754.625</v>
      </c>
    </row>
    <row r="99" spans="1:57" x14ac:dyDescent="0.3">
      <c r="A99" s="5">
        <f t="shared" ref="A99:A121" si="15">A98+1</f>
        <v>45755</v>
      </c>
      <c r="B99" s="3">
        <f>-SUMIFS(df_extrato_zig!G:G,df_extrato_zig!E:E,Conciliacao!A99,df_extrato_zig!D:D,"Saque")-SUMIFS(df_extrato_zig!G:G,df_extrato_zig!E:E,Conciliacao!A99,df_extrato_zig!D:D,"Antecipação")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SUMIFS(df_mutuos!I:I,df_mutuos!B:B,Conciliacao!A99)</f>
        <v>0</v>
      </c>
      <c r="F99" s="7">
        <f>SUMIFS(df_extratos!I:I,df_extratos!F:F,Conciliacao!BB99,df_extratos!G:G,"CREDITO")+SUMIFS(df_extratos!I:I,df_extratos!F:F,Conciliacao!A99,df_extratos!G:G,"CREDITO")+SUMIFS(df_extratos!I:I,df_extratos!F:F,Conciliacao!BC99,df_extratos!G:G,"CREDITO")+SUMIFS(df_extratos!I:I,df_extratos!F:F,Conciliacao!BD99,df_extratos!G:G,"CREDITO")+SUMIFS(df_extratos!I:I,df_extratos!F:F,Conciliacao!BE99,df_extratos!G:G,"CREDITO")</f>
        <v>0</v>
      </c>
      <c r="G99" s="9">
        <f t="shared" si="12"/>
        <v>0</v>
      </c>
      <c r="H99" s="4">
        <f>SUMIFS(df_blueme_sem_parcelamento!E:E,df_blueme_sem_parcelamento!H:H,Conciliacao!A99)*(-1)</f>
        <v>-930.64</v>
      </c>
      <c r="I99" s="4">
        <f>SUMIFS(df_blueme_com_parcelamento!J:J,df_blueme_com_parcelamento!M:M,Conciliacao!A99)*(-1)</f>
        <v>0</v>
      </c>
      <c r="J99" s="8">
        <f>SUMIFS(df_mutuos!J:J,df_mutuos!B:B,Conciliacao!A99)*(-1)</f>
        <v>0</v>
      </c>
      <c r="K99" s="10">
        <f>SUMIFS(df_extratos!I:I,df_extratos!F:F,Conciliacao!BB99,df_extratos!G:G,"DEBITO")+SUMIFS(df_extratos!I:I,df_extratos!F:F,Conciliacao!A99,df_extratos!G:G,"DEBITO")+SUMIFS(df_extratos!I:I,df_extratos!F:F,Conciliacao!BC99,df_extratos!G:G,"DEBITO")+SUMIFS(df_extratos!I:I,df_extratos!F:F,Conciliacao!BD99,df_extratos!G:G,"DEBITO")+SUMIFS(df_extratos!I:I,df_extratos!F:F,Conciliacao!BE99,df_extratos!G:G,"DEBITO")</f>
        <v>-930.64</v>
      </c>
      <c r="L99" s="11">
        <f t="shared" si="13"/>
        <v>0</v>
      </c>
      <c r="M99" s="25">
        <f>SUMIFS(df_ajustes_conciliaco!D:D,df_ajustes_conciliaco!C:C,Conciliacao!A99)</f>
        <v>0</v>
      </c>
      <c r="N99" s="22">
        <f t="shared" si="14"/>
        <v>0</v>
      </c>
      <c r="BB99" s="20">
        <v>45755.5</v>
      </c>
      <c r="BC99" s="20">
        <v>45755.125</v>
      </c>
      <c r="BD99" s="20">
        <v>45755.541666666657</v>
      </c>
      <c r="BE99" s="20">
        <v>45755.625</v>
      </c>
    </row>
    <row r="100" spans="1:57" x14ac:dyDescent="0.3">
      <c r="A100" s="5">
        <f t="shared" si="15"/>
        <v>45756</v>
      </c>
      <c r="B100" s="3">
        <f>-SUMIFS(df_extrato_zig!G:G,df_extrato_zig!E:E,Conciliacao!A100,df_extrato_zig!D:D,"Saque")-SUMIFS(df_extrato_zig!G:G,df_extrato_zig!E:E,Conciliacao!A100,df_extrato_zig!D:D,"Antecipação")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SUMIFS(df_mutuos!I:I,df_mutuos!B:B,Conciliacao!A100)</f>
        <v>0</v>
      </c>
      <c r="F100" s="7">
        <f>SUMIFS(df_extratos!I:I,df_extratos!F:F,Conciliacao!BB100,df_extratos!G:G,"CREDITO")+SUMIFS(df_extratos!I:I,df_extratos!F:F,Conciliacao!A100,df_extratos!G:G,"CREDITO")+SUMIFS(df_extratos!I:I,df_extratos!F:F,Conciliacao!BC100,df_extratos!G:G,"CREDITO")+SUMIFS(df_extratos!I:I,df_extratos!F:F,Conciliacao!BD100,df_extratos!G:G,"CREDITO")+SUMIFS(df_extratos!I:I,df_extratos!F:F,Conciliacao!BE100,df_extratos!G:G,"CREDITO")</f>
        <v>6000</v>
      </c>
      <c r="G100" s="9">
        <f t="shared" si="12"/>
        <v>6000</v>
      </c>
      <c r="H100" s="4">
        <f>SUMIFS(df_blueme_sem_parcelamento!E:E,df_blueme_sem_parcelamento!H:H,Conciliacao!A100)*(-1)</f>
        <v>-202290.37</v>
      </c>
      <c r="I100" s="4">
        <f>SUMIFS(df_blueme_com_parcelamento!J:J,df_blueme_com_parcelamento!M:M,Conciliacao!A100)*(-1)</f>
        <v>0</v>
      </c>
      <c r="J100" s="8">
        <f>SUMIFS(df_mutuos!J:J,df_mutuos!B:B,Conciliacao!A100)*(-1)</f>
        <v>0</v>
      </c>
      <c r="K100" s="10">
        <f>SUMIFS(df_extratos!I:I,df_extratos!F:F,Conciliacao!BB100,df_extratos!G:G,"DEBITO")+SUMIFS(df_extratos!I:I,df_extratos!F:F,Conciliacao!A100,df_extratos!G:G,"DEBITO")+SUMIFS(df_extratos!I:I,df_extratos!F:F,Conciliacao!BC100,df_extratos!G:G,"DEBITO")+SUMIFS(df_extratos!I:I,df_extratos!F:F,Conciliacao!BD100,df_extratos!G:G,"DEBITO")+SUMIFS(df_extratos!I:I,df_extratos!F:F,Conciliacao!BE100,df_extratos!G:G,"DEBITO")</f>
        <v>-208290.37000000005</v>
      </c>
      <c r="L100" s="11">
        <f t="shared" si="13"/>
        <v>-6000.0000000000582</v>
      </c>
      <c r="M100" s="25">
        <f>SUMIFS(df_ajustes_conciliaco!D:D,df_ajustes_conciliaco!C:C,Conciliacao!A100)</f>
        <v>0</v>
      </c>
      <c r="N100" s="22">
        <f t="shared" si="14"/>
        <v>-5.8207660913467407E-11</v>
      </c>
      <c r="BB100" s="20">
        <v>45756.5</v>
      </c>
      <c r="BC100" s="20">
        <v>45756.125</v>
      </c>
      <c r="BD100" s="20">
        <v>45756.541666666657</v>
      </c>
      <c r="BE100" s="20">
        <v>45756.625</v>
      </c>
    </row>
    <row r="101" spans="1:57" x14ac:dyDescent="0.3">
      <c r="A101" s="5">
        <f t="shared" si="15"/>
        <v>45757</v>
      </c>
      <c r="B101" s="3">
        <f>-SUMIFS(df_extrato_zig!G:G,df_extrato_zig!E:E,Conciliacao!A101,df_extrato_zig!D:D,"Saque")-SUMIFS(df_extrato_zig!G:G,df_extrato_zig!E:E,Conciliacao!A101,df_extrato_zig!D:D,"Antecipação")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242.8</v>
      </c>
      <c r="E101" s="6">
        <f>SUMIFS(df_mutuos!I:I,df_mutuos!B:B,Conciliacao!A101)</f>
        <v>0</v>
      </c>
      <c r="F101" s="7">
        <f>SUMIFS(df_extratos!I:I,df_extratos!F:F,Conciliacao!BB101,df_extratos!G:G,"CREDITO")+SUMIFS(df_extratos!I:I,df_extratos!F:F,Conciliacao!A101,df_extratos!G:G,"CREDITO")+SUMIFS(df_extratos!I:I,df_extratos!F:F,Conciliacao!BC101,df_extratos!G:G,"CREDITO")+SUMIFS(df_extratos!I:I,df_extratos!F:F,Conciliacao!BD101,df_extratos!G:G,"CREDITO")+SUMIFS(df_extratos!I:I,df_extratos!F:F,Conciliacao!BE101,df_extratos!G:G,"CREDITO")</f>
        <v>242.8</v>
      </c>
      <c r="G101" s="9">
        <f t="shared" si="12"/>
        <v>0</v>
      </c>
      <c r="H101" s="4">
        <f>SUMIFS(df_blueme_sem_parcelamento!E:E,df_blueme_sem_parcelamento!H:H,Conciliacao!A101)*(-1)</f>
        <v>-10388.750000000002</v>
      </c>
      <c r="I101" s="4">
        <f>SUMIFS(df_blueme_com_parcelamento!J:J,df_blueme_com_parcelamento!M:M,Conciliacao!A101)*(-1)</f>
        <v>-1690.39</v>
      </c>
      <c r="J101" s="8">
        <f>SUMIFS(df_mutuos!J:J,df_mutuos!B:B,Conciliacao!A101)*(-1)</f>
        <v>0</v>
      </c>
      <c r="K101" s="10">
        <f>SUMIFS(df_extratos!I:I,df_extratos!F:F,Conciliacao!BB101,df_extratos!G:G,"DEBITO")+SUMIFS(df_extratos!I:I,df_extratos!F:F,Conciliacao!A101,df_extratos!G:G,"DEBITO")+SUMIFS(df_extratos!I:I,df_extratos!F:F,Conciliacao!BC101,df_extratos!G:G,"DEBITO")+SUMIFS(df_extratos!I:I,df_extratos!F:F,Conciliacao!BD101,df_extratos!G:G,"DEBITO")+SUMIFS(df_extratos!I:I,df_extratos!F:F,Conciliacao!BE101,df_extratos!G:G,"DEBITO")</f>
        <v>-12079.139999999998</v>
      </c>
      <c r="L101" s="11">
        <f t="shared" si="13"/>
        <v>0</v>
      </c>
      <c r="M101" s="25">
        <f>SUMIFS(df_ajustes_conciliaco!D:D,df_ajustes_conciliaco!C:C,Conciliacao!A101)</f>
        <v>0</v>
      </c>
      <c r="N101" s="22">
        <f t="shared" si="14"/>
        <v>0</v>
      </c>
      <c r="BB101" s="20">
        <v>45757.5</v>
      </c>
      <c r="BC101" s="20">
        <v>45757.125</v>
      </c>
      <c r="BD101" s="20">
        <v>45757.541666666657</v>
      </c>
      <c r="BE101" s="20">
        <v>45757.625</v>
      </c>
    </row>
    <row r="102" spans="1:57" x14ac:dyDescent="0.3">
      <c r="A102" s="5">
        <f t="shared" si="15"/>
        <v>45758</v>
      </c>
      <c r="B102" s="3">
        <f>-SUMIFS(df_extrato_zig!G:G,df_extrato_zig!E:E,Conciliacao!A102,df_extrato_zig!D:D,"Saque")-SUMIFS(df_extrato_zig!G:G,df_extrato_zig!E:E,Conciliacao!A102,df_extrato_zig!D:D,"Antecipação")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1371.38</v>
      </c>
      <c r="E102" s="6">
        <f>SUMIFS(df_mutuos!I:I,df_mutuos!B:B,Conciliacao!A102)</f>
        <v>0</v>
      </c>
      <c r="F102" s="7">
        <f>SUMIFS(df_extratos!I:I,df_extratos!F:F,Conciliacao!BB102,df_extratos!G:G,"CREDITO")+SUMIFS(df_extratos!I:I,df_extratos!F:F,Conciliacao!A102,df_extratos!G:G,"CREDITO")+SUMIFS(df_extratos!I:I,df_extratos!F:F,Conciliacao!BC102,df_extratos!G:G,"CREDITO")+SUMIFS(df_extratos!I:I,df_extratos!F:F,Conciliacao!BD102,df_extratos!G:G,"CREDITO")+SUMIFS(df_extratos!I:I,df_extratos!F:F,Conciliacao!BE102,df_extratos!G:G,"CREDITO")</f>
        <v>3982.48</v>
      </c>
      <c r="G102" s="9">
        <f t="shared" si="12"/>
        <v>2611.1</v>
      </c>
      <c r="H102" s="4">
        <f>SUMIFS(df_blueme_sem_parcelamento!E:E,df_blueme_sem_parcelamento!H:H,Conciliacao!A102)*(-1)</f>
        <v>-29.26</v>
      </c>
      <c r="I102" s="4">
        <f>SUMIFS(df_blueme_com_parcelamento!J:J,df_blueme_com_parcelamento!M:M,Conciliacao!A102)*(-1)</f>
        <v>0</v>
      </c>
      <c r="J102" s="8">
        <f>SUMIFS(df_mutuos!J:J,df_mutuos!B:B,Conciliacao!A102)*(-1)</f>
        <v>0</v>
      </c>
      <c r="K102" s="10">
        <f>SUMIFS(df_extratos!I:I,df_extratos!F:F,Conciliacao!BB102,df_extratos!G:G,"DEBITO")+SUMIFS(df_extratos!I:I,df_extratos!F:F,Conciliacao!A102,df_extratos!G:G,"DEBITO")+SUMIFS(df_extratos!I:I,df_extratos!F:F,Conciliacao!BC102,df_extratos!G:G,"DEBITO")+SUMIFS(df_extratos!I:I,df_extratos!F:F,Conciliacao!BD102,df_extratos!G:G,"DEBITO")+SUMIFS(df_extratos!I:I,df_extratos!F:F,Conciliacao!BE102,df_extratos!G:G,"DEBITO")</f>
        <v>-39.9</v>
      </c>
      <c r="L102" s="11">
        <f t="shared" si="13"/>
        <v>-10.639999999999997</v>
      </c>
      <c r="M102" s="25">
        <f>SUMIFS(df_ajustes_conciliaco!D:D,df_ajustes_conciliaco!C:C,Conciliacao!A102)</f>
        <v>2680.26</v>
      </c>
      <c r="N102" s="22">
        <f t="shared" si="14"/>
        <v>-79.800000000000182</v>
      </c>
      <c r="BB102" s="20">
        <v>45758.5</v>
      </c>
      <c r="BC102" s="20">
        <v>45758.125</v>
      </c>
      <c r="BD102" s="20">
        <v>45758.541666666657</v>
      </c>
      <c r="BE102" s="20">
        <v>45758.625</v>
      </c>
    </row>
    <row r="103" spans="1:57" x14ac:dyDescent="0.3">
      <c r="A103" s="5">
        <f t="shared" si="15"/>
        <v>45759</v>
      </c>
      <c r="B103" s="3">
        <f>-SUMIFS(df_extrato_zig!G:G,df_extrato_zig!E:E,Conciliacao!A103,df_extrato_zig!D:D,"Saque")-SUMIFS(df_extrato_zig!G:G,df_extrato_zig!E:E,Conciliacao!A103,df_extrato_zig!D:D,"Antecipação")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SUMIFS(df_mutuos!I:I,df_mutuos!B:B,Conciliacao!A103)</f>
        <v>0</v>
      </c>
      <c r="F103" s="7">
        <f>SUMIFS(df_extratos!I:I,df_extratos!F:F,Conciliacao!BB103,df_extratos!G:G,"CREDITO")+SUMIFS(df_extratos!I:I,df_extratos!F:F,Conciliacao!A103,df_extratos!G:G,"CREDITO")+SUMIFS(df_extratos!I:I,df_extratos!F:F,Conciliacao!BC103,df_extratos!G:G,"CREDITO")+SUMIFS(df_extratos!I:I,df_extratos!F:F,Conciliacao!BD103,df_extratos!G:G,"CREDITO")+SUMIFS(df_extratos!I:I,df_extratos!F:F,Conciliacao!BE103,df_extratos!G:G,"CREDITO")</f>
        <v>0</v>
      </c>
      <c r="G103" s="9">
        <f t="shared" si="12"/>
        <v>0</v>
      </c>
      <c r="H103" s="4">
        <f>SUMIFS(df_blueme_sem_parcelamento!E:E,df_blueme_sem_parcelamento!H:H,Conciliacao!A103)*(-1)</f>
        <v>0</v>
      </c>
      <c r="I103" s="4">
        <f>SUMIFS(df_blueme_com_parcelamento!J:J,df_blueme_com_parcelamento!M:M,Conciliacao!A103)*(-1)</f>
        <v>0</v>
      </c>
      <c r="J103" s="8">
        <f>SUMIFS(df_mutuos!J:J,df_mutuos!B:B,Conciliacao!A103)*(-1)</f>
        <v>0</v>
      </c>
      <c r="K103" s="10">
        <f>SUMIFS(df_extratos!I:I,df_extratos!F:F,Conciliacao!BB103,df_extratos!G:G,"DEBITO")+SUMIFS(df_extratos!I:I,df_extratos!F:F,Conciliacao!A103,df_extratos!G:G,"DEBITO")+SUMIFS(df_extratos!I:I,df_extratos!F:F,Conciliacao!BC103,df_extratos!G:G,"DEBITO")+SUMIFS(df_extratos!I:I,df_extratos!F:F,Conciliacao!BD103,df_extratos!G:G,"DEBITO")+SUMIFS(df_extratos!I:I,df_extratos!F:F,Conciliacao!BE103,df_extratos!G:G,"DEBITO")</f>
        <v>0</v>
      </c>
      <c r="L103" s="11">
        <f t="shared" si="13"/>
        <v>0</v>
      </c>
      <c r="M103" s="25">
        <f>SUMIFS(df_ajustes_conciliaco!D:D,df_ajustes_conciliaco!C:C,Conciliacao!A103)</f>
        <v>0</v>
      </c>
      <c r="N103" s="22">
        <f t="shared" si="14"/>
        <v>0</v>
      </c>
      <c r="BB103" s="20">
        <v>45759.5</v>
      </c>
      <c r="BC103" s="20">
        <v>45759.125</v>
      </c>
      <c r="BD103" s="20">
        <v>45759.541666666657</v>
      </c>
      <c r="BE103" s="20">
        <v>45759.625</v>
      </c>
    </row>
    <row r="104" spans="1:57" x14ac:dyDescent="0.3">
      <c r="A104" s="5">
        <f t="shared" si="15"/>
        <v>45760</v>
      </c>
      <c r="B104" s="3">
        <f>-SUMIFS(df_extrato_zig!G:G,df_extrato_zig!E:E,Conciliacao!A104,df_extrato_zig!D:D,"Saque")-SUMIFS(df_extrato_zig!G:G,df_extrato_zig!E:E,Conciliacao!A104,df_extrato_zig!D:D,"Antecipação")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SUMIFS(df_mutuos!I:I,df_mutuos!B:B,Conciliacao!A104)</f>
        <v>0</v>
      </c>
      <c r="F104" s="7">
        <f>SUMIFS(df_extratos!I:I,df_extratos!F:F,Conciliacao!BB104,df_extratos!G:G,"CREDITO")+SUMIFS(df_extratos!I:I,df_extratos!F:F,Conciliacao!A104,df_extratos!G:G,"CREDITO")+SUMIFS(df_extratos!I:I,df_extratos!F:F,Conciliacao!BC104,df_extratos!G:G,"CREDITO")+SUMIFS(df_extratos!I:I,df_extratos!F:F,Conciliacao!BD104,df_extratos!G:G,"CREDITO")+SUMIFS(df_extratos!I:I,df_extratos!F:F,Conciliacao!BE104,df_extratos!G:G,"CREDITO")</f>
        <v>0</v>
      </c>
      <c r="G104" s="9">
        <f t="shared" si="12"/>
        <v>0</v>
      </c>
      <c r="H104" s="4">
        <f>SUMIFS(df_blueme_sem_parcelamento!E:E,df_blueme_sem_parcelamento!H:H,Conciliacao!A104)*(-1)</f>
        <v>0</v>
      </c>
      <c r="I104" s="4">
        <f>SUMIFS(df_blueme_com_parcelamento!J:J,df_blueme_com_parcelamento!M:M,Conciliacao!A104)*(-1)</f>
        <v>0</v>
      </c>
      <c r="J104" s="8">
        <f>SUMIFS(df_mutuos!J:J,df_mutuos!B:B,Conciliacao!A104)*(-1)</f>
        <v>0</v>
      </c>
      <c r="K104" s="10">
        <f>SUMIFS(df_extratos!I:I,df_extratos!F:F,Conciliacao!BB104,df_extratos!G:G,"DEBITO")+SUMIFS(df_extratos!I:I,df_extratos!F:F,Conciliacao!A104,df_extratos!G:G,"DEBITO")+SUMIFS(df_extratos!I:I,df_extratos!F:F,Conciliacao!BC104,df_extratos!G:G,"DEBITO")+SUMIFS(df_extratos!I:I,df_extratos!F:F,Conciliacao!BD104,df_extratos!G:G,"DEBITO")+SUMIFS(df_extratos!I:I,df_extratos!F:F,Conciliacao!BE104,df_extratos!G:G,"DEBITO")</f>
        <v>0</v>
      </c>
      <c r="L104" s="11">
        <f t="shared" si="13"/>
        <v>0</v>
      </c>
      <c r="M104" s="25">
        <f>SUMIFS(df_ajustes_conciliaco!D:D,df_ajustes_conciliaco!C:C,Conciliacao!A104)</f>
        <v>0</v>
      </c>
      <c r="N104" s="22">
        <f t="shared" si="14"/>
        <v>0</v>
      </c>
      <c r="BB104" s="20">
        <v>45760.5</v>
      </c>
      <c r="BC104" s="20">
        <v>45760.125</v>
      </c>
      <c r="BD104" s="20">
        <v>45760.541666666657</v>
      </c>
      <c r="BE104" s="20">
        <v>45760.625</v>
      </c>
    </row>
    <row r="105" spans="1:57" x14ac:dyDescent="0.3">
      <c r="A105" s="5">
        <f t="shared" si="15"/>
        <v>45761</v>
      </c>
      <c r="B105" s="3">
        <f>-SUMIFS(df_extrato_zig!G:G,df_extrato_zig!E:E,Conciliacao!A105,df_extrato_zig!D:D,"Saque")-SUMIFS(df_extrato_zig!G:G,df_extrato_zig!E:E,Conciliacao!A105,df_extrato_zig!D:D,"Antecipação")</f>
        <v>355383.23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1297.93</v>
      </c>
      <c r="E105" s="6">
        <f>SUMIFS(df_mutuos!I:I,df_mutuos!B:B,Conciliacao!A105)</f>
        <v>0</v>
      </c>
      <c r="F105" s="7">
        <f>SUMIFS(df_extratos!I:I,df_extratos!F:F,Conciliacao!BB105,df_extratos!G:G,"CREDITO")+SUMIFS(df_extratos!I:I,df_extratos!F:F,Conciliacao!A105,df_extratos!G:G,"CREDITO")+SUMIFS(df_extratos!I:I,df_extratos!F:F,Conciliacao!BC105,df_extratos!G:G,"CREDITO")+SUMIFS(df_extratos!I:I,df_extratos!F:F,Conciliacao!BD105,df_extratos!G:G,"CREDITO")+SUMIFS(df_extratos!I:I,df_extratos!F:F,Conciliacao!BE105,df_extratos!G:G,"CREDITO")</f>
        <v>358762.16</v>
      </c>
      <c r="G105" s="9">
        <f t="shared" si="12"/>
        <v>2081</v>
      </c>
      <c r="H105" s="4">
        <f>SUMIFS(df_blueme_sem_parcelamento!E:E,df_blueme_sem_parcelamento!H:H,Conciliacao!A105)*(-1)</f>
        <v>-69381.680000000022</v>
      </c>
      <c r="I105" s="4">
        <f>SUMIFS(df_blueme_com_parcelamento!J:J,df_blueme_com_parcelamento!M:M,Conciliacao!A105)*(-1)</f>
        <v>-16689.510000000002</v>
      </c>
      <c r="J105" s="8">
        <f>SUMIFS(df_mutuos!J:J,df_mutuos!B:B,Conciliacao!A105)*(-1)</f>
        <v>0</v>
      </c>
      <c r="K105" s="10">
        <f>SUMIFS(df_extratos!I:I,df_extratos!F:F,Conciliacao!BB105,df_extratos!G:G,"DEBITO")+SUMIFS(df_extratos!I:I,df_extratos!F:F,Conciliacao!A105,df_extratos!G:G,"DEBITO")+SUMIFS(df_extratos!I:I,df_extratos!F:F,Conciliacao!BC105,df_extratos!G:G,"DEBITO")+SUMIFS(df_extratos!I:I,df_extratos!F:F,Conciliacao!BD105,df_extratos!G:G,"DEBITO")+SUMIFS(df_extratos!I:I,df_extratos!F:F,Conciliacao!BE105,df_extratos!G:G,"DEBITO")</f>
        <v>-86071.19</v>
      </c>
      <c r="L105" s="11">
        <f t="shared" si="13"/>
        <v>0</v>
      </c>
      <c r="M105" s="25">
        <f>SUMIFS(df_ajustes_conciliaco!D:D,df_ajustes_conciliaco!C:C,Conciliacao!A105)</f>
        <v>2081</v>
      </c>
      <c r="N105" s="22">
        <f t="shared" si="14"/>
        <v>0</v>
      </c>
      <c r="BB105" s="20">
        <v>45761.5</v>
      </c>
      <c r="BC105" s="20">
        <v>45761.125</v>
      </c>
      <c r="BD105" s="20">
        <v>45761.541666666657</v>
      </c>
      <c r="BE105" s="20">
        <v>45761.625</v>
      </c>
    </row>
    <row r="106" spans="1:57" x14ac:dyDescent="0.3">
      <c r="A106" s="5">
        <f t="shared" si="15"/>
        <v>45762</v>
      </c>
      <c r="B106" s="3">
        <f>-SUMIFS(df_extrato_zig!G:G,df_extrato_zig!E:E,Conciliacao!A106,df_extrato_zig!D:D,"Saque")-SUMIFS(df_extrato_zig!G:G,df_extrato_zig!E:E,Conciliacao!A106,df_extrato_zig!D:D,"Antecipação")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351.74</v>
      </c>
      <c r="E106" s="6">
        <f>SUMIFS(df_mutuos!I:I,df_mutuos!B:B,Conciliacao!A106)</f>
        <v>0</v>
      </c>
      <c r="F106" s="7">
        <f>SUMIFS(df_extratos!I:I,df_extratos!F:F,Conciliacao!BB106,df_extratos!G:G,"CREDITO")+SUMIFS(df_extratos!I:I,df_extratos!F:F,Conciliacao!A106,df_extratos!G:G,"CREDITO")+SUMIFS(df_extratos!I:I,df_extratos!F:F,Conciliacao!BC106,df_extratos!G:G,"CREDITO")+SUMIFS(df_extratos!I:I,df_extratos!F:F,Conciliacao!BD106,df_extratos!G:G,"CREDITO")+SUMIFS(df_extratos!I:I,df_extratos!F:F,Conciliacao!BE106,df_extratos!G:G,"CREDITO")</f>
        <v>351.74</v>
      </c>
      <c r="G106" s="9">
        <f t="shared" si="12"/>
        <v>0</v>
      </c>
      <c r="H106" s="4">
        <f>SUMIFS(df_blueme_sem_parcelamento!E:E,df_blueme_sem_parcelamento!H:H,Conciliacao!A106)*(-1)</f>
        <v>-2624.73</v>
      </c>
      <c r="I106" s="4">
        <f>SUMIFS(df_blueme_com_parcelamento!J:J,df_blueme_com_parcelamento!M:M,Conciliacao!A106)*(-1)</f>
        <v>0</v>
      </c>
      <c r="J106" s="8">
        <f>SUMIFS(df_mutuos!J:J,df_mutuos!B:B,Conciliacao!A106)*(-1)</f>
        <v>0</v>
      </c>
      <c r="K106" s="10">
        <f>SUMIFS(df_extratos!I:I,df_extratos!F:F,Conciliacao!BB106,df_extratos!G:G,"DEBITO")+SUMIFS(df_extratos!I:I,df_extratos!F:F,Conciliacao!A106,df_extratos!G:G,"DEBITO")+SUMIFS(df_extratos!I:I,df_extratos!F:F,Conciliacao!BC106,df_extratos!G:G,"DEBITO")+SUMIFS(df_extratos!I:I,df_extratos!F:F,Conciliacao!BD106,df_extratos!G:G,"DEBITO")+SUMIFS(df_extratos!I:I,df_extratos!F:F,Conciliacao!BE106,df_extratos!G:G,"DEBITO")</f>
        <v>-4428.88</v>
      </c>
      <c r="L106" s="11">
        <f t="shared" si="13"/>
        <v>-1804.15</v>
      </c>
      <c r="M106" s="25">
        <f>SUMIFS(df_ajustes_conciliaco!D:D,df_ajustes_conciliaco!C:C,Conciliacao!A106)</f>
        <v>0</v>
      </c>
      <c r="N106" s="22">
        <f t="shared" si="14"/>
        <v>-1804.15</v>
      </c>
      <c r="BB106" s="20">
        <v>45762.5</v>
      </c>
      <c r="BC106" s="20">
        <v>45762.125</v>
      </c>
      <c r="BD106" s="20">
        <v>45762.541666666657</v>
      </c>
      <c r="BE106" s="20">
        <v>45762.625</v>
      </c>
    </row>
    <row r="107" spans="1:57" x14ac:dyDescent="0.3">
      <c r="A107" s="5">
        <f t="shared" si="15"/>
        <v>45763</v>
      </c>
      <c r="B107" s="3">
        <f>-SUMIFS(df_extrato_zig!G:G,df_extrato_zig!E:E,Conciliacao!A107,df_extrato_zig!D:D,"Saque")-SUMIFS(df_extrato_zig!G:G,df_extrato_zig!E:E,Conciliacao!A107,df_extrato_zig!D:D,"Antecipação")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SUMIFS(df_mutuos!I:I,df_mutuos!B:B,Conciliacao!A107)</f>
        <v>0</v>
      </c>
      <c r="F107" s="7">
        <f>SUMIFS(df_extratos!I:I,df_extratos!F:F,Conciliacao!BB107,df_extratos!G:G,"CREDITO")+SUMIFS(df_extratos!I:I,df_extratos!F:F,Conciliacao!A107,df_extratos!G:G,"CREDITO")+SUMIFS(df_extratos!I:I,df_extratos!F:F,Conciliacao!BC107,df_extratos!G:G,"CREDITO")+SUMIFS(df_extratos!I:I,df_extratos!F:F,Conciliacao!BD107,df_extratos!G:G,"CREDITO")+SUMIFS(df_extratos!I:I,df_extratos!F:F,Conciliacao!BE107,df_extratos!G:G,"CREDITO")</f>
        <v>595.79999999999995</v>
      </c>
      <c r="G107" s="9">
        <f t="shared" si="12"/>
        <v>595.79999999999995</v>
      </c>
      <c r="H107" s="4">
        <f>SUMIFS(df_blueme_sem_parcelamento!E:E,df_blueme_sem_parcelamento!H:H,Conciliacao!A107)*(-1)</f>
        <v>-144024.59</v>
      </c>
      <c r="I107" s="4">
        <f>SUMIFS(df_blueme_com_parcelamento!J:J,df_blueme_com_parcelamento!M:M,Conciliacao!A107)*(-1)</f>
        <v>-1018.96</v>
      </c>
      <c r="J107" s="8">
        <f>SUMIFS(df_mutuos!J:J,df_mutuos!B:B,Conciliacao!A107)*(-1)</f>
        <v>0</v>
      </c>
      <c r="K107" s="10">
        <f>SUMIFS(df_extratos!I:I,df_extratos!F:F,Conciliacao!BB107,df_extratos!G:G,"DEBITO")+SUMIFS(df_extratos!I:I,df_extratos!F:F,Conciliacao!A107,df_extratos!G:G,"DEBITO")+SUMIFS(df_extratos!I:I,df_extratos!F:F,Conciliacao!BC107,df_extratos!G:G,"DEBITO")+SUMIFS(df_extratos!I:I,df_extratos!F:F,Conciliacao!BD107,df_extratos!G:G,"DEBITO")+SUMIFS(df_extratos!I:I,df_extratos!F:F,Conciliacao!BE107,df_extratos!G:G,"DEBITO")</f>
        <v>-144297.98000000004</v>
      </c>
      <c r="L107" s="11">
        <f t="shared" si="13"/>
        <v>745.56999999994878</v>
      </c>
      <c r="M107" s="25">
        <f>SUMIFS(df_ajustes_conciliaco!D:D,df_ajustes_conciliaco!C:C,Conciliacao!A107)</f>
        <v>0</v>
      </c>
      <c r="N107" s="22">
        <f t="shared" si="14"/>
        <v>1341.3699999999487</v>
      </c>
      <c r="BB107" s="20">
        <v>45763.5</v>
      </c>
      <c r="BC107" s="20">
        <v>45763.125</v>
      </c>
      <c r="BD107" s="20">
        <v>45763.541666666657</v>
      </c>
      <c r="BE107" s="20">
        <v>45763.625</v>
      </c>
    </row>
    <row r="108" spans="1:57" x14ac:dyDescent="0.3">
      <c r="A108" s="5">
        <f t="shared" si="15"/>
        <v>45764</v>
      </c>
      <c r="B108" s="3">
        <f>-SUMIFS(df_extrato_zig!G:G,df_extrato_zig!E:E,Conciliacao!A108,df_extrato_zig!D:D,"Saque")-SUMIFS(df_extrato_zig!G:G,df_extrato_zig!E:E,Conciliacao!A108,df_extrato_zig!D:D,"Antecipação")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167.92000000000002</v>
      </c>
      <c r="E108" s="6">
        <f>SUMIFS(df_mutuos!I:I,df_mutuos!B:B,Conciliacao!A108)</f>
        <v>0</v>
      </c>
      <c r="F108" s="7">
        <f>SUMIFS(df_extratos!I:I,df_extratos!F:F,Conciliacao!BB108,df_extratos!G:G,"CREDITO")+SUMIFS(df_extratos!I:I,df_extratos!F:F,Conciliacao!A108,df_extratos!G:G,"CREDITO")+SUMIFS(df_extratos!I:I,df_extratos!F:F,Conciliacao!BC108,df_extratos!G:G,"CREDITO")+SUMIFS(df_extratos!I:I,df_extratos!F:F,Conciliacao!BD108,df_extratos!G:G,"CREDITO")+SUMIFS(df_extratos!I:I,df_extratos!F:F,Conciliacao!BE108,df_extratos!G:G,"CREDITO")</f>
        <v>167.92000000000002</v>
      </c>
      <c r="G108" s="9">
        <f t="shared" si="12"/>
        <v>0</v>
      </c>
      <c r="H108" s="4">
        <f>SUMIFS(df_blueme_sem_parcelamento!E:E,df_blueme_sem_parcelamento!H:H,Conciliacao!A108)*(-1)</f>
        <v>-48.32</v>
      </c>
      <c r="I108" s="4">
        <f>SUMIFS(df_blueme_com_parcelamento!J:J,df_blueme_com_parcelamento!M:M,Conciliacao!A108)*(-1)</f>
        <v>0</v>
      </c>
      <c r="J108" s="8">
        <f>SUMIFS(df_mutuos!J:J,df_mutuos!B:B,Conciliacao!A108)*(-1)</f>
        <v>0</v>
      </c>
      <c r="K108" s="10">
        <f>SUMIFS(df_extratos!I:I,df_extratos!F:F,Conciliacao!BB108,df_extratos!G:G,"DEBITO")+SUMIFS(df_extratos!I:I,df_extratos!F:F,Conciliacao!A108,df_extratos!G:G,"DEBITO")+SUMIFS(df_extratos!I:I,df_extratos!F:F,Conciliacao!BC108,df_extratos!G:G,"DEBITO")+SUMIFS(df_extratos!I:I,df_extratos!F:F,Conciliacao!BD108,df_extratos!G:G,"DEBITO")+SUMIFS(df_extratos!I:I,df_extratos!F:F,Conciliacao!BE108,df_extratos!G:G,"DEBITO")</f>
        <v>-601.68999999999994</v>
      </c>
      <c r="L108" s="11">
        <f t="shared" si="13"/>
        <v>-553.36999999999989</v>
      </c>
      <c r="M108" s="25">
        <f>SUMIFS(df_ajustes_conciliaco!D:D,df_ajustes_conciliaco!C:C,Conciliacao!A108)</f>
        <v>0</v>
      </c>
      <c r="N108" s="22">
        <f t="shared" si="14"/>
        <v>-553.36999999999989</v>
      </c>
      <c r="BB108" s="20">
        <v>45764.5</v>
      </c>
      <c r="BC108" s="20">
        <v>45764.125</v>
      </c>
      <c r="BD108" s="20">
        <v>45764.541666666657</v>
      </c>
      <c r="BE108" s="20">
        <v>45764.625</v>
      </c>
    </row>
    <row r="109" spans="1:57" x14ac:dyDescent="0.3">
      <c r="A109" s="5">
        <f t="shared" si="15"/>
        <v>45765</v>
      </c>
      <c r="B109" s="3">
        <f>-SUMIFS(df_extrato_zig!G:G,df_extrato_zig!E:E,Conciliacao!A109,df_extrato_zig!D:D,"Saque")-SUMIFS(df_extrato_zig!G:G,df_extrato_zig!E:E,Conciliacao!A109,df_extrato_zig!D:D,"Antecipação")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SUMIFS(df_mutuos!I:I,df_mutuos!B:B,Conciliacao!A109)</f>
        <v>0</v>
      </c>
      <c r="F109" s="7">
        <f>SUMIFS(df_extratos!I:I,df_extratos!F:F,Conciliacao!BB109,df_extratos!G:G,"CREDITO")+SUMIFS(df_extratos!I:I,df_extratos!F:F,Conciliacao!A109,df_extratos!G:G,"CREDITO")+SUMIFS(df_extratos!I:I,df_extratos!F:F,Conciliacao!BC109,df_extratos!G:G,"CREDITO")+SUMIFS(df_extratos!I:I,df_extratos!F:F,Conciliacao!BD109,df_extratos!G:G,"CREDITO")+SUMIFS(df_extratos!I:I,df_extratos!F:F,Conciliacao!BE109,df_extratos!G:G,"CREDITO")</f>
        <v>0</v>
      </c>
      <c r="G109" s="9">
        <f t="shared" si="12"/>
        <v>0</v>
      </c>
      <c r="H109" s="4">
        <f>SUMIFS(df_blueme_sem_parcelamento!E:E,df_blueme_sem_parcelamento!H:H,Conciliacao!A109)*(-1)</f>
        <v>0</v>
      </c>
      <c r="I109" s="4">
        <f>SUMIFS(df_blueme_com_parcelamento!J:J,df_blueme_com_parcelamento!M:M,Conciliacao!A109)*(-1)</f>
        <v>0</v>
      </c>
      <c r="J109" s="8">
        <f>SUMIFS(df_mutuos!J:J,df_mutuos!B:B,Conciliacao!A109)*(-1)</f>
        <v>0</v>
      </c>
      <c r="K109" s="10">
        <f>SUMIFS(df_extratos!I:I,df_extratos!F:F,Conciliacao!BB109,df_extratos!G:G,"DEBITO")+SUMIFS(df_extratos!I:I,df_extratos!F:F,Conciliacao!A109,df_extratos!G:G,"DEBITO")+SUMIFS(df_extratos!I:I,df_extratos!F:F,Conciliacao!BC109,df_extratos!G:G,"DEBITO")+SUMIFS(df_extratos!I:I,df_extratos!F:F,Conciliacao!BD109,df_extratos!G:G,"DEBITO")+SUMIFS(df_extratos!I:I,df_extratos!F:F,Conciliacao!BE109,df_extratos!G:G,"DEBITO")</f>
        <v>0</v>
      </c>
      <c r="L109" s="11">
        <f t="shared" si="13"/>
        <v>0</v>
      </c>
      <c r="M109" s="25">
        <f>SUMIFS(df_ajustes_conciliaco!D:D,df_ajustes_conciliaco!C:C,Conciliacao!A109)</f>
        <v>0</v>
      </c>
      <c r="N109" s="22">
        <f t="shared" si="14"/>
        <v>0</v>
      </c>
      <c r="BB109" s="20">
        <v>45765.5</v>
      </c>
      <c r="BC109" s="20">
        <v>45765.125</v>
      </c>
      <c r="BD109" s="20">
        <v>45765.541666666657</v>
      </c>
      <c r="BE109" s="20">
        <v>45765.625</v>
      </c>
    </row>
    <row r="110" spans="1:57" x14ac:dyDescent="0.3">
      <c r="A110" s="5">
        <f t="shared" si="15"/>
        <v>45766</v>
      </c>
      <c r="B110" s="3">
        <f>-SUMIFS(df_extrato_zig!G:G,df_extrato_zig!E:E,Conciliacao!A110,df_extrato_zig!D:D,"Saque")-SUMIFS(df_extrato_zig!G:G,df_extrato_zig!E:E,Conciliacao!A110,df_extrato_zig!D:D,"Antecipação")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SUMIFS(df_mutuos!I:I,df_mutuos!B:B,Conciliacao!A110)</f>
        <v>0</v>
      </c>
      <c r="F110" s="7">
        <f>SUMIFS(df_extratos!I:I,df_extratos!F:F,Conciliacao!BB110,df_extratos!G:G,"CREDITO")+SUMIFS(df_extratos!I:I,df_extratos!F:F,Conciliacao!A110,df_extratos!G:G,"CREDITO")+SUMIFS(df_extratos!I:I,df_extratos!F:F,Conciliacao!BC110,df_extratos!G:G,"CREDITO")+SUMIFS(df_extratos!I:I,df_extratos!F:F,Conciliacao!BD110,df_extratos!G:G,"CREDITO")+SUMIFS(df_extratos!I:I,df_extratos!F:F,Conciliacao!BE110,df_extratos!G:G,"CREDITO")</f>
        <v>0</v>
      </c>
      <c r="G110" s="9">
        <f t="shared" si="12"/>
        <v>0</v>
      </c>
      <c r="H110" s="4">
        <f>SUMIFS(df_blueme_sem_parcelamento!E:E,df_blueme_sem_parcelamento!H:H,Conciliacao!A110)*(-1)</f>
        <v>0</v>
      </c>
      <c r="I110" s="4">
        <f>SUMIFS(df_blueme_com_parcelamento!J:J,df_blueme_com_parcelamento!M:M,Conciliacao!A110)*(-1)</f>
        <v>0</v>
      </c>
      <c r="J110" s="8">
        <f>SUMIFS(df_mutuos!J:J,df_mutuos!B:B,Conciliacao!A110)*(-1)</f>
        <v>0</v>
      </c>
      <c r="K110" s="10">
        <f>SUMIFS(df_extratos!I:I,df_extratos!F:F,Conciliacao!BB110,df_extratos!G:G,"DEBITO")+SUMIFS(df_extratos!I:I,df_extratos!F:F,Conciliacao!A110,df_extratos!G:G,"DEBITO")+SUMIFS(df_extratos!I:I,df_extratos!F:F,Conciliacao!BC110,df_extratos!G:G,"DEBITO")+SUMIFS(df_extratos!I:I,df_extratos!F:F,Conciliacao!BD110,df_extratos!G:G,"DEBITO")+SUMIFS(df_extratos!I:I,df_extratos!F:F,Conciliacao!BE110,df_extratos!G:G,"DEBITO")</f>
        <v>0</v>
      </c>
      <c r="L110" s="11">
        <f t="shared" si="13"/>
        <v>0</v>
      </c>
      <c r="M110" s="25">
        <f>SUMIFS(df_ajustes_conciliaco!D:D,df_ajustes_conciliaco!C:C,Conciliacao!A110)</f>
        <v>0</v>
      </c>
      <c r="N110" s="22">
        <f t="shared" si="14"/>
        <v>0</v>
      </c>
      <c r="BB110" s="20">
        <v>45766.5</v>
      </c>
      <c r="BC110" s="20">
        <v>45766.125</v>
      </c>
      <c r="BD110" s="20">
        <v>45766.541666666657</v>
      </c>
      <c r="BE110" s="20">
        <v>45766.625</v>
      </c>
    </row>
    <row r="111" spans="1:57" x14ac:dyDescent="0.3">
      <c r="A111" s="5">
        <f t="shared" si="15"/>
        <v>45767</v>
      </c>
      <c r="B111" s="3">
        <f>-SUMIFS(df_extrato_zig!G:G,df_extrato_zig!E:E,Conciliacao!A111,df_extrato_zig!D:D,"Saque")-SUMIFS(df_extrato_zig!G:G,df_extrato_zig!E:E,Conciliacao!A111,df_extrato_zig!D:D,"Antecipação")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SUMIFS(df_mutuos!I:I,df_mutuos!B:B,Conciliacao!A111)</f>
        <v>0</v>
      </c>
      <c r="F111" s="7">
        <f>SUMIFS(df_extratos!I:I,df_extratos!F:F,Conciliacao!BB111,df_extratos!G:G,"CREDITO")+SUMIFS(df_extratos!I:I,df_extratos!F:F,Conciliacao!A111,df_extratos!G:G,"CREDITO")+SUMIFS(df_extratos!I:I,df_extratos!F:F,Conciliacao!BC111,df_extratos!G:G,"CREDITO")+SUMIFS(df_extratos!I:I,df_extratos!F:F,Conciliacao!BD111,df_extratos!G:G,"CREDITO")+SUMIFS(df_extratos!I:I,df_extratos!F:F,Conciliacao!BE111,df_extratos!G:G,"CREDITO")</f>
        <v>0</v>
      </c>
      <c r="G111" s="9">
        <f t="shared" si="12"/>
        <v>0</v>
      </c>
      <c r="H111" s="4">
        <f>SUMIFS(df_blueme_sem_parcelamento!E:E,df_blueme_sem_parcelamento!H:H,Conciliacao!A111)*(-1)</f>
        <v>0</v>
      </c>
      <c r="I111" s="4">
        <f>SUMIFS(df_blueme_com_parcelamento!J:J,df_blueme_com_parcelamento!M:M,Conciliacao!A111)*(-1)</f>
        <v>0</v>
      </c>
      <c r="J111" s="8">
        <f>SUMIFS(df_mutuos!J:J,df_mutuos!B:B,Conciliacao!A111)*(-1)</f>
        <v>0</v>
      </c>
      <c r="K111" s="10">
        <f>SUMIFS(df_extratos!I:I,df_extratos!F:F,Conciliacao!BB111,df_extratos!G:G,"DEBITO")+SUMIFS(df_extratos!I:I,df_extratos!F:F,Conciliacao!A111,df_extratos!G:G,"DEBITO")+SUMIFS(df_extratos!I:I,df_extratos!F:F,Conciliacao!BC111,df_extratos!G:G,"DEBITO")+SUMIFS(df_extratos!I:I,df_extratos!F:F,Conciliacao!BD111,df_extratos!G:G,"DEBITO")+SUMIFS(df_extratos!I:I,df_extratos!F:F,Conciliacao!BE111,df_extratos!G:G,"DEBITO")</f>
        <v>0</v>
      </c>
      <c r="L111" s="11">
        <f t="shared" si="13"/>
        <v>0</v>
      </c>
      <c r="M111" s="25">
        <f>SUMIFS(df_ajustes_conciliaco!D:D,df_ajustes_conciliaco!C:C,Conciliacao!A111)</f>
        <v>0</v>
      </c>
      <c r="N111" s="22">
        <f t="shared" si="14"/>
        <v>0</v>
      </c>
      <c r="BB111" s="20">
        <v>45767.5</v>
      </c>
      <c r="BC111" s="20">
        <v>45767.125</v>
      </c>
      <c r="BD111" s="20">
        <v>45767.541666666657</v>
      </c>
      <c r="BE111" s="20">
        <v>45767.625</v>
      </c>
    </row>
    <row r="112" spans="1:57" x14ac:dyDescent="0.3">
      <c r="A112" s="5">
        <f t="shared" si="15"/>
        <v>45768</v>
      </c>
      <c r="B112" s="3">
        <f>-SUMIFS(df_extrato_zig!G:G,df_extrato_zig!E:E,Conciliacao!A112,df_extrato_zig!D:D,"Saque")-SUMIFS(df_extrato_zig!G:G,df_extrato_zig!E:E,Conciliacao!A112,df_extrato_zig!D:D,"Antecipação")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SUMIFS(df_mutuos!I:I,df_mutuos!B:B,Conciliacao!A112)</f>
        <v>0</v>
      </c>
      <c r="F112" s="7">
        <f>SUMIFS(df_extratos!I:I,df_extratos!F:F,Conciliacao!BB112,df_extratos!G:G,"CREDITO")+SUMIFS(df_extratos!I:I,df_extratos!F:F,Conciliacao!A112,df_extratos!G:G,"CREDITO")+SUMIFS(df_extratos!I:I,df_extratos!F:F,Conciliacao!BC112,df_extratos!G:G,"CREDITO")+SUMIFS(df_extratos!I:I,df_extratos!F:F,Conciliacao!BD112,df_extratos!G:G,"CREDITO")+SUMIFS(df_extratos!I:I,df_extratos!F:F,Conciliacao!BE112,df_extratos!G:G,"CREDITO")</f>
        <v>0</v>
      </c>
      <c r="G112" s="9">
        <f t="shared" si="12"/>
        <v>0</v>
      </c>
      <c r="H112" s="4">
        <f>SUMIFS(df_blueme_sem_parcelamento!E:E,df_blueme_sem_parcelamento!H:H,Conciliacao!A112)*(-1)</f>
        <v>0</v>
      </c>
      <c r="I112" s="4">
        <f>SUMIFS(df_blueme_com_parcelamento!J:J,df_blueme_com_parcelamento!M:M,Conciliacao!A112)*(-1)</f>
        <v>0</v>
      </c>
      <c r="J112" s="8">
        <f>SUMIFS(df_mutuos!J:J,df_mutuos!B:B,Conciliacao!A112)*(-1)</f>
        <v>0</v>
      </c>
      <c r="K112" s="10">
        <f>SUMIFS(df_extratos!I:I,df_extratos!F:F,Conciliacao!BB112,df_extratos!G:G,"DEBITO")+SUMIFS(df_extratos!I:I,df_extratos!F:F,Conciliacao!A112,df_extratos!G:G,"DEBITO")+SUMIFS(df_extratos!I:I,df_extratos!F:F,Conciliacao!BC112,df_extratos!G:G,"DEBITO")+SUMIFS(df_extratos!I:I,df_extratos!F:F,Conciliacao!BD112,df_extratos!G:G,"DEBITO")+SUMIFS(df_extratos!I:I,df_extratos!F:F,Conciliacao!BE112,df_extratos!G:G,"DEBITO")</f>
        <v>0</v>
      </c>
      <c r="L112" s="11">
        <f t="shared" si="13"/>
        <v>0</v>
      </c>
      <c r="M112" s="25">
        <f>SUMIFS(df_ajustes_conciliaco!D:D,df_ajustes_conciliaco!C:C,Conciliacao!A112)</f>
        <v>0</v>
      </c>
      <c r="N112" s="22">
        <f t="shared" si="14"/>
        <v>0</v>
      </c>
      <c r="BB112" s="20">
        <v>45768.5</v>
      </c>
      <c r="BC112" s="20">
        <v>45768.125</v>
      </c>
      <c r="BD112" s="20">
        <v>45768.541666666657</v>
      </c>
      <c r="BE112" s="20">
        <v>45768.625</v>
      </c>
    </row>
    <row r="113" spans="1:57" x14ac:dyDescent="0.3">
      <c r="A113" s="5">
        <f t="shared" si="15"/>
        <v>45769</v>
      </c>
      <c r="B113" s="3">
        <f>-SUMIFS(df_extrato_zig!G:G,df_extrato_zig!E:E,Conciliacao!A113,df_extrato_zig!D:D,"Saque")-SUMIFS(df_extrato_zig!G:G,df_extrato_zig!E:E,Conciliacao!A113,df_extrato_zig!D:D,"Antecipação")</f>
        <v>465944.98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621.30999999999995</v>
      </c>
      <c r="E113" s="6">
        <f>SUMIFS(df_mutuos!I:I,df_mutuos!B:B,Conciliacao!A113)</f>
        <v>0</v>
      </c>
      <c r="F113" s="7">
        <f>SUMIFS(df_extratos!I:I,df_extratos!F:F,Conciliacao!BB113,df_extratos!G:G,"CREDITO")+SUMIFS(df_extratos!I:I,df_extratos!F:F,Conciliacao!A113,df_extratos!G:G,"CREDITO")+SUMIFS(df_extratos!I:I,df_extratos!F:F,Conciliacao!BC113,df_extratos!G:G,"CREDITO")+SUMIFS(df_extratos!I:I,df_extratos!F:F,Conciliacao!BD113,df_extratos!G:G,"CREDITO")+SUMIFS(df_extratos!I:I,df_extratos!F:F,Conciliacao!BE113,df_extratos!G:G,"CREDITO")</f>
        <v>471362.29</v>
      </c>
      <c r="G113" s="9">
        <f t="shared" si="12"/>
        <v>4796</v>
      </c>
      <c r="H113" s="4">
        <f>SUMIFS(df_blueme_sem_parcelamento!E:E,df_blueme_sem_parcelamento!H:H,Conciliacao!A113)*(-1)</f>
        <v>-77202.76999999999</v>
      </c>
      <c r="I113" s="4">
        <f>SUMIFS(df_blueme_com_parcelamento!J:J,df_blueme_com_parcelamento!M:M,Conciliacao!A113)*(-1)</f>
        <v>-15874.96</v>
      </c>
      <c r="J113" s="8">
        <f>SUMIFS(df_mutuos!J:J,df_mutuos!B:B,Conciliacao!A113)*(-1)</f>
        <v>0</v>
      </c>
      <c r="K113" s="10">
        <f>SUMIFS(df_extratos!I:I,df_extratos!F:F,Conciliacao!BB113,df_extratos!G:G,"DEBITO")+SUMIFS(df_extratos!I:I,df_extratos!F:F,Conciliacao!A113,df_extratos!G:G,"DEBITO")+SUMIFS(df_extratos!I:I,df_extratos!F:F,Conciliacao!BC113,df_extratos!G:G,"DEBITO")+SUMIFS(df_extratos!I:I,df_extratos!F:F,Conciliacao!BD113,df_extratos!G:G,"DEBITO")+SUMIFS(df_extratos!I:I,df_extratos!F:F,Conciliacao!BE113,df_extratos!G:G,"DEBITO")</f>
        <v>-93077.729999999981</v>
      </c>
      <c r="L113" s="11">
        <f t="shared" si="13"/>
        <v>0</v>
      </c>
      <c r="M113" s="25">
        <f>SUMIFS(df_ajustes_conciliaco!D:D,df_ajustes_conciliaco!C:C,Conciliacao!A113)</f>
        <v>4796</v>
      </c>
      <c r="N113" s="22">
        <f t="shared" si="14"/>
        <v>0</v>
      </c>
      <c r="BB113" s="20">
        <v>45769.5</v>
      </c>
      <c r="BC113" s="20">
        <v>45769.125</v>
      </c>
      <c r="BD113" s="20">
        <v>45769.541666666657</v>
      </c>
      <c r="BE113" s="20">
        <v>45769.625</v>
      </c>
    </row>
    <row r="114" spans="1:57" x14ac:dyDescent="0.3">
      <c r="A114" s="5">
        <f t="shared" si="15"/>
        <v>45770</v>
      </c>
      <c r="B114" s="3">
        <f>-SUMIFS(df_extrato_zig!G:G,df_extrato_zig!E:E,Conciliacao!A114,df_extrato_zig!D:D,"Saque")-SUMIFS(df_extrato_zig!G:G,df_extrato_zig!E:E,Conciliacao!A114,df_extrato_zig!D:D,"Antecipação")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1251.08</v>
      </c>
      <c r="E114" s="6">
        <f>SUMIFS(df_mutuos!I:I,df_mutuos!B:B,Conciliacao!A114)</f>
        <v>0</v>
      </c>
      <c r="F114" s="7">
        <f>SUMIFS(df_extratos!I:I,df_extratos!F:F,Conciliacao!BB114,df_extratos!G:G,"CREDITO")+SUMIFS(df_extratos!I:I,df_extratos!F:F,Conciliacao!A114,df_extratos!G:G,"CREDITO")+SUMIFS(df_extratos!I:I,df_extratos!F:F,Conciliacao!BC114,df_extratos!G:G,"CREDITO")+SUMIFS(df_extratos!I:I,df_extratos!F:F,Conciliacao!BD114,df_extratos!G:G,"CREDITO")+SUMIFS(df_extratos!I:I,df_extratos!F:F,Conciliacao!BE114,df_extratos!G:G,"CREDITO")</f>
        <v>1251.08</v>
      </c>
      <c r="G114" s="9">
        <f t="shared" si="12"/>
        <v>0</v>
      </c>
      <c r="H114" s="4">
        <f>SUMIFS(df_blueme_sem_parcelamento!E:E,df_blueme_sem_parcelamento!H:H,Conciliacao!A114)*(-1)</f>
        <v>-551496.93999999994</v>
      </c>
      <c r="I114" s="4">
        <f>SUMIFS(df_blueme_com_parcelamento!J:J,df_blueme_com_parcelamento!M:M,Conciliacao!A114)*(-1)</f>
        <v>-1644.79</v>
      </c>
      <c r="J114" s="8">
        <f>SUMIFS(df_mutuos!J:J,df_mutuos!B:B,Conciliacao!A114)*(-1)</f>
        <v>0</v>
      </c>
      <c r="K114" s="10">
        <f>SUMIFS(df_extratos!I:I,df_extratos!F:F,Conciliacao!BB114,df_extratos!G:G,"DEBITO")+SUMIFS(df_extratos!I:I,df_extratos!F:F,Conciliacao!A114,df_extratos!G:G,"DEBITO")+SUMIFS(df_extratos!I:I,df_extratos!F:F,Conciliacao!BC114,df_extratos!G:G,"DEBITO")+SUMIFS(df_extratos!I:I,df_extratos!F:F,Conciliacao!BD114,df_extratos!G:G,"DEBITO")+SUMIFS(df_extratos!I:I,df_extratos!F:F,Conciliacao!BE114,df_extratos!G:G,"DEBITO")</f>
        <v>-554916.72</v>
      </c>
      <c r="L114" s="11">
        <f t="shared" si="13"/>
        <v>-1774.9899999999907</v>
      </c>
      <c r="M114" s="25">
        <f>SUMIFS(df_ajustes_conciliaco!D:D,df_ajustes_conciliaco!C:C,Conciliacao!A114)</f>
        <v>0</v>
      </c>
      <c r="N114" s="22">
        <f t="shared" si="14"/>
        <v>-1774.9899999999907</v>
      </c>
      <c r="BB114" s="20">
        <v>45770.5</v>
      </c>
      <c r="BC114" s="20">
        <v>45770.125</v>
      </c>
      <c r="BD114" s="20">
        <v>45770.541666666657</v>
      </c>
      <c r="BE114" s="20">
        <v>45770.625</v>
      </c>
    </row>
    <row r="115" spans="1:57" x14ac:dyDescent="0.3">
      <c r="A115" s="5">
        <f t="shared" si="15"/>
        <v>45771</v>
      </c>
      <c r="B115" s="3">
        <f>-SUMIFS(df_extrato_zig!G:G,df_extrato_zig!E:E,Conciliacao!A115,df_extrato_zig!D:D,"Saque")-SUMIFS(df_extrato_zig!G:G,df_extrato_zig!E:E,Conciliacao!A115,df_extrato_zig!D:D,"Antecipação")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SUMIFS(df_mutuos!I:I,df_mutuos!B:B,Conciliacao!A115)</f>
        <v>0</v>
      </c>
      <c r="F115" s="7">
        <f>SUMIFS(df_extratos!I:I,df_extratos!F:F,Conciliacao!BB115,df_extratos!G:G,"CREDITO")+SUMIFS(df_extratos!I:I,df_extratos!F:F,Conciliacao!A115,df_extratos!G:G,"CREDITO")+SUMIFS(df_extratos!I:I,df_extratos!F:F,Conciliacao!BC115,df_extratos!G:G,"CREDITO")+SUMIFS(df_extratos!I:I,df_extratos!F:F,Conciliacao!BD115,df_extratos!G:G,"CREDITO")+SUMIFS(df_extratos!I:I,df_extratos!F:F,Conciliacao!BE115,df_extratos!G:G,"CREDITO")</f>
        <v>0</v>
      </c>
      <c r="G115" s="9">
        <f t="shared" si="12"/>
        <v>0</v>
      </c>
      <c r="H115" s="4">
        <f>SUMIFS(df_blueme_sem_parcelamento!E:E,df_blueme_sem_parcelamento!H:H,Conciliacao!A115)*(-1)</f>
        <v>-195.7</v>
      </c>
      <c r="I115" s="4">
        <f>SUMIFS(df_blueme_com_parcelamento!J:J,df_blueme_com_parcelamento!M:M,Conciliacao!A115)*(-1)</f>
        <v>0</v>
      </c>
      <c r="J115" s="8">
        <f>SUMIFS(df_mutuos!J:J,df_mutuos!B:B,Conciliacao!A115)*(-1)</f>
        <v>0</v>
      </c>
      <c r="K115" s="10">
        <f>SUMIFS(df_extratos!I:I,df_extratos!F:F,Conciliacao!BB115,df_extratos!G:G,"DEBITO")+SUMIFS(df_extratos!I:I,df_extratos!F:F,Conciliacao!A115,df_extratos!G:G,"DEBITO")+SUMIFS(df_extratos!I:I,df_extratos!F:F,Conciliacao!BC115,df_extratos!G:G,"DEBITO")+SUMIFS(df_extratos!I:I,df_extratos!F:F,Conciliacao!BD115,df_extratos!G:G,"DEBITO")+SUMIFS(df_extratos!I:I,df_extratos!F:F,Conciliacao!BE115,df_extratos!G:G,"DEBITO")</f>
        <v>-195.7</v>
      </c>
      <c r="L115" s="11">
        <f t="shared" si="13"/>
        <v>0</v>
      </c>
      <c r="M115" s="25">
        <f>SUMIFS(df_ajustes_conciliaco!D:D,df_ajustes_conciliaco!C:C,Conciliacao!A115)</f>
        <v>0</v>
      </c>
      <c r="N115" s="22">
        <f t="shared" si="14"/>
        <v>0</v>
      </c>
      <c r="BB115" s="20">
        <v>45771.5</v>
      </c>
      <c r="BC115" s="20">
        <v>45771.125</v>
      </c>
      <c r="BD115" s="20">
        <v>45771.541666666657</v>
      </c>
      <c r="BE115" s="20">
        <v>45771.625</v>
      </c>
    </row>
    <row r="116" spans="1:57" x14ac:dyDescent="0.3">
      <c r="A116" s="5">
        <f t="shared" si="15"/>
        <v>45772</v>
      </c>
      <c r="B116" s="3">
        <f>-SUMIFS(df_extrato_zig!G:G,df_extrato_zig!E:E,Conciliacao!A116,df_extrato_zig!D:D,"Saque")-SUMIFS(df_extrato_zig!G:G,df_extrato_zig!E:E,Conciliacao!A116,df_extrato_zig!D:D,"Antecipação")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SUMIFS(df_mutuos!I:I,df_mutuos!B:B,Conciliacao!A116)</f>
        <v>0</v>
      </c>
      <c r="F116" s="7">
        <f>SUMIFS(df_extratos!I:I,df_extratos!F:F,Conciliacao!BB116,df_extratos!G:G,"CREDITO")+SUMIFS(df_extratos!I:I,df_extratos!F:F,Conciliacao!A116,df_extratos!G:G,"CREDITO")+SUMIFS(df_extratos!I:I,df_extratos!F:F,Conciliacao!BC116,df_extratos!G:G,"CREDITO")+SUMIFS(df_extratos!I:I,df_extratos!F:F,Conciliacao!BD116,df_extratos!G:G,"CREDITO")+SUMIFS(df_extratos!I:I,df_extratos!F:F,Conciliacao!BE116,df_extratos!G:G,"CREDITO")</f>
        <v>0</v>
      </c>
      <c r="G116" s="9">
        <f t="shared" si="12"/>
        <v>0</v>
      </c>
      <c r="H116" s="4">
        <f>SUMIFS(df_blueme_sem_parcelamento!E:E,df_blueme_sem_parcelamento!H:H,Conciliacao!A116)*(-1)</f>
        <v>-15814.34</v>
      </c>
      <c r="I116" s="4">
        <f>SUMIFS(df_blueme_com_parcelamento!J:J,df_blueme_com_parcelamento!M:M,Conciliacao!A116)*(-1)</f>
        <v>0</v>
      </c>
      <c r="J116" s="8">
        <f>SUMIFS(df_mutuos!J:J,df_mutuos!B:B,Conciliacao!A116)*(-1)</f>
        <v>0</v>
      </c>
      <c r="K116" s="10">
        <f>SUMIFS(df_extratos!I:I,df_extratos!F:F,Conciliacao!BB116,df_extratos!G:G,"DEBITO")+SUMIFS(df_extratos!I:I,df_extratos!F:F,Conciliacao!A116,df_extratos!G:G,"DEBITO")+SUMIFS(df_extratos!I:I,df_extratos!F:F,Conciliacao!BC116,df_extratos!G:G,"DEBITO")+SUMIFS(df_extratos!I:I,df_extratos!F:F,Conciliacao!BD116,df_extratos!G:G,"DEBITO")+SUMIFS(df_extratos!I:I,df_extratos!F:F,Conciliacao!BE116,df_extratos!G:G,"DEBITO")</f>
        <v>0</v>
      </c>
      <c r="L116" s="11">
        <f t="shared" si="13"/>
        <v>15814.34</v>
      </c>
      <c r="M116" s="25">
        <f>SUMIFS(df_ajustes_conciliaco!D:D,df_ajustes_conciliaco!C:C,Conciliacao!A116)</f>
        <v>0</v>
      </c>
      <c r="N116" s="22">
        <f t="shared" si="14"/>
        <v>15814.34</v>
      </c>
      <c r="BB116" s="20">
        <v>45772.5</v>
      </c>
      <c r="BC116" s="20">
        <v>45772.125</v>
      </c>
      <c r="BD116" s="20">
        <v>45772.541666666657</v>
      </c>
      <c r="BE116" s="20">
        <v>45772.625</v>
      </c>
    </row>
    <row r="117" spans="1:57" x14ac:dyDescent="0.3">
      <c r="A117" s="5">
        <f t="shared" si="15"/>
        <v>45773</v>
      </c>
      <c r="B117" s="3">
        <f>-SUMIFS(df_extrato_zig!G:G,df_extrato_zig!E:E,Conciliacao!A117,df_extrato_zig!D:D,"Saque")-SUMIFS(df_extrato_zig!G:G,df_extrato_zig!E:E,Conciliacao!A117,df_extrato_zig!D:D,"Antecipação")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SUMIFS(df_mutuos!I:I,df_mutuos!B:B,Conciliacao!A117)</f>
        <v>0</v>
      </c>
      <c r="F117" s="7">
        <f>SUMIFS(df_extratos!I:I,df_extratos!F:F,Conciliacao!BB117,df_extratos!G:G,"CREDITO")+SUMIFS(df_extratos!I:I,df_extratos!F:F,Conciliacao!A117,df_extratos!G:G,"CREDITO")+SUMIFS(df_extratos!I:I,df_extratos!F:F,Conciliacao!BC117,df_extratos!G:G,"CREDITO")+SUMIFS(df_extratos!I:I,df_extratos!F:F,Conciliacao!BD117,df_extratos!G:G,"CREDITO")+SUMIFS(df_extratos!I:I,df_extratos!F:F,Conciliacao!BE117,df_extratos!G:G,"CREDITO")</f>
        <v>0</v>
      </c>
      <c r="G117" s="9">
        <f t="shared" si="12"/>
        <v>0</v>
      </c>
      <c r="H117" s="4">
        <f>SUMIFS(df_blueme_sem_parcelamento!E:E,df_blueme_sem_parcelamento!H:H,Conciliacao!A117)*(-1)</f>
        <v>0</v>
      </c>
      <c r="I117" s="4">
        <f>SUMIFS(df_blueme_com_parcelamento!J:J,df_blueme_com_parcelamento!M:M,Conciliacao!A117)*(-1)</f>
        <v>0</v>
      </c>
      <c r="J117" s="8">
        <f>SUMIFS(df_mutuos!J:J,df_mutuos!B:B,Conciliacao!A117)*(-1)</f>
        <v>0</v>
      </c>
      <c r="K117" s="10">
        <f>SUMIFS(df_extratos!I:I,df_extratos!F:F,Conciliacao!BB117,df_extratos!G:G,"DEBITO")+SUMIFS(df_extratos!I:I,df_extratos!F:F,Conciliacao!A117,df_extratos!G:G,"DEBITO")+SUMIFS(df_extratos!I:I,df_extratos!F:F,Conciliacao!BC117,df_extratos!G:G,"DEBITO")+SUMIFS(df_extratos!I:I,df_extratos!F:F,Conciliacao!BD117,df_extratos!G:G,"DEBITO")+SUMIFS(df_extratos!I:I,df_extratos!F:F,Conciliacao!BE117,df_extratos!G:G,"DEBITO")</f>
        <v>0</v>
      </c>
      <c r="L117" s="11">
        <f t="shared" si="13"/>
        <v>0</v>
      </c>
      <c r="M117" s="25">
        <f>SUMIFS(df_ajustes_conciliaco!D:D,df_ajustes_conciliaco!C:C,Conciliacao!A117)</f>
        <v>0</v>
      </c>
      <c r="N117" s="22">
        <f t="shared" si="14"/>
        <v>0</v>
      </c>
      <c r="BB117" s="20">
        <v>45773.5</v>
      </c>
      <c r="BC117" s="20">
        <v>45773.125</v>
      </c>
      <c r="BD117" s="20">
        <v>45773.541666666657</v>
      </c>
      <c r="BE117" s="20">
        <v>45773.625</v>
      </c>
    </row>
    <row r="118" spans="1:57" x14ac:dyDescent="0.3">
      <c r="A118" s="5">
        <f t="shared" si="15"/>
        <v>45774</v>
      </c>
      <c r="B118" s="3">
        <f>-SUMIFS(df_extrato_zig!G:G,df_extrato_zig!E:E,Conciliacao!A118,df_extrato_zig!D:D,"Saque")-SUMIFS(df_extrato_zig!G:G,df_extrato_zig!E:E,Conciliacao!A118,df_extrato_zig!D:D,"Antecipação")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SUMIFS(df_mutuos!I:I,df_mutuos!B:B,Conciliacao!A118)</f>
        <v>0</v>
      </c>
      <c r="F118" s="7">
        <f>SUMIFS(df_extratos!I:I,df_extratos!F:F,Conciliacao!BB118,df_extratos!G:G,"CREDITO")+SUMIFS(df_extratos!I:I,df_extratos!F:F,Conciliacao!A118,df_extratos!G:G,"CREDITO")+SUMIFS(df_extratos!I:I,df_extratos!F:F,Conciliacao!BC118,df_extratos!G:G,"CREDITO")+SUMIFS(df_extratos!I:I,df_extratos!F:F,Conciliacao!BD118,df_extratos!G:G,"CREDITO")+SUMIFS(df_extratos!I:I,df_extratos!F:F,Conciliacao!BE118,df_extratos!G:G,"CREDITO")</f>
        <v>0</v>
      </c>
      <c r="G118" s="9">
        <f t="shared" si="12"/>
        <v>0</v>
      </c>
      <c r="H118" s="4">
        <f>SUMIFS(df_blueme_sem_parcelamento!E:E,df_blueme_sem_parcelamento!H:H,Conciliacao!A118)*(-1)</f>
        <v>0</v>
      </c>
      <c r="I118" s="4">
        <f>SUMIFS(df_blueme_com_parcelamento!J:J,df_blueme_com_parcelamento!M:M,Conciliacao!A118)*(-1)</f>
        <v>0</v>
      </c>
      <c r="J118" s="8">
        <f>SUMIFS(df_mutuos!J:J,df_mutuos!B:B,Conciliacao!A118)*(-1)</f>
        <v>0</v>
      </c>
      <c r="K118" s="10">
        <f>SUMIFS(df_extratos!I:I,df_extratos!F:F,Conciliacao!BB118,df_extratos!G:G,"DEBITO")+SUMIFS(df_extratos!I:I,df_extratos!F:F,Conciliacao!A118,df_extratos!G:G,"DEBITO")+SUMIFS(df_extratos!I:I,df_extratos!F:F,Conciliacao!BC118,df_extratos!G:G,"DEBITO")+SUMIFS(df_extratos!I:I,df_extratos!F:F,Conciliacao!BD118,df_extratos!G:G,"DEBITO")+SUMIFS(df_extratos!I:I,df_extratos!F:F,Conciliacao!BE118,df_extratos!G:G,"DEBITO")</f>
        <v>0</v>
      </c>
      <c r="L118" s="11">
        <f t="shared" si="13"/>
        <v>0</v>
      </c>
      <c r="M118" s="25">
        <f>SUMIFS(df_ajustes_conciliaco!D:D,df_ajustes_conciliaco!C:C,Conciliacao!A118)</f>
        <v>0</v>
      </c>
      <c r="N118" s="22">
        <f t="shared" si="14"/>
        <v>0</v>
      </c>
      <c r="BB118" s="20">
        <v>45774.5</v>
      </c>
      <c r="BC118" s="20">
        <v>45774.125</v>
      </c>
      <c r="BD118" s="20">
        <v>45774.541666666657</v>
      </c>
      <c r="BE118" s="20">
        <v>45774.625</v>
      </c>
    </row>
    <row r="119" spans="1:57" x14ac:dyDescent="0.3">
      <c r="A119" s="5">
        <f t="shared" si="15"/>
        <v>45775</v>
      </c>
      <c r="B119" s="3">
        <f>-SUMIFS(df_extrato_zig!G:G,df_extrato_zig!E:E,Conciliacao!A119,df_extrato_zig!D:D,"Saque")-SUMIFS(df_extrato_zig!G:G,df_extrato_zig!E:E,Conciliacao!A119,df_extrato_zig!D:D,"Antecipação")</f>
        <v>194973.99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1812.59</v>
      </c>
      <c r="E119" s="6">
        <f>SUMIFS(df_mutuos!I:I,df_mutuos!B:B,Conciliacao!A119)</f>
        <v>0</v>
      </c>
      <c r="F119" s="7">
        <f>SUMIFS(df_extratos!I:I,df_extratos!F:F,Conciliacao!BB119,df_extratos!G:G,"CREDITO")+SUMIFS(df_extratos!I:I,df_extratos!F:F,Conciliacao!A119,df_extratos!G:G,"CREDITO")+SUMIFS(df_extratos!I:I,df_extratos!F:F,Conciliacao!BC119,df_extratos!G:G,"CREDITO")+SUMIFS(df_extratos!I:I,df_extratos!F:F,Conciliacao!BD119,df_extratos!G:G,"CREDITO")+SUMIFS(df_extratos!I:I,df_extratos!F:F,Conciliacao!BE119,df_extratos!G:G,"CREDITO")</f>
        <v>0</v>
      </c>
      <c r="G119" s="9">
        <f t="shared" si="12"/>
        <v>-196786.58</v>
      </c>
      <c r="H119" s="4">
        <f>SUMIFS(df_blueme_sem_parcelamento!E:E,df_blueme_sem_parcelamento!H:H,Conciliacao!A119)*(-1)</f>
        <v>-57342.119999999995</v>
      </c>
      <c r="I119" s="4">
        <f>SUMIFS(df_blueme_com_parcelamento!J:J,df_blueme_com_parcelamento!M:M,Conciliacao!A119)*(-1)</f>
        <v>-13940.420000000002</v>
      </c>
      <c r="J119" s="8">
        <f>SUMIFS(df_mutuos!J:J,df_mutuos!B:B,Conciliacao!A119)*(-1)</f>
        <v>0</v>
      </c>
      <c r="K119" s="10">
        <f>SUMIFS(df_extratos!I:I,df_extratos!F:F,Conciliacao!BB119,df_extratos!G:G,"DEBITO")+SUMIFS(df_extratos!I:I,df_extratos!F:F,Conciliacao!A119,df_extratos!G:G,"DEBITO")+SUMIFS(df_extratos!I:I,df_extratos!F:F,Conciliacao!BC119,df_extratos!G:G,"DEBITO")+SUMIFS(df_extratos!I:I,df_extratos!F:F,Conciliacao!BD119,df_extratos!G:G,"DEBITO")+SUMIFS(df_extratos!I:I,df_extratos!F:F,Conciliacao!BE119,df_extratos!G:G,"DEBITO")</f>
        <v>0</v>
      </c>
      <c r="L119" s="11">
        <f t="shared" si="13"/>
        <v>71282.539999999994</v>
      </c>
      <c r="M119" s="25">
        <f>SUMIFS(df_ajustes_conciliaco!D:D,df_ajustes_conciliaco!C:C,Conciliacao!A119)</f>
        <v>0</v>
      </c>
      <c r="N119" s="22">
        <f t="shared" si="14"/>
        <v>-125504.04</v>
      </c>
      <c r="BB119" s="20">
        <v>45775.5</v>
      </c>
      <c r="BC119" s="20">
        <v>45775.125</v>
      </c>
      <c r="BD119" s="20">
        <v>45775.541666666657</v>
      </c>
      <c r="BE119" s="20">
        <v>45775.625</v>
      </c>
    </row>
    <row r="120" spans="1:57" x14ac:dyDescent="0.3">
      <c r="A120" s="5">
        <f t="shared" si="15"/>
        <v>45776</v>
      </c>
      <c r="B120" s="3">
        <f>-SUMIFS(df_extrato_zig!G:G,df_extrato_zig!E:E,Conciliacao!A120,df_extrato_zig!D:D,"Saque")-SUMIFS(df_extrato_zig!G:G,df_extrato_zig!E:E,Conciliacao!A120,df_extrato_zig!D:D,"Antecipação")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SUMIFS(df_mutuos!I:I,df_mutuos!B:B,Conciliacao!A120)</f>
        <v>0</v>
      </c>
      <c r="F120" s="7">
        <f>SUMIFS(df_extratos!I:I,df_extratos!F:F,Conciliacao!BB120,df_extratos!G:G,"CREDITO")+SUMIFS(df_extratos!I:I,df_extratos!F:F,Conciliacao!A120,df_extratos!G:G,"CREDITO")+SUMIFS(df_extratos!I:I,df_extratos!F:F,Conciliacao!BC120,df_extratos!G:G,"CREDITO")+SUMIFS(df_extratos!I:I,df_extratos!F:F,Conciliacao!BD120,df_extratos!G:G,"CREDITO")+SUMIFS(df_extratos!I:I,df_extratos!F:F,Conciliacao!BE120,df_extratos!G:G,"CREDITO")</f>
        <v>0</v>
      </c>
      <c r="G120" s="9">
        <f t="shared" si="12"/>
        <v>0</v>
      </c>
      <c r="H120" s="4">
        <f>SUMIFS(df_blueme_sem_parcelamento!E:E,df_blueme_sem_parcelamento!H:H,Conciliacao!A120)*(-1)</f>
        <v>0</v>
      </c>
      <c r="I120" s="4">
        <f>SUMIFS(df_blueme_com_parcelamento!J:J,df_blueme_com_parcelamento!M:M,Conciliacao!A120)*(-1)</f>
        <v>0</v>
      </c>
      <c r="J120" s="8">
        <f>SUMIFS(df_mutuos!J:J,df_mutuos!B:B,Conciliacao!A120)*(-1)</f>
        <v>0</v>
      </c>
      <c r="K120" s="10">
        <f>SUMIFS(df_extratos!I:I,df_extratos!F:F,Conciliacao!BB120,df_extratos!G:G,"DEBITO")+SUMIFS(df_extratos!I:I,df_extratos!F:F,Conciliacao!A120,df_extratos!G:G,"DEBITO")+SUMIFS(df_extratos!I:I,df_extratos!F:F,Conciliacao!BC120,df_extratos!G:G,"DEBITO")+SUMIFS(df_extratos!I:I,df_extratos!F:F,Conciliacao!BD120,df_extratos!G:G,"DEBITO")+SUMIFS(df_extratos!I:I,df_extratos!F:F,Conciliacao!BE120,df_extratos!G:G,"DEBITO")</f>
        <v>0</v>
      </c>
      <c r="L120" s="11">
        <f t="shared" si="13"/>
        <v>0</v>
      </c>
      <c r="M120" s="25">
        <f>SUMIFS(df_ajustes_conciliaco!D:D,df_ajustes_conciliaco!C:C,Conciliacao!A120)</f>
        <v>0</v>
      </c>
      <c r="N120" s="22">
        <f t="shared" si="14"/>
        <v>0</v>
      </c>
      <c r="BB120" s="20">
        <v>45776.5</v>
      </c>
      <c r="BC120" s="20">
        <v>45776.125</v>
      </c>
      <c r="BD120" s="20">
        <v>45776.541666666657</v>
      </c>
      <c r="BE120" s="20">
        <v>45776.625</v>
      </c>
    </row>
    <row r="121" spans="1:57" x14ac:dyDescent="0.3">
      <c r="A121" s="5">
        <f t="shared" si="15"/>
        <v>45777</v>
      </c>
      <c r="B121" s="3">
        <f>-SUMIFS(df_extrato_zig!G:G,df_extrato_zig!E:E,Conciliacao!A121,df_extrato_zig!D:D,"Saque")-SUMIFS(df_extrato_zig!G:G,df_extrato_zig!E:E,Conciliacao!A121,df_extrato_zig!D:D,"Antecipação")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SUMIFS(df_mutuos!I:I,df_mutuos!B:B,Conciliacao!A121)</f>
        <v>0</v>
      </c>
      <c r="F121" s="7">
        <f>SUMIFS(df_extratos!I:I,df_extratos!F:F,Conciliacao!BB121,df_extratos!G:G,"CREDITO")+SUMIFS(df_extratos!I:I,df_extratos!F:F,Conciliacao!A121,df_extratos!G:G,"CREDITO")+SUMIFS(df_extratos!I:I,df_extratos!F:F,Conciliacao!BC121,df_extratos!G:G,"CREDITO")+SUMIFS(df_extratos!I:I,df_extratos!F:F,Conciliacao!BD121,df_extratos!G:G,"CREDITO")+SUMIFS(df_extratos!I:I,df_extratos!F:F,Conciliacao!BE121,df_extratos!G:G,"CREDITO")</f>
        <v>0</v>
      </c>
      <c r="G121" s="9">
        <f t="shared" si="12"/>
        <v>0</v>
      </c>
      <c r="H121" s="4">
        <f>SUMIFS(df_blueme_sem_parcelamento!E:E,df_blueme_sem_parcelamento!H:H,Conciliacao!A121)*(-1)</f>
        <v>-76776.349999999991</v>
      </c>
      <c r="I121" s="4">
        <f>SUMIFS(df_blueme_com_parcelamento!J:J,df_blueme_com_parcelamento!M:M,Conciliacao!A121)*(-1)</f>
        <v>-1204.52</v>
      </c>
      <c r="J121" s="8">
        <f>SUMIFS(df_mutuos!J:J,df_mutuos!B:B,Conciliacao!A121)*(-1)</f>
        <v>0</v>
      </c>
      <c r="K121" s="10">
        <f>SUMIFS(df_extratos!I:I,df_extratos!F:F,Conciliacao!BB121,df_extratos!G:G,"DEBITO")+SUMIFS(df_extratos!I:I,df_extratos!F:F,Conciliacao!A121,df_extratos!G:G,"DEBITO")+SUMIFS(df_extratos!I:I,df_extratos!F:F,Conciliacao!BC121,df_extratos!G:G,"DEBITO")+SUMIFS(df_extratos!I:I,df_extratos!F:F,Conciliacao!BD121,df_extratos!G:G,"DEBITO")+SUMIFS(df_extratos!I:I,df_extratos!F:F,Conciliacao!BE121,df_extratos!G:G,"DEBITO")</f>
        <v>0</v>
      </c>
      <c r="L121" s="11">
        <f t="shared" si="13"/>
        <v>77980.87</v>
      </c>
      <c r="M121" s="25">
        <f>SUMIFS(df_ajustes_conciliaco!D:D,df_ajustes_conciliaco!C:C,Conciliacao!A121)</f>
        <v>0</v>
      </c>
      <c r="N121" s="22">
        <f t="shared" si="14"/>
        <v>77980.87</v>
      </c>
      <c r="BB121" s="20">
        <v>45777.5</v>
      </c>
      <c r="BC121" s="20">
        <v>45777.125</v>
      </c>
      <c r="BD121" s="20">
        <v>45777.541666666657</v>
      </c>
      <c r="BE121" s="20">
        <v>45777.625</v>
      </c>
    </row>
    <row r="122" spans="1:57" x14ac:dyDescent="0.3">
      <c r="A122" s="5">
        <f t="shared" ref="A122" si="16">A121+1</f>
        <v>45778</v>
      </c>
      <c r="B122" s="3">
        <f>-SUMIFS(df_extrato_zig!G:G,df_extrato_zig!E:E,Conciliacao!A122,df_extrato_zig!D:D,"Saque")-SUMIFS(df_extrato_zig!G:G,df_extrato_zig!E:E,Conciliacao!A122,df_extrato_zig!D:D,"Antecipação")</f>
        <v>0</v>
      </c>
      <c r="C122" s="3">
        <f>SUMIFS(df_extrato_zig!E:E,df_extrato_zig!L:L,Conciliacao!A122,df_extrato_zig!F:F,"DINHEIRO")</f>
        <v>0</v>
      </c>
      <c r="D122" s="3">
        <f>SUMIFS(view_parc_agrup!H:H,view_parc_agrup!G:G,Conciliacao!A122)</f>
        <v>0</v>
      </c>
      <c r="E122" s="6">
        <f>SUMIFS(df_mutuos!I:I,df_mutuos!B:B,Conciliacao!A122)</f>
        <v>0</v>
      </c>
      <c r="F122" s="7">
        <f>SUMIFS(df_extratos!I:I,df_extratos!F:F,Conciliacao!BB122,df_extratos!G:G,"CREDITO")+SUMIFS(df_extratos!I:I,df_extratos!F:F,Conciliacao!A122,df_extratos!G:G,"CREDITO")+SUMIFS(df_extratos!I:I,df_extratos!F:F,Conciliacao!BC122,df_extratos!G:G,"CREDITO")+SUMIFS(df_extratos!I:I,df_extratos!F:F,Conciliacao!BD122,df_extratos!G:G,"CREDITO")+SUMIFS(df_extratos!I:I,df_extratos!F:F,Conciliacao!BE122,df_extratos!G:G,"CREDITO")</f>
        <v>0</v>
      </c>
      <c r="G122" s="9">
        <f t="shared" ref="G122" si="17">F122-SUM(B122:E122)</f>
        <v>0</v>
      </c>
      <c r="H122" s="4">
        <f>SUMIFS(df_blueme_sem_parcelamento!E:E,df_blueme_sem_parcelamento!H:H,Conciliacao!A122)*(-1)</f>
        <v>0</v>
      </c>
      <c r="I122" s="4">
        <f>SUMIFS(df_blueme_com_parcelamento!J:J,df_blueme_com_parcelamento!M:M,Conciliacao!A122)*(-1)</f>
        <v>0</v>
      </c>
      <c r="J122" s="8">
        <f>SUMIFS(df_mutuos!J:J,df_mutuos!B:B,Conciliacao!A122)*(-1)</f>
        <v>0</v>
      </c>
      <c r="K122" s="10">
        <f>SUMIFS(df_extratos!I:I,df_extratos!F:F,Conciliacao!BB122,df_extratos!G:G,"DEBITO")+SUMIFS(df_extratos!I:I,df_extratos!F:F,Conciliacao!A122,df_extratos!G:G,"DEBITO")+SUMIFS(df_extratos!I:I,df_extratos!F:F,Conciliacao!BC122,df_extratos!G:G,"DEBITO")+SUMIFS(df_extratos!I:I,df_extratos!F:F,Conciliacao!BD122,df_extratos!G:G,"DEBITO")+SUMIFS(df_extratos!I:I,df_extratos!F:F,Conciliacao!BE122,df_extratos!G:G,"DEBITO")</f>
        <v>0</v>
      </c>
      <c r="L122" s="11">
        <f t="shared" ref="L122" si="18">K122-SUM(H122:J122)</f>
        <v>0</v>
      </c>
      <c r="M122" s="25">
        <f>SUMIFS(df_ajustes_conciliaco!D:D,df_ajustes_conciliaco!C:C,Conciliacao!A122)</f>
        <v>0</v>
      </c>
      <c r="N122" s="22">
        <f t="shared" ref="N122" si="19">L122+G122-M122</f>
        <v>0</v>
      </c>
      <c r="BB122" s="20">
        <v>45778.5</v>
      </c>
      <c r="BC122" s="20">
        <v>45778.125</v>
      </c>
      <c r="BD122" s="20">
        <v>45778.541666666657</v>
      </c>
      <c r="BE122" s="20">
        <v>45778.625</v>
      </c>
    </row>
    <row r="123" spans="1:57" x14ac:dyDescent="0.3">
      <c r="A123" s="5">
        <f t="shared" ref="A123:A177" si="20">A122+1</f>
        <v>45779</v>
      </c>
      <c r="B123" s="3">
        <f>-SUMIFS(df_extrato_zig!G:G,df_extrato_zig!E:E,Conciliacao!A123,df_extrato_zig!D:D,"Saque")-SUMIFS(df_extrato_zig!G:G,df_extrato_zig!E:E,Conciliacao!A123,df_extrato_zig!D:D,"Antecipação")</f>
        <v>0</v>
      </c>
      <c r="C123" s="3">
        <f>SUMIFS(df_extrato_zig!E:E,df_extrato_zig!L:L,Conciliacao!A123,df_extrato_zig!F:F,"DINHEIRO")</f>
        <v>0</v>
      </c>
      <c r="D123" s="3">
        <f>SUMIFS(view_parc_agrup!H:H,view_parc_agrup!G:G,Conciliacao!A123)</f>
        <v>0</v>
      </c>
      <c r="E123" s="6">
        <f>SUMIFS(df_mutuos!I:I,df_mutuos!B:B,Conciliacao!A123)</f>
        <v>0</v>
      </c>
      <c r="F123" s="7">
        <f>SUMIFS(df_extratos!I:I,df_extratos!F:F,Conciliacao!BB123,df_extratos!G:G,"CREDITO")+SUMIFS(df_extratos!I:I,df_extratos!F:F,Conciliacao!A123,df_extratos!G:G,"CREDITO")+SUMIFS(df_extratos!I:I,df_extratos!F:F,Conciliacao!BC123,df_extratos!G:G,"CREDITO")+SUMIFS(df_extratos!I:I,df_extratos!F:F,Conciliacao!BD123,df_extratos!G:G,"CREDITO")+SUMIFS(df_extratos!I:I,df_extratos!F:F,Conciliacao!BE123,df_extratos!G:G,"CREDITO")</f>
        <v>0</v>
      </c>
      <c r="G123" s="9">
        <f t="shared" ref="G123:G177" si="21">F123-SUM(B123:E123)</f>
        <v>0</v>
      </c>
      <c r="H123" s="4">
        <f>SUMIFS(df_blueme_sem_parcelamento!E:E,df_blueme_sem_parcelamento!H:H,Conciliacao!A123)*(-1)</f>
        <v>0</v>
      </c>
      <c r="I123" s="4">
        <f>SUMIFS(df_blueme_com_parcelamento!J:J,df_blueme_com_parcelamento!M:M,Conciliacao!A123)*(-1)</f>
        <v>-1690.39</v>
      </c>
      <c r="J123" s="8">
        <f>SUMIFS(df_mutuos!J:J,df_mutuos!B:B,Conciliacao!A123)*(-1)</f>
        <v>0</v>
      </c>
      <c r="K123" s="10">
        <f>SUMIFS(df_extratos!I:I,df_extratos!F:F,Conciliacao!BB123,df_extratos!G:G,"DEBITO")+SUMIFS(df_extratos!I:I,df_extratos!F:F,Conciliacao!A123,df_extratos!G:G,"DEBITO")+SUMIFS(df_extratos!I:I,df_extratos!F:F,Conciliacao!BC123,df_extratos!G:G,"DEBITO")+SUMIFS(df_extratos!I:I,df_extratos!F:F,Conciliacao!BD123,df_extratos!G:G,"DEBITO")+SUMIFS(df_extratos!I:I,df_extratos!F:F,Conciliacao!BE123,df_extratos!G:G,"DEBITO")</f>
        <v>0</v>
      </c>
      <c r="L123" s="11">
        <f t="shared" ref="L123:L177" si="22">K123-SUM(H123:J123)</f>
        <v>1690.39</v>
      </c>
      <c r="M123" s="25">
        <f>SUMIFS(df_ajustes_conciliaco!D:D,df_ajustes_conciliaco!C:C,Conciliacao!A123)</f>
        <v>0</v>
      </c>
      <c r="N123" s="22">
        <f t="shared" ref="N123:N177" si="23">L123+G123-M123</f>
        <v>1690.39</v>
      </c>
      <c r="BB123" s="20">
        <v>45779.5</v>
      </c>
      <c r="BC123" s="20">
        <v>45779.125</v>
      </c>
      <c r="BD123" s="20">
        <v>45779.541666666657</v>
      </c>
      <c r="BE123" s="20">
        <v>45779.625</v>
      </c>
    </row>
    <row r="124" spans="1:57" x14ac:dyDescent="0.3">
      <c r="A124" s="5">
        <f t="shared" si="20"/>
        <v>45780</v>
      </c>
      <c r="B124" s="3">
        <f>-SUMIFS(df_extrato_zig!G:G,df_extrato_zig!E:E,Conciliacao!A124,df_extrato_zig!D:D,"Saque")-SUMIFS(df_extrato_zig!G:G,df_extrato_zig!E:E,Conciliacao!A124,df_extrato_zig!D:D,"Antecipação")</f>
        <v>0</v>
      </c>
      <c r="C124" s="3">
        <f>SUMIFS(df_extrato_zig!E:E,df_extrato_zig!L:L,Conciliacao!A124,df_extrato_zig!F:F,"DINHEIRO")</f>
        <v>0</v>
      </c>
      <c r="D124" s="3">
        <f>SUMIFS(view_parc_agrup!H:H,view_parc_agrup!G:G,Conciliacao!A124)</f>
        <v>0</v>
      </c>
      <c r="E124" s="6">
        <f>SUMIFS(df_mutuos!I:I,df_mutuos!B:B,Conciliacao!A124)</f>
        <v>0</v>
      </c>
      <c r="F124" s="7">
        <f>SUMIFS(df_extratos!I:I,df_extratos!F:F,Conciliacao!BB124,df_extratos!G:G,"CREDITO")+SUMIFS(df_extratos!I:I,df_extratos!F:F,Conciliacao!A124,df_extratos!G:G,"CREDITO")+SUMIFS(df_extratos!I:I,df_extratos!F:F,Conciliacao!BC124,df_extratos!G:G,"CREDITO")+SUMIFS(df_extratos!I:I,df_extratos!F:F,Conciliacao!BD124,df_extratos!G:G,"CREDITO")+SUMIFS(df_extratos!I:I,df_extratos!F:F,Conciliacao!BE124,df_extratos!G:G,"CREDITO")</f>
        <v>0</v>
      </c>
      <c r="G124" s="9">
        <f t="shared" si="21"/>
        <v>0</v>
      </c>
      <c r="H124" s="4">
        <f>SUMIFS(df_blueme_sem_parcelamento!E:E,df_blueme_sem_parcelamento!H:H,Conciliacao!A124)*(-1)</f>
        <v>0</v>
      </c>
      <c r="I124" s="4">
        <f>SUMIFS(df_blueme_com_parcelamento!J:J,df_blueme_com_parcelamento!M:M,Conciliacao!A124)*(-1)</f>
        <v>0</v>
      </c>
      <c r="J124" s="8">
        <f>SUMIFS(df_mutuos!J:J,df_mutuos!B:B,Conciliacao!A124)*(-1)</f>
        <v>0</v>
      </c>
      <c r="K124" s="10">
        <f>SUMIFS(df_extratos!I:I,df_extratos!F:F,Conciliacao!BB124,df_extratos!G:G,"DEBITO")+SUMIFS(df_extratos!I:I,df_extratos!F:F,Conciliacao!A124,df_extratos!G:G,"DEBITO")+SUMIFS(df_extratos!I:I,df_extratos!F:F,Conciliacao!BC124,df_extratos!G:G,"DEBITO")+SUMIFS(df_extratos!I:I,df_extratos!F:F,Conciliacao!BD124,df_extratos!G:G,"DEBITO")+SUMIFS(df_extratos!I:I,df_extratos!F:F,Conciliacao!BE124,df_extratos!G:G,"DEBITO")</f>
        <v>0</v>
      </c>
      <c r="L124" s="11">
        <f t="shared" si="22"/>
        <v>0</v>
      </c>
      <c r="M124" s="25">
        <f>SUMIFS(df_ajustes_conciliaco!D:D,df_ajustes_conciliaco!C:C,Conciliacao!A124)</f>
        <v>0</v>
      </c>
      <c r="N124" s="22">
        <f t="shared" si="23"/>
        <v>0</v>
      </c>
      <c r="BB124" s="20">
        <v>45780.5</v>
      </c>
      <c r="BC124" s="20">
        <v>45780.125</v>
      </c>
      <c r="BD124" s="20">
        <v>45780.541666666657</v>
      </c>
      <c r="BE124" s="20">
        <v>45780.625</v>
      </c>
    </row>
    <row r="125" spans="1:57" x14ac:dyDescent="0.3">
      <c r="A125" s="5">
        <f t="shared" si="20"/>
        <v>45781</v>
      </c>
      <c r="B125" s="3">
        <f>-SUMIFS(df_extrato_zig!G:G,df_extrato_zig!E:E,Conciliacao!A125,df_extrato_zig!D:D,"Saque")-SUMIFS(df_extrato_zig!G:G,df_extrato_zig!E:E,Conciliacao!A125,df_extrato_zig!D:D,"Antecipação")</f>
        <v>0</v>
      </c>
      <c r="C125" s="3">
        <f>SUMIFS(df_extrato_zig!E:E,df_extrato_zig!L:L,Conciliacao!A125,df_extrato_zig!F:F,"DINHEIRO")</f>
        <v>0</v>
      </c>
      <c r="D125" s="3">
        <f>SUMIFS(view_parc_agrup!H:H,view_parc_agrup!G:G,Conciliacao!A125)</f>
        <v>0</v>
      </c>
      <c r="E125" s="6">
        <f>SUMIFS(df_mutuos!I:I,df_mutuos!B:B,Conciliacao!A125)</f>
        <v>0</v>
      </c>
      <c r="F125" s="7">
        <f>SUMIFS(df_extratos!I:I,df_extratos!F:F,Conciliacao!BB125,df_extratos!G:G,"CREDITO")+SUMIFS(df_extratos!I:I,df_extratos!F:F,Conciliacao!A125,df_extratos!G:G,"CREDITO")+SUMIFS(df_extratos!I:I,df_extratos!F:F,Conciliacao!BC125,df_extratos!G:G,"CREDITO")+SUMIFS(df_extratos!I:I,df_extratos!F:F,Conciliacao!BD125,df_extratos!G:G,"CREDITO")+SUMIFS(df_extratos!I:I,df_extratos!F:F,Conciliacao!BE125,df_extratos!G:G,"CREDITO")</f>
        <v>0</v>
      </c>
      <c r="G125" s="9">
        <f t="shared" si="21"/>
        <v>0</v>
      </c>
      <c r="H125" s="4">
        <f>SUMIFS(df_blueme_sem_parcelamento!E:E,df_blueme_sem_parcelamento!H:H,Conciliacao!A125)*(-1)</f>
        <v>0</v>
      </c>
      <c r="I125" s="4">
        <f>SUMIFS(df_blueme_com_parcelamento!J:J,df_blueme_com_parcelamento!M:M,Conciliacao!A125)*(-1)</f>
        <v>0</v>
      </c>
      <c r="J125" s="8">
        <f>SUMIFS(df_mutuos!J:J,df_mutuos!B:B,Conciliacao!A125)*(-1)</f>
        <v>0</v>
      </c>
      <c r="K125" s="10">
        <f>SUMIFS(df_extratos!I:I,df_extratos!F:F,Conciliacao!BB125,df_extratos!G:G,"DEBITO")+SUMIFS(df_extratos!I:I,df_extratos!F:F,Conciliacao!A125,df_extratos!G:G,"DEBITO")+SUMIFS(df_extratos!I:I,df_extratos!F:F,Conciliacao!BC125,df_extratos!G:G,"DEBITO")+SUMIFS(df_extratos!I:I,df_extratos!F:F,Conciliacao!BD125,df_extratos!G:G,"DEBITO")+SUMIFS(df_extratos!I:I,df_extratos!F:F,Conciliacao!BE125,df_extratos!G:G,"DEBITO")</f>
        <v>0</v>
      </c>
      <c r="L125" s="11">
        <f t="shared" si="22"/>
        <v>0</v>
      </c>
      <c r="M125" s="25">
        <f>SUMIFS(df_ajustes_conciliaco!D:D,df_ajustes_conciliaco!C:C,Conciliacao!A125)</f>
        <v>0</v>
      </c>
      <c r="N125" s="22">
        <f t="shared" si="23"/>
        <v>0</v>
      </c>
      <c r="BB125" s="20">
        <v>45781.5</v>
      </c>
      <c r="BC125" s="20">
        <v>45781.125</v>
      </c>
      <c r="BD125" s="20">
        <v>45781.541666666657</v>
      </c>
      <c r="BE125" s="20">
        <v>45781.625</v>
      </c>
    </row>
    <row r="126" spans="1:57" x14ac:dyDescent="0.3">
      <c r="A126" s="5">
        <f t="shared" si="20"/>
        <v>45782</v>
      </c>
      <c r="B126" s="3">
        <f>-SUMIFS(df_extrato_zig!G:G,df_extrato_zig!E:E,Conciliacao!A126,df_extrato_zig!D:D,"Saque")-SUMIFS(df_extrato_zig!G:G,df_extrato_zig!E:E,Conciliacao!A126,df_extrato_zig!D:D,"Antecipação")</f>
        <v>108285.58</v>
      </c>
      <c r="C126" s="3">
        <f>SUMIFS(df_extrato_zig!E:E,df_extrato_zig!L:L,Conciliacao!A126,df_extrato_zig!F:F,"DINHEIRO")</f>
        <v>0</v>
      </c>
      <c r="D126" s="3">
        <f>SUMIFS(view_parc_agrup!H:H,view_parc_agrup!G:G,Conciliacao!A126)</f>
        <v>1490.01</v>
      </c>
      <c r="E126" s="6">
        <f>SUMIFS(df_mutuos!I:I,df_mutuos!B:B,Conciliacao!A126)</f>
        <v>0</v>
      </c>
      <c r="F126" s="7">
        <f>SUMIFS(df_extratos!I:I,df_extratos!F:F,Conciliacao!BB126,df_extratos!G:G,"CREDITO")+SUMIFS(df_extratos!I:I,df_extratos!F:F,Conciliacao!A126,df_extratos!G:G,"CREDITO")+SUMIFS(df_extratos!I:I,df_extratos!F:F,Conciliacao!BC126,df_extratos!G:G,"CREDITO")+SUMIFS(df_extratos!I:I,df_extratos!F:F,Conciliacao!BD126,df_extratos!G:G,"CREDITO")+SUMIFS(df_extratos!I:I,df_extratos!F:F,Conciliacao!BE126,df_extratos!G:G,"CREDITO")</f>
        <v>0</v>
      </c>
      <c r="G126" s="9">
        <f t="shared" si="21"/>
        <v>-109775.59</v>
      </c>
      <c r="H126" s="4">
        <f>SUMIFS(df_blueme_sem_parcelamento!E:E,df_blueme_sem_parcelamento!H:H,Conciliacao!A126)*(-1)</f>
        <v>-40321.879999999997</v>
      </c>
      <c r="I126" s="4">
        <f>SUMIFS(df_blueme_com_parcelamento!J:J,df_blueme_com_parcelamento!M:M,Conciliacao!A126)*(-1)</f>
        <v>-14970.400000000001</v>
      </c>
      <c r="J126" s="8">
        <f>SUMIFS(df_mutuos!J:J,df_mutuos!B:B,Conciliacao!A126)*(-1)</f>
        <v>0</v>
      </c>
      <c r="K126" s="10">
        <f>SUMIFS(df_extratos!I:I,df_extratos!F:F,Conciliacao!BB126,df_extratos!G:G,"DEBITO")+SUMIFS(df_extratos!I:I,df_extratos!F:F,Conciliacao!A126,df_extratos!G:G,"DEBITO")+SUMIFS(df_extratos!I:I,df_extratos!F:F,Conciliacao!BC126,df_extratos!G:G,"DEBITO")+SUMIFS(df_extratos!I:I,df_extratos!F:F,Conciliacao!BD126,df_extratos!G:G,"DEBITO")+SUMIFS(df_extratos!I:I,df_extratos!F:F,Conciliacao!BE126,df_extratos!G:G,"DEBITO")</f>
        <v>0</v>
      </c>
      <c r="L126" s="11">
        <f t="shared" si="22"/>
        <v>55292.28</v>
      </c>
      <c r="M126" s="25">
        <f>SUMIFS(df_ajustes_conciliaco!D:D,df_ajustes_conciliaco!C:C,Conciliacao!A126)</f>
        <v>0</v>
      </c>
      <c r="N126" s="22">
        <f t="shared" si="23"/>
        <v>-54483.31</v>
      </c>
      <c r="BB126" s="20">
        <v>45782.5</v>
      </c>
      <c r="BC126" s="20">
        <v>45782.125</v>
      </c>
      <c r="BD126" s="20">
        <v>45782.541666666657</v>
      </c>
      <c r="BE126" s="20">
        <v>45782.625</v>
      </c>
    </row>
    <row r="127" spans="1:57" x14ac:dyDescent="0.3">
      <c r="A127" s="5">
        <f t="shared" si="20"/>
        <v>45783</v>
      </c>
      <c r="B127" s="3">
        <f>-SUMIFS(df_extrato_zig!G:G,df_extrato_zig!E:E,Conciliacao!A127,df_extrato_zig!D:D,"Saque")-SUMIFS(df_extrato_zig!G:G,df_extrato_zig!E:E,Conciliacao!A127,df_extrato_zig!D:D,"Antecipação")</f>
        <v>0</v>
      </c>
      <c r="C127" s="3">
        <f>SUMIFS(df_extrato_zig!E:E,df_extrato_zig!L:L,Conciliacao!A127,df_extrato_zig!F:F,"DINHEIRO")</f>
        <v>0</v>
      </c>
      <c r="D127" s="3">
        <f>SUMIFS(view_parc_agrup!H:H,view_parc_agrup!G:G,Conciliacao!A127)</f>
        <v>0</v>
      </c>
      <c r="E127" s="6">
        <f>SUMIFS(df_mutuos!I:I,df_mutuos!B:B,Conciliacao!A127)</f>
        <v>0</v>
      </c>
      <c r="F127" s="7">
        <f>SUMIFS(df_extratos!I:I,df_extratos!F:F,Conciliacao!BB127,df_extratos!G:G,"CREDITO")+SUMIFS(df_extratos!I:I,df_extratos!F:F,Conciliacao!A127,df_extratos!G:G,"CREDITO")+SUMIFS(df_extratos!I:I,df_extratos!F:F,Conciliacao!BC127,df_extratos!G:G,"CREDITO")+SUMIFS(df_extratos!I:I,df_extratos!F:F,Conciliacao!BD127,df_extratos!G:G,"CREDITO")+SUMIFS(df_extratos!I:I,df_extratos!F:F,Conciliacao!BE127,df_extratos!G:G,"CREDITO")</f>
        <v>0</v>
      </c>
      <c r="G127" s="9">
        <f t="shared" si="21"/>
        <v>0</v>
      </c>
      <c r="H127" s="4">
        <f>SUMIFS(df_blueme_sem_parcelamento!E:E,df_blueme_sem_parcelamento!H:H,Conciliacao!A127)*(-1)</f>
        <v>0</v>
      </c>
      <c r="I127" s="4">
        <f>SUMIFS(df_blueme_com_parcelamento!J:J,df_blueme_com_parcelamento!M:M,Conciliacao!A127)*(-1)</f>
        <v>0</v>
      </c>
      <c r="J127" s="8">
        <f>SUMIFS(df_mutuos!J:J,df_mutuos!B:B,Conciliacao!A127)*(-1)</f>
        <v>0</v>
      </c>
      <c r="K127" s="10">
        <f>SUMIFS(df_extratos!I:I,df_extratos!F:F,Conciliacao!BB127,df_extratos!G:G,"DEBITO")+SUMIFS(df_extratos!I:I,df_extratos!F:F,Conciliacao!A127,df_extratos!G:G,"DEBITO")+SUMIFS(df_extratos!I:I,df_extratos!F:F,Conciliacao!BC127,df_extratos!G:G,"DEBITO")+SUMIFS(df_extratos!I:I,df_extratos!F:F,Conciliacao!BD127,df_extratos!G:G,"DEBITO")+SUMIFS(df_extratos!I:I,df_extratos!F:F,Conciliacao!BE127,df_extratos!G:G,"DEBITO")</f>
        <v>0</v>
      </c>
      <c r="L127" s="11">
        <f t="shared" si="22"/>
        <v>0</v>
      </c>
      <c r="M127" s="25">
        <f>SUMIFS(df_ajustes_conciliaco!D:D,df_ajustes_conciliaco!C:C,Conciliacao!A127)</f>
        <v>0</v>
      </c>
      <c r="N127" s="22">
        <f t="shared" si="23"/>
        <v>0</v>
      </c>
      <c r="BB127" s="20">
        <v>45783.5</v>
      </c>
      <c r="BC127" s="20">
        <v>45783.125</v>
      </c>
      <c r="BD127" s="20">
        <v>45783.541666666657</v>
      </c>
      <c r="BE127" s="20">
        <v>45783.625</v>
      </c>
    </row>
    <row r="128" spans="1:57" x14ac:dyDescent="0.3">
      <c r="A128" s="5">
        <f t="shared" si="20"/>
        <v>45784</v>
      </c>
      <c r="B128" s="3">
        <f>-SUMIFS(df_extrato_zig!G:G,df_extrato_zig!E:E,Conciliacao!A128,df_extrato_zig!D:D,"Saque")-SUMIFS(df_extrato_zig!G:G,df_extrato_zig!E:E,Conciliacao!A128,df_extrato_zig!D:D,"Antecipação")</f>
        <v>0</v>
      </c>
      <c r="C128" s="3">
        <f>SUMIFS(df_extrato_zig!E:E,df_extrato_zig!L:L,Conciliacao!A128,df_extrato_zig!F:F,"DINHEIRO")</f>
        <v>0</v>
      </c>
      <c r="D128" s="3">
        <f>SUMIFS(view_parc_agrup!H:H,view_parc_agrup!G:G,Conciliacao!A128)</f>
        <v>0</v>
      </c>
      <c r="E128" s="6">
        <f>SUMIFS(df_mutuos!I:I,df_mutuos!B:B,Conciliacao!A128)</f>
        <v>0</v>
      </c>
      <c r="F128" s="7">
        <f>SUMIFS(df_extratos!I:I,df_extratos!F:F,Conciliacao!BB128,df_extratos!G:G,"CREDITO")+SUMIFS(df_extratos!I:I,df_extratos!F:F,Conciliacao!A128,df_extratos!G:G,"CREDITO")+SUMIFS(df_extratos!I:I,df_extratos!F:F,Conciliacao!BC128,df_extratos!G:G,"CREDITO")+SUMIFS(df_extratos!I:I,df_extratos!F:F,Conciliacao!BD128,df_extratos!G:G,"CREDITO")+SUMIFS(df_extratos!I:I,df_extratos!F:F,Conciliacao!BE128,df_extratos!G:G,"CREDITO")</f>
        <v>0</v>
      </c>
      <c r="G128" s="9">
        <f t="shared" si="21"/>
        <v>0</v>
      </c>
      <c r="H128" s="4">
        <f>SUMIFS(df_blueme_sem_parcelamento!E:E,df_blueme_sem_parcelamento!H:H,Conciliacao!A128)*(-1)</f>
        <v>0</v>
      </c>
      <c r="I128" s="4">
        <f>SUMIFS(df_blueme_com_parcelamento!J:J,df_blueme_com_parcelamento!M:M,Conciliacao!A128)*(-1)</f>
        <v>0</v>
      </c>
      <c r="J128" s="8">
        <f>SUMIFS(df_mutuos!J:J,df_mutuos!B:B,Conciliacao!A128)*(-1)</f>
        <v>0</v>
      </c>
      <c r="K128" s="10">
        <f>SUMIFS(df_extratos!I:I,df_extratos!F:F,Conciliacao!BB128,df_extratos!G:G,"DEBITO")+SUMIFS(df_extratos!I:I,df_extratos!F:F,Conciliacao!A128,df_extratos!G:G,"DEBITO")+SUMIFS(df_extratos!I:I,df_extratos!F:F,Conciliacao!BC128,df_extratos!G:G,"DEBITO")+SUMIFS(df_extratos!I:I,df_extratos!F:F,Conciliacao!BD128,df_extratos!G:G,"DEBITO")+SUMIFS(df_extratos!I:I,df_extratos!F:F,Conciliacao!BE128,df_extratos!G:G,"DEBITO")</f>
        <v>0</v>
      </c>
      <c r="L128" s="11">
        <f t="shared" si="22"/>
        <v>0</v>
      </c>
      <c r="M128" s="25">
        <f>SUMIFS(df_ajustes_conciliaco!D:D,df_ajustes_conciliaco!C:C,Conciliacao!A128)</f>
        <v>0</v>
      </c>
      <c r="N128" s="22">
        <f t="shared" si="23"/>
        <v>0</v>
      </c>
      <c r="BB128" s="20">
        <v>45784.5</v>
      </c>
      <c r="BC128" s="20">
        <v>45784.125</v>
      </c>
      <c r="BD128" s="20">
        <v>45784.541666666657</v>
      </c>
      <c r="BE128" s="20">
        <v>45784.625</v>
      </c>
    </row>
    <row r="129" spans="1:57" x14ac:dyDescent="0.3">
      <c r="A129" s="5">
        <f t="shared" si="20"/>
        <v>45785</v>
      </c>
      <c r="B129" s="3">
        <f>-SUMIFS(df_extrato_zig!G:G,df_extrato_zig!E:E,Conciliacao!A129,df_extrato_zig!D:D,"Saque")-SUMIFS(df_extrato_zig!G:G,df_extrato_zig!E:E,Conciliacao!A129,df_extrato_zig!D:D,"Antecipação")</f>
        <v>0</v>
      </c>
      <c r="C129" s="3">
        <f>SUMIFS(df_extrato_zig!E:E,df_extrato_zig!L:L,Conciliacao!A129,df_extrato_zig!F:F,"DINHEIRO")</f>
        <v>0</v>
      </c>
      <c r="D129" s="3">
        <f>SUMIFS(view_parc_agrup!H:H,view_parc_agrup!G:G,Conciliacao!A129)</f>
        <v>0</v>
      </c>
      <c r="E129" s="6">
        <f>SUMIFS(df_mutuos!I:I,df_mutuos!B:B,Conciliacao!A129)</f>
        <v>0</v>
      </c>
      <c r="F129" s="7">
        <f>SUMIFS(df_extratos!I:I,df_extratos!F:F,Conciliacao!BB129,df_extratos!G:G,"CREDITO")+SUMIFS(df_extratos!I:I,df_extratos!F:F,Conciliacao!A129,df_extratos!G:G,"CREDITO")+SUMIFS(df_extratos!I:I,df_extratos!F:F,Conciliacao!BC129,df_extratos!G:G,"CREDITO")+SUMIFS(df_extratos!I:I,df_extratos!F:F,Conciliacao!BD129,df_extratos!G:G,"CREDITO")+SUMIFS(df_extratos!I:I,df_extratos!F:F,Conciliacao!BE129,df_extratos!G:G,"CREDITO")</f>
        <v>0</v>
      </c>
      <c r="G129" s="9">
        <f t="shared" si="21"/>
        <v>0</v>
      </c>
      <c r="H129" s="4">
        <f>SUMIFS(df_blueme_sem_parcelamento!E:E,df_blueme_sem_parcelamento!H:H,Conciliacao!A129)*(-1)</f>
        <v>0</v>
      </c>
      <c r="I129" s="4">
        <f>SUMIFS(df_blueme_com_parcelamento!J:J,df_blueme_com_parcelamento!M:M,Conciliacao!A129)*(-1)</f>
        <v>0</v>
      </c>
      <c r="J129" s="8">
        <f>SUMIFS(df_mutuos!J:J,df_mutuos!B:B,Conciliacao!A129)*(-1)</f>
        <v>0</v>
      </c>
      <c r="K129" s="10">
        <f>SUMIFS(df_extratos!I:I,df_extratos!F:F,Conciliacao!BB129,df_extratos!G:G,"DEBITO")+SUMIFS(df_extratos!I:I,df_extratos!F:F,Conciliacao!A129,df_extratos!G:G,"DEBITO")+SUMIFS(df_extratos!I:I,df_extratos!F:F,Conciliacao!BC129,df_extratos!G:G,"DEBITO")+SUMIFS(df_extratos!I:I,df_extratos!F:F,Conciliacao!BD129,df_extratos!G:G,"DEBITO")+SUMIFS(df_extratos!I:I,df_extratos!F:F,Conciliacao!BE129,df_extratos!G:G,"DEBITO")</f>
        <v>0</v>
      </c>
      <c r="L129" s="11">
        <f t="shared" si="22"/>
        <v>0</v>
      </c>
      <c r="M129" s="25">
        <f>SUMIFS(df_ajustes_conciliaco!D:D,df_ajustes_conciliaco!C:C,Conciliacao!A129)</f>
        <v>0</v>
      </c>
      <c r="N129" s="22">
        <f t="shared" si="23"/>
        <v>0</v>
      </c>
      <c r="BB129" s="20">
        <v>45785.5</v>
      </c>
      <c r="BC129" s="20">
        <v>45785.125</v>
      </c>
      <c r="BD129" s="20">
        <v>45785.541666666657</v>
      </c>
      <c r="BE129" s="20">
        <v>45785.625</v>
      </c>
    </row>
    <row r="130" spans="1:57" x14ac:dyDescent="0.3">
      <c r="A130" s="5">
        <f t="shared" si="20"/>
        <v>45786</v>
      </c>
      <c r="B130" s="3">
        <f>-SUMIFS(df_extrato_zig!G:G,df_extrato_zig!E:E,Conciliacao!A130,df_extrato_zig!D:D,"Saque")-SUMIFS(df_extrato_zig!G:G,df_extrato_zig!E:E,Conciliacao!A130,df_extrato_zig!D:D,"Antecipação")</f>
        <v>0</v>
      </c>
      <c r="C130" s="3">
        <f>SUMIFS(df_extrato_zig!E:E,df_extrato_zig!L:L,Conciliacao!A130,df_extrato_zig!F:F,"DINHEIRO")</f>
        <v>0</v>
      </c>
      <c r="D130" s="3">
        <f>SUMIFS(view_parc_agrup!H:H,view_parc_agrup!G:G,Conciliacao!A130)</f>
        <v>0</v>
      </c>
      <c r="E130" s="6">
        <f>SUMIFS(df_mutuos!I:I,df_mutuos!B:B,Conciliacao!A130)</f>
        <v>0</v>
      </c>
      <c r="F130" s="7">
        <f>SUMIFS(df_extratos!I:I,df_extratos!F:F,Conciliacao!BB130,df_extratos!G:G,"CREDITO")+SUMIFS(df_extratos!I:I,df_extratos!F:F,Conciliacao!A130,df_extratos!G:G,"CREDITO")+SUMIFS(df_extratos!I:I,df_extratos!F:F,Conciliacao!BC130,df_extratos!G:G,"CREDITO")+SUMIFS(df_extratos!I:I,df_extratos!F:F,Conciliacao!BD130,df_extratos!G:G,"CREDITO")+SUMIFS(df_extratos!I:I,df_extratos!F:F,Conciliacao!BE130,df_extratos!G:G,"CREDITO")</f>
        <v>0</v>
      </c>
      <c r="G130" s="9">
        <f t="shared" si="21"/>
        <v>0</v>
      </c>
      <c r="H130" s="4">
        <f>SUMIFS(df_blueme_sem_parcelamento!E:E,df_blueme_sem_parcelamento!H:H,Conciliacao!A130)*(-1)</f>
        <v>0</v>
      </c>
      <c r="I130" s="4">
        <f>SUMIFS(df_blueme_com_parcelamento!J:J,df_blueme_com_parcelamento!M:M,Conciliacao!A130)*(-1)</f>
        <v>0</v>
      </c>
      <c r="J130" s="8">
        <f>SUMIFS(df_mutuos!J:J,df_mutuos!B:B,Conciliacao!A130)*(-1)</f>
        <v>0</v>
      </c>
      <c r="K130" s="10">
        <f>SUMIFS(df_extratos!I:I,df_extratos!F:F,Conciliacao!BB130,df_extratos!G:G,"DEBITO")+SUMIFS(df_extratos!I:I,df_extratos!F:F,Conciliacao!A130,df_extratos!G:G,"DEBITO")+SUMIFS(df_extratos!I:I,df_extratos!F:F,Conciliacao!BC130,df_extratos!G:G,"DEBITO")+SUMIFS(df_extratos!I:I,df_extratos!F:F,Conciliacao!BD130,df_extratos!G:G,"DEBITO")+SUMIFS(df_extratos!I:I,df_extratos!F:F,Conciliacao!BE130,df_extratos!G:G,"DEBITO")</f>
        <v>0</v>
      </c>
      <c r="L130" s="11">
        <f t="shared" si="22"/>
        <v>0</v>
      </c>
      <c r="M130" s="25">
        <f>SUMIFS(df_ajustes_conciliaco!D:D,df_ajustes_conciliaco!C:C,Conciliacao!A130)</f>
        <v>0</v>
      </c>
      <c r="N130" s="22">
        <f t="shared" si="23"/>
        <v>0</v>
      </c>
      <c r="BB130" s="20">
        <v>45786.5</v>
      </c>
      <c r="BC130" s="20">
        <v>45786.125</v>
      </c>
      <c r="BD130" s="20">
        <v>45786.541666666657</v>
      </c>
      <c r="BE130" s="20">
        <v>45786.625</v>
      </c>
    </row>
    <row r="131" spans="1:57" x14ac:dyDescent="0.3">
      <c r="A131" s="5">
        <f t="shared" si="20"/>
        <v>45787</v>
      </c>
      <c r="B131" s="3">
        <f>-SUMIFS(df_extrato_zig!G:G,df_extrato_zig!E:E,Conciliacao!A131,df_extrato_zig!D:D,"Saque")-SUMIFS(df_extrato_zig!G:G,df_extrato_zig!E:E,Conciliacao!A131,df_extrato_zig!D:D,"Antecipação")</f>
        <v>0</v>
      </c>
      <c r="C131" s="3">
        <f>SUMIFS(df_extrato_zig!E:E,df_extrato_zig!L:L,Conciliacao!A131,df_extrato_zig!F:F,"DINHEIRO")</f>
        <v>0</v>
      </c>
      <c r="D131" s="3">
        <f>SUMIFS(view_parc_agrup!H:H,view_parc_agrup!G:G,Conciliacao!A131)</f>
        <v>0</v>
      </c>
      <c r="E131" s="6">
        <f>SUMIFS(df_mutuos!I:I,df_mutuos!B:B,Conciliacao!A131)</f>
        <v>0</v>
      </c>
      <c r="F131" s="7">
        <f>SUMIFS(df_extratos!I:I,df_extratos!F:F,Conciliacao!BB131,df_extratos!G:G,"CREDITO")+SUMIFS(df_extratos!I:I,df_extratos!F:F,Conciliacao!A131,df_extratos!G:G,"CREDITO")+SUMIFS(df_extratos!I:I,df_extratos!F:F,Conciliacao!BC131,df_extratos!G:G,"CREDITO")+SUMIFS(df_extratos!I:I,df_extratos!F:F,Conciliacao!BD131,df_extratos!G:G,"CREDITO")+SUMIFS(df_extratos!I:I,df_extratos!F:F,Conciliacao!BE131,df_extratos!G:G,"CREDITO")</f>
        <v>0</v>
      </c>
      <c r="G131" s="9">
        <f t="shared" si="21"/>
        <v>0</v>
      </c>
      <c r="H131" s="4">
        <f>SUMIFS(df_blueme_sem_parcelamento!E:E,df_blueme_sem_parcelamento!H:H,Conciliacao!A131)*(-1)</f>
        <v>0</v>
      </c>
      <c r="I131" s="4">
        <f>SUMIFS(df_blueme_com_parcelamento!J:J,df_blueme_com_parcelamento!M:M,Conciliacao!A131)*(-1)</f>
        <v>0</v>
      </c>
      <c r="J131" s="8">
        <f>SUMIFS(df_mutuos!J:J,df_mutuos!B:B,Conciliacao!A131)*(-1)</f>
        <v>0</v>
      </c>
      <c r="K131" s="10">
        <f>SUMIFS(df_extratos!I:I,df_extratos!F:F,Conciliacao!BB131,df_extratos!G:G,"DEBITO")+SUMIFS(df_extratos!I:I,df_extratos!F:F,Conciliacao!A131,df_extratos!G:G,"DEBITO")+SUMIFS(df_extratos!I:I,df_extratos!F:F,Conciliacao!BC131,df_extratos!G:G,"DEBITO")+SUMIFS(df_extratos!I:I,df_extratos!F:F,Conciliacao!BD131,df_extratos!G:G,"DEBITO")+SUMIFS(df_extratos!I:I,df_extratos!F:F,Conciliacao!BE131,df_extratos!G:G,"DEBITO")</f>
        <v>0</v>
      </c>
      <c r="L131" s="11">
        <f t="shared" si="22"/>
        <v>0</v>
      </c>
      <c r="M131" s="25">
        <f>SUMIFS(df_ajustes_conciliaco!D:D,df_ajustes_conciliaco!C:C,Conciliacao!A131)</f>
        <v>0</v>
      </c>
      <c r="N131" s="22">
        <f t="shared" si="23"/>
        <v>0</v>
      </c>
      <c r="BB131" s="20">
        <v>45787.5</v>
      </c>
      <c r="BC131" s="20">
        <v>45787.125</v>
      </c>
      <c r="BD131" s="20">
        <v>45787.541666666657</v>
      </c>
      <c r="BE131" s="20">
        <v>45787.625</v>
      </c>
    </row>
    <row r="132" spans="1:57" x14ac:dyDescent="0.3">
      <c r="A132" s="5">
        <f t="shared" si="20"/>
        <v>45788</v>
      </c>
      <c r="B132" s="3">
        <f>-SUMIFS(df_extrato_zig!G:G,df_extrato_zig!E:E,Conciliacao!A132,df_extrato_zig!D:D,"Saque")-SUMIFS(df_extrato_zig!G:G,df_extrato_zig!E:E,Conciliacao!A132,df_extrato_zig!D:D,"Antecipação")</f>
        <v>0</v>
      </c>
      <c r="C132" s="3">
        <f>SUMIFS(df_extrato_zig!E:E,df_extrato_zig!L:L,Conciliacao!A132,df_extrato_zig!F:F,"DINHEIRO")</f>
        <v>0</v>
      </c>
      <c r="D132" s="3">
        <f>SUMIFS(view_parc_agrup!H:H,view_parc_agrup!G:G,Conciliacao!A132)</f>
        <v>0</v>
      </c>
      <c r="E132" s="6">
        <f>SUMIFS(df_mutuos!I:I,df_mutuos!B:B,Conciliacao!A132)</f>
        <v>0</v>
      </c>
      <c r="F132" s="7">
        <f>SUMIFS(df_extratos!I:I,df_extratos!F:F,Conciliacao!BB132,df_extratos!G:G,"CREDITO")+SUMIFS(df_extratos!I:I,df_extratos!F:F,Conciliacao!A132,df_extratos!G:G,"CREDITO")+SUMIFS(df_extratos!I:I,df_extratos!F:F,Conciliacao!BC132,df_extratos!G:G,"CREDITO")+SUMIFS(df_extratos!I:I,df_extratos!F:F,Conciliacao!BD132,df_extratos!G:G,"CREDITO")+SUMIFS(df_extratos!I:I,df_extratos!F:F,Conciliacao!BE132,df_extratos!G:G,"CREDITO")</f>
        <v>0</v>
      </c>
      <c r="G132" s="9">
        <f t="shared" si="21"/>
        <v>0</v>
      </c>
      <c r="H132" s="4">
        <f>SUMIFS(df_blueme_sem_parcelamento!E:E,df_blueme_sem_parcelamento!H:H,Conciliacao!A132)*(-1)</f>
        <v>0</v>
      </c>
      <c r="I132" s="4">
        <f>SUMIFS(df_blueme_com_parcelamento!J:J,df_blueme_com_parcelamento!M:M,Conciliacao!A132)*(-1)</f>
        <v>0</v>
      </c>
      <c r="J132" s="8">
        <f>SUMIFS(df_mutuos!J:J,df_mutuos!B:B,Conciliacao!A132)*(-1)</f>
        <v>0</v>
      </c>
      <c r="K132" s="10">
        <f>SUMIFS(df_extratos!I:I,df_extratos!F:F,Conciliacao!BB132,df_extratos!G:G,"DEBITO")+SUMIFS(df_extratos!I:I,df_extratos!F:F,Conciliacao!A132,df_extratos!G:G,"DEBITO")+SUMIFS(df_extratos!I:I,df_extratos!F:F,Conciliacao!BC132,df_extratos!G:G,"DEBITO")+SUMIFS(df_extratos!I:I,df_extratos!F:F,Conciliacao!BD132,df_extratos!G:G,"DEBITO")+SUMIFS(df_extratos!I:I,df_extratos!F:F,Conciliacao!BE132,df_extratos!G:G,"DEBITO")</f>
        <v>0</v>
      </c>
      <c r="L132" s="11">
        <f t="shared" si="22"/>
        <v>0</v>
      </c>
      <c r="M132" s="25">
        <f>SUMIFS(df_ajustes_conciliaco!D:D,df_ajustes_conciliaco!C:C,Conciliacao!A132)</f>
        <v>0</v>
      </c>
      <c r="N132" s="22">
        <f t="shared" si="23"/>
        <v>0</v>
      </c>
      <c r="BB132" s="20">
        <v>45788.5</v>
      </c>
      <c r="BC132" s="20">
        <v>45788.125</v>
      </c>
      <c r="BD132" s="20">
        <v>45788.541666666657</v>
      </c>
      <c r="BE132" s="20">
        <v>45788.625</v>
      </c>
    </row>
    <row r="133" spans="1:57" x14ac:dyDescent="0.3">
      <c r="A133" s="5">
        <f t="shared" si="20"/>
        <v>45789</v>
      </c>
      <c r="B133" s="3">
        <f>-SUMIFS(df_extrato_zig!G:G,df_extrato_zig!E:E,Conciliacao!A133,df_extrato_zig!D:D,"Saque")-SUMIFS(df_extrato_zig!G:G,df_extrato_zig!E:E,Conciliacao!A133,df_extrato_zig!D:D,"Antecipação")</f>
        <v>0</v>
      </c>
      <c r="C133" s="3">
        <f>SUMIFS(df_extrato_zig!E:E,df_extrato_zig!L:L,Conciliacao!A133,df_extrato_zig!F:F,"DINHEIRO")</f>
        <v>0</v>
      </c>
      <c r="D133" s="3">
        <f>SUMIFS(view_parc_agrup!H:H,view_parc_agrup!G:G,Conciliacao!A133)</f>
        <v>0</v>
      </c>
      <c r="E133" s="6">
        <f>SUMIFS(df_mutuos!I:I,df_mutuos!B:B,Conciliacao!A133)</f>
        <v>0</v>
      </c>
      <c r="F133" s="7">
        <f>SUMIFS(df_extratos!I:I,df_extratos!F:F,Conciliacao!BB133,df_extratos!G:G,"CREDITO")+SUMIFS(df_extratos!I:I,df_extratos!F:F,Conciliacao!A133,df_extratos!G:G,"CREDITO")+SUMIFS(df_extratos!I:I,df_extratos!F:F,Conciliacao!BC133,df_extratos!G:G,"CREDITO")+SUMIFS(df_extratos!I:I,df_extratos!F:F,Conciliacao!BD133,df_extratos!G:G,"CREDITO")+SUMIFS(df_extratos!I:I,df_extratos!F:F,Conciliacao!BE133,df_extratos!G:G,"CREDITO")</f>
        <v>0</v>
      </c>
      <c r="G133" s="9">
        <f t="shared" si="21"/>
        <v>0</v>
      </c>
      <c r="H133" s="4">
        <f>SUMIFS(df_blueme_sem_parcelamento!E:E,df_blueme_sem_parcelamento!H:H,Conciliacao!A133)*(-1)</f>
        <v>0</v>
      </c>
      <c r="I133" s="4">
        <f>SUMIFS(df_blueme_com_parcelamento!J:J,df_blueme_com_parcelamento!M:M,Conciliacao!A133)*(-1)</f>
        <v>0</v>
      </c>
      <c r="J133" s="8">
        <f>SUMIFS(df_mutuos!J:J,df_mutuos!B:B,Conciliacao!A133)*(-1)</f>
        <v>0</v>
      </c>
      <c r="K133" s="10">
        <f>SUMIFS(df_extratos!I:I,df_extratos!F:F,Conciliacao!BB133,df_extratos!G:G,"DEBITO")+SUMIFS(df_extratos!I:I,df_extratos!F:F,Conciliacao!A133,df_extratos!G:G,"DEBITO")+SUMIFS(df_extratos!I:I,df_extratos!F:F,Conciliacao!BC133,df_extratos!G:G,"DEBITO")+SUMIFS(df_extratos!I:I,df_extratos!F:F,Conciliacao!BD133,df_extratos!G:G,"DEBITO")+SUMIFS(df_extratos!I:I,df_extratos!F:F,Conciliacao!BE133,df_extratos!G:G,"DEBITO")</f>
        <v>0</v>
      </c>
      <c r="L133" s="11">
        <f t="shared" si="22"/>
        <v>0</v>
      </c>
      <c r="M133" s="25">
        <f>SUMIFS(df_ajustes_conciliaco!D:D,df_ajustes_conciliaco!C:C,Conciliacao!A133)</f>
        <v>0</v>
      </c>
      <c r="N133" s="22">
        <f t="shared" si="23"/>
        <v>0</v>
      </c>
      <c r="BB133" s="20">
        <v>45789.5</v>
      </c>
      <c r="BC133" s="20">
        <v>45789.125</v>
      </c>
      <c r="BD133" s="20">
        <v>45789.541666666657</v>
      </c>
      <c r="BE133" s="20">
        <v>45789.625</v>
      </c>
    </row>
    <row r="134" spans="1:57" x14ac:dyDescent="0.3">
      <c r="A134" s="5">
        <f t="shared" si="20"/>
        <v>45790</v>
      </c>
      <c r="B134" s="3">
        <f>-SUMIFS(df_extrato_zig!G:G,df_extrato_zig!E:E,Conciliacao!A134,df_extrato_zig!D:D,"Saque")-SUMIFS(df_extrato_zig!G:G,df_extrato_zig!E:E,Conciliacao!A134,df_extrato_zig!D:D,"Antecipação")</f>
        <v>0</v>
      </c>
      <c r="C134" s="3">
        <f>SUMIFS(df_extrato_zig!E:E,df_extrato_zig!L:L,Conciliacao!A134,df_extrato_zig!F:F,"DINHEIRO")</f>
        <v>0</v>
      </c>
      <c r="D134" s="3">
        <f>SUMIFS(view_parc_agrup!H:H,view_parc_agrup!G:G,Conciliacao!A134)</f>
        <v>0</v>
      </c>
      <c r="E134" s="6">
        <f>SUMIFS(df_mutuos!I:I,df_mutuos!B:B,Conciliacao!A134)</f>
        <v>0</v>
      </c>
      <c r="F134" s="7">
        <f>SUMIFS(df_extratos!I:I,df_extratos!F:F,Conciliacao!BB134,df_extratos!G:G,"CREDITO")+SUMIFS(df_extratos!I:I,df_extratos!F:F,Conciliacao!A134,df_extratos!G:G,"CREDITO")+SUMIFS(df_extratos!I:I,df_extratos!F:F,Conciliacao!BC134,df_extratos!G:G,"CREDITO")+SUMIFS(df_extratos!I:I,df_extratos!F:F,Conciliacao!BD134,df_extratos!G:G,"CREDITO")+SUMIFS(df_extratos!I:I,df_extratos!F:F,Conciliacao!BE134,df_extratos!G:G,"CREDITO")</f>
        <v>0</v>
      </c>
      <c r="G134" s="9">
        <f t="shared" si="21"/>
        <v>0</v>
      </c>
      <c r="H134" s="4">
        <f>SUMIFS(df_blueme_sem_parcelamento!E:E,df_blueme_sem_parcelamento!H:H,Conciliacao!A134)*(-1)</f>
        <v>0</v>
      </c>
      <c r="I134" s="4">
        <f>SUMIFS(df_blueme_com_parcelamento!J:J,df_blueme_com_parcelamento!M:M,Conciliacao!A134)*(-1)</f>
        <v>0</v>
      </c>
      <c r="J134" s="8">
        <f>SUMIFS(df_mutuos!J:J,df_mutuos!B:B,Conciliacao!A134)*(-1)</f>
        <v>0</v>
      </c>
      <c r="K134" s="10">
        <f>SUMIFS(df_extratos!I:I,df_extratos!F:F,Conciliacao!BB134,df_extratos!G:G,"DEBITO")+SUMIFS(df_extratos!I:I,df_extratos!F:F,Conciliacao!A134,df_extratos!G:G,"DEBITO")+SUMIFS(df_extratos!I:I,df_extratos!F:F,Conciliacao!BC134,df_extratos!G:G,"DEBITO")+SUMIFS(df_extratos!I:I,df_extratos!F:F,Conciliacao!BD134,df_extratos!G:G,"DEBITO")+SUMIFS(df_extratos!I:I,df_extratos!F:F,Conciliacao!BE134,df_extratos!G:G,"DEBITO")</f>
        <v>0</v>
      </c>
      <c r="L134" s="11">
        <f t="shared" si="22"/>
        <v>0</v>
      </c>
      <c r="M134" s="25">
        <f>SUMIFS(df_ajustes_conciliaco!D:D,df_ajustes_conciliaco!C:C,Conciliacao!A134)</f>
        <v>0</v>
      </c>
      <c r="N134" s="22">
        <f t="shared" si="23"/>
        <v>0</v>
      </c>
      <c r="BB134" s="20">
        <v>45790.5</v>
      </c>
      <c r="BC134" s="20">
        <v>45790.125</v>
      </c>
      <c r="BD134" s="20">
        <v>45790.541666666657</v>
      </c>
      <c r="BE134" s="20">
        <v>45790.625</v>
      </c>
    </row>
    <row r="135" spans="1:57" x14ac:dyDescent="0.3">
      <c r="A135" s="5">
        <f t="shared" si="20"/>
        <v>45791</v>
      </c>
      <c r="B135" s="3">
        <f>-SUMIFS(df_extrato_zig!G:G,df_extrato_zig!E:E,Conciliacao!A135,df_extrato_zig!D:D,"Saque")-SUMIFS(df_extrato_zig!G:G,df_extrato_zig!E:E,Conciliacao!A135,df_extrato_zig!D:D,"Antecipação")</f>
        <v>0</v>
      </c>
      <c r="C135" s="3">
        <f>SUMIFS(df_extrato_zig!E:E,df_extrato_zig!L:L,Conciliacao!A135,df_extrato_zig!F:F,"DINHEIRO")</f>
        <v>0</v>
      </c>
      <c r="D135" s="3">
        <f>SUMIFS(view_parc_agrup!H:H,view_parc_agrup!G:G,Conciliacao!A135)</f>
        <v>0</v>
      </c>
      <c r="E135" s="6">
        <f>SUMIFS(df_mutuos!I:I,df_mutuos!B:B,Conciliacao!A135)</f>
        <v>0</v>
      </c>
      <c r="F135" s="7">
        <f>SUMIFS(df_extratos!I:I,df_extratos!F:F,Conciliacao!BB135,df_extratos!G:G,"CREDITO")+SUMIFS(df_extratos!I:I,df_extratos!F:F,Conciliacao!A135,df_extratos!G:G,"CREDITO")+SUMIFS(df_extratos!I:I,df_extratos!F:F,Conciliacao!BC135,df_extratos!G:G,"CREDITO")+SUMIFS(df_extratos!I:I,df_extratos!F:F,Conciliacao!BD135,df_extratos!G:G,"CREDITO")+SUMIFS(df_extratos!I:I,df_extratos!F:F,Conciliacao!BE135,df_extratos!G:G,"CREDITO")</f>
        <v>0</v>
      </c>
      <c r="G135" s="9">
        <f t="shared" si="21"/>
        <v>0</v>
      </c>
      <c r="H135" s="4">
        <f>SUMIFS(df_blueme_sem_parcelamento!E:E,df_blueme_sem_parcelamento!H:H,Conciliacao!A135)*(-1)</f>
        <v>0</v>
      </c>
      <c r="I135" s="4">
        <f>SUMIFS(df_blueme_com_parcelamento!J:J,df_blueme_com_parcelamento!M:M,Conciliacao!A135)*(-1)</f>
        <v>0</v>
      </c>
      <c r="J135" s="8">
        <f>SUMIFS(df_mutuos!J:J,df_mutuos!B:B,Conciliacao!A135)*(-1)</f>
        <v>0</v>
      </c>
      <c r="K135" s="10">
        <f>SUMIFS(df_extratos!I:I,df_extratos!F:F,Conciliacao!BB135,df_extratos!G:G,"DEBITO")+SUMIFS(df_extratos!I:I,df_extratos!F:F,Conciliacao!A135,df_extratos!G:G,"DEBITO")+SUMIFS(df_extratos!I:I,df_extratos!F:F,Conciliacao!BC135,df_extratos!G:G,"DEBITO")+SUMIFS(df_extratos!I:I,df_extratos!F:F,Conciliacao!BD135,df_extratos!G:G,"DEBITO")+SUMIFS(df_extratos!I:I,df_extratos!F:F,Conciliacao!BE135,df_extratos!G:G,"DEBITO")</f>
        <v>0</v>
      </c>
      <c r="L135" s="11">
        <f t="shared" si="22"/>
        <v>0</v>
      </c>
      <c r="M135" s="25">
        <f>SUMIFS(df_ajustes_conciliaco!D:D,df_ajustes_conciliaco!C:C,Conciliacao!A135)</f>
        <v>0</v>
      </c>
      <c r="N135" s="22">
        <f t="shared" si="23"/>
        <v>0</v>
      </c>
      <c r="BB135" s="20">
        <v>45791.5</v>
      </c>
      <c r="BC135" s="20">
        <v>45791.125</v>
      </c>
      <c r="BD135" s="20">
        <v>45791.541666666657</v>
      </c>
      <c r="BE135" s="20">
        <v>45791.625</v>
      </c>
    </row>
    <row r="136" spans="1:57" x14ac:dyDescent="0.3">
      <c r="A136" s="5">
        <f t="shared" si="20"/>
        <v>45792</v>
      </c>
      <c r="B136" s="3">
        <f>-SUMIFS(df_extrato_zig!G:G,df_extrato_zig!E:E,Conciliacao!A136,df_extrato_zig!D:D,"Saque")-SUMIFS(df_extrato_zig!G:G,df_extrato_zig!E:E,Conciliacao!A136,df_extrato_zig!D:D,"Antecipação")</f>
        <v>0</v>
      </c>
      <c r="C136" s="3">
        <f>SUMIFS(df_extrato_zig!E:E,df_extrato_zig!L:L,Conciliacao!A136,df_extrato_zig!F:F,"DINHEIRO")</f>
        <v>0</v>
      </c>
      <c r="D136" s="3">
        <f>SUMIFS(view_parc_agrup!H:H,view_parc_agrup!G:G,Conciliacao!A136)</f>
        <v>0</v>
      </c>
      <c r="E136" s="6">
        <f>SUMIFS(df_mutuos!I:I,df_mutuos!B:B,Conciliacao!A136)</f>
        <v>0</v>
      </c>
      <c r="F136" s="7">
        <f>SUMIFS(df_extratos!I:I,df_extratos!F:F,Conciliacao!BB136,df_extratos!G:G,"CREDITO")+SUMIFS(df_extratos!I:I,df_extratos!F:F,Conciliacao!A136,df_extratos!G:G,"CREDITO")+SUMIFS(df_extratos!I:I,df_extratos!F:F,Conciliacao!BC136,df_extratos!G:G,"CREDITO")+SUMIFS(df_extratos!I:I,df_extratos!F:F,Conciliacao!BD136,df_extratos!G:G,"CREDITO")+SUMIFS(df_extratos!I:I,df_extratos!F:F,Conciliacao!BE136,df_extratos!G:G,"CREDITO")</f>
        <v>0</v>
      </c>
      <c r="G136" s="9">
        <f t="shared" si="21"/>
        <v>0</v>
      </c>
      <c r="H136" s="4">
        <f>SUMIFS(df_blueme_sem_parcelamento!E:E,df_blueme_sem_parcelamento!H:H,Conciliacao!A136)*(-1)</f>
        <v>0</v>
      </c>
      <c r="I136" s="4">
        <f>SUMIFS(df_blueme_com_parcelamento!J:J,df_blueme_com_parcelamento!M:M,Conciliacao!A136)*(-1)</f>
        <v>0</v>
      </c>
      <c r="J136" s="8">
        <f>SUMIFS(df_mutuos!J:J,df_mutuos!B:B,Conciliacao!A136)*(-1)</f>
        <v>0</v>
      </c>
      <c r="K136" s="10">
        <f>SUMIFS(df_extratos!I:I,df_extratos!F:F,Conciliacao!BB136,df_extratos!G:G,"DEBITO")+SUMIFS(df_extratos!I:I,df_extratos!F:F,Conciliacao!A136,df_extratos!G:G,"DEBITO")+SUMIFS(df_extratos!I:I,df_extratos!F:F,Conciliacao!BC136,df_extratos!G:G,"DEBITO")+SUMIFS(df_extratos!I:I,df_extratos!F:F,Conciliacao!BD136,df_extratos!G:G,"DEBITO")+SUMIFS(df_extratos!I:I,df_extratos!F:F,Conciliacao!BE136,df_extratos!G:G,"DEBITO")</f>
        <v>0</v>
      </c>
      <c r="L136" s="11">
        <f t="shared" si="22"/>
        <v>0</v>
      </c>
      <c r="M136" s="25">
        <f>SUMIFS(df_ajustes_conciliaco!D:D,df_ajustes_conciliaco!C:C,Conciliacao!A136)</f>
        <v>0</v>
      </c>
      <c r="N136" s="22">
        <f t="shared" si="23"/>
        <v>0</v>
      </c>
      <c r="BB136" s="20">
        <v>45792.5</v>
      </c>
      <c r="BC136" s="20">
        <v>45792.125</v>
      </c>
      <c r="BD136" s="20">
        <v>45792.541666666657</v>
      </c>
      <c r="BE136" s="20">
        <v>45792.625</v>
      </c>
    </row>
    <row r="137" spans="1:57" x14ac:dyDescent="0.3">
      <c r="A137" s="5">
        <f t="shared" si="20"/>
        <v>45793</v>
      </c>
      <c r="B137" s="3">
        <f>-SUMIFS(df_extrato_zig!G:G,df_extrato_zig!E:E,Conciliacao!A137,df_extrato_zig!D:D,"Saque")-SUMIFS(df_extrato_zig!G:G,df_extrato_zig!E:E,Conciliacao!A137,df_extrato_zig!D:D,"Antecipação")</f>
        <v>0</v>
      </c>
      <c r="C137" s="3">
        <f>SUMIFS(df_extrato_zig!E:E,df_extrato_zig!L:L,Conciliacao!A137,df_extrato_zig!F:F,"DINHEIRO")</f>
        <v>0</v>
      </c>
      <c r="D137" s="3">
        <f>SUMIFS(view_parc_agrup!H:H,view_parc_agrup!G:G,Conciliacao!A137)</f>
        <v>0</v>
      </c>
      <c r="E137" s="6">
        <f>SUMIFS(df_mutuos!I:I,df_mutuos!B:B,Conciliacao!A137)</f>
        <v>0</v>
      </c>
      <c r="F137" s="7">
        <f>SUMIFS(df_extratos!I:I,df_extratos!F:F,Conciliacao!BB137,df_extratos!G:G,"CREDITO")+SUMIFS(df_extratos!I:I,df_extratos!F:F,Conciliacao!A137,df_extratos!G:G,"CREDITO")+SUMIFS(df_extratos!I:I,df_extratos!F:F,Conciliacao!BC137,df_extratos!G:G,"CREDITO")+SUMIFS(df_extratos!I:I,df_extratos!F:F,Conciliacao!BD137,df_extratos!G:G,"CREDITO")+SUMIFS(df_extratos!I:I,df_extratos!F:F,Conciliacao!BE137,df_extratos!G:G,"CREDITO")</f>
        <v>0</v>
      </c>
      <c r="G137" s="9">
        <f t="shared" si="21"/>
        <v>0</v>
      </c>
      <c r="H137" s="4">
        <f>SUMIFS(df_blueme_sem_parcelamento!E:E,df_blueme_sem_parcelamento!H:H,Conciliacao!A137)*(-1)</f>
        <v>0</v>
      </c>
      <c r="I137" s="4">
        <f>SUMIFS(df_blueme_com_parcelamento!J:J,df_blueme_com_parcelamento!M:M,Conciliacao!A137)*(-1)</f>
        <v>0</v>
      </c>
      <c r="J137" s="8">
        <f>SUMIFS(df_mutuos!J:J,df_mutuos!B:B,Conciliacao!A137)*(-1)</f>
        <v>0</v>
      </c>
      <c r="K137" s="10">
        <f>SUMIFS(df_extratos!I:I,df_extratos!F:F,Conciliacao!BB137,df_extratos!G:G,"DEBITO")+SUMIFS(df_extratos!I:I,df_extratos!F:F,Conciliacao!A137,df_extratos!G:G,"DEBITO")+SUMIFS(df_extratos!I:I,df_extratos!F:F,Conciliacao!BC137,df_extratos!G:G,"DEBITO")+SUMIFS(df_extratos!I:I,df_extratos!F:F,Conciliacao!BD137,df_extratos!G:G,"DEBITO")+SUMIFS(df_extratos!I:I,df_extratos!F:F,Conciliacao!BE137,df_extratos!G:G,"DEBITO")</f>
        <v>0</v>
      </c>
      <c r="L137" s="11">
        <f t="shared" si="22"/>
        <v>0</v>
      </c>
      <c r="M137" s="25">
        <f>SUMIFS(df_ajustes_conciliaco!D:D,df_ajustes_conciliaco!C:C,Conciliacao!A137)</f>
        <v>0</v>
      </c>
      <c r="N137" s="22">
        <f t="shared" si="23"/>
        <v>0</v>
      </c>
      <c r="BB137" s="20">
        <v>45793.5</v>
      </c>
      <c r="BC137" s="20">
        <v>45793.125</v>
      </c>
      <c r="BD137" s="20">
        <v>45793.541666666657</v>
      </c>
      <c r="BE137" s="20">
        <v>45793.625</v>
      </c>
    </row>
    <row r="138" spans="1:57" x14ac:dyDescent="0.3">
      <c r="A138" s="5">
        <f t="shared" si="20"/>
        <v>45794</v>
      </c>
      <c r="B138" s="3">
        <f>-SUMIFS(df_extrato_zig!G:G,df_extrato_zig!E:E,Conciliacao!A138,df_extrato_zig!D:D,"Saque")-SUMIFS(df_extrato_zig!G:G,df_extrato_zig!E:E,Conciliacao!A138,df_extrato_zig!D:D,"Antecipação")</f>
        <v>0</v>
      </c>
      <c r="C138" s="3">
        <f>SUMIFS(df_extrato_zig!E:E,df_extrato_zig!L:L,Conciliacao!A138,df_extrato_zig!F:F,"DINHEIRO")</f>
        <v>0</v>
      </c>
      <c r="D138" s="3">
        <f>SUMIFS(view_parc_agrup!H:H,view_parc_agrup!G:G,Conciliacao!A138)</f>
        <v>0</v>
      </c>
      <c r="E138" s="6">
        <f>SUMIFS(df_mutuos!I:I,df_mutuos!B:B,Conciliacao!A138)</f>
        <v>0</v>
      </c>
      <c r="F138" s="7">
        <f>SUMIFS(df_extratos!I:I,df_extratos!F:F,Conciliacao!BB138,df_extratos!G:G,"CREDITO")+SUMIFS(df_extratos!I:I,df_extratos!F:F,Conciliacao!A138,df_extratos!G:G,"CREDITO")+SUMIFS(df_extratos!I:I,df_extratos!F:F,Conciliacao!BC138,df_extratos!G:G,"CREDITO")+SUMIFS(df_extratos!I:I,df_extratos!F:F,Conciliacao!BD138,df_extratos!G:G,"CREDITO")+SUMIFS(df_extratos!I:I,df_extratos!F:F,Conciliacao!BE138,df_extratos!G:G,"CREDITO")</f>
        <v>0</v>
      </c>
      <c r="G138" s="9">
        <f t="shared" si="21"/>
        <v>0</v>
      </c>
      <c r="H138" s="4">
        <f>SUMIFS(df_blueme_sem_parcelamento!E:E,df_blueme_sem_parcelamento!H:H,Conciliacao!A138)*(-1)</f>
        <v>0</v>
      </c>
      <c r="I138" s="4">
        <f>SUMIFS(df_blueme_com_parcelamento!J:J,df_blueme_com_parcelamento!M:M,Conciliacao!A138)*(-1)</f>
        <v>0</v>
      </c>
      <c r="J138" s="8">
        <f>SUMIFS(df_mutuos!J:J,df_mutuos!B:B,Conciliacao!A138)*(-1)</f>
        <v>0</v>
      </c>
      <c r="K138" s="10">
        <f>SUMIFS(df_extratos!I:I,df_extratos!F:F,Conciliacao!BB138,df_extratos!G:G,"DEBITO")+SUMIFS(df_extratos!I:I,df_extratos!F:F,Conciliacao!A138,df_extratos!G:G,"DEBITO")+SUMIFS(df_extratos!I:I,df_extratos!F:F,Conciliacao!BC138,df_extratos!G:G,"DEBITO")+SUMIFS(df_extratos!I:I,df_extratos!F:F,Conciliacao!BD138,df_extratos!G:G,"DEBITO")+SUMIFS(df_extratos!I:I,df_extratos!F:F,Conciliacao!BE138,df_extratos!G:G,"DEBITO")</f>
        <v>0</v>
      </c>
      <c r="L138" s="11">
        <f t="shared" si="22"/>
        <v>0</v>
      </c>
      <c r="M138" s="25">
        <f>SUMIFS(df_ajustes_conciliaco!D:D,df_ajustes_conciliaco!C:C,Conciliacao!A138)</f>
        <v>0</v>
      </c>
      <c r="N138" s="22">
        <f t="shared" si="23"/>
        <v>0</v>
      </c>
      <c r="BB138" s="20">
        <v>45794.5</v>
      </c>
      <c r="BC138" s="20">
        <v>45794.125</v>
      </c>
      <c r="BD138" s="20">
        <v>45794.541666666657</v>
      </c>
      <c r="BE138" s="20">
        <v>45794.625</v>
      </c>
    </row>
    <row r="139" spans="1:57" x14ac:dyDescent="0.3">
      <c r="A139" s="5">
        <f t="shared" si="20"/>
        <v>45795</v>
      </c>
      <c r="B139" s="3">
        <f>-SUMIFS(df_extrato_zig!G:G,df_extrato_zig!E:E,Conciliacao!A139,df_extrato_zig!D:D,"Saque")-SUMIFS(df_extrato_zig!G:G,df_extrato_zig!E:E,Conciliacao!A139,df_extrato_zig!D:D,"Antecipação")</f>
        <v>0</v>
      </c>
      <c r="C139" s="3">
        <f>SUMIFS(df_extrato_zig!E:E,df_extrato_zig!L:L,Conciliacao!A139,df_extrato_zig!F:F,"DINHEIRO")</f>
        <v>0</v>
      </c>
      <c r="D139" s="3">
        <f>SUMIFS(view_parc_agrup!H:H,view_parc_agrup!G:G,Conciliacao!A139)</f>
        <v>0</v>
      </c>
      <c r="E139" s="6">
        <f>SUMIFS(df_mutuos!I:I,df_mutuos!B:B,Conciliacao!A139)</f>
        <v>0</v>
      </c>
      <c r="F139" s="7">
        <f>SUMIFS(df_extratos!I:I,df_extratos!F:F,Conciliacao!BB139,df_extratos!G:G,"CREDITO")+SUMIFS(df_extratos!I:I,df_extratos!F:F,Conciliacao!A139,df_extratos!G:G,"CREDITO")+SUMIFS(df_extratos!I:I,df_extratos!F:F,Conciliacao!BC139,df_extratos!G:G,"CREDITO")+SUMIFS(df_extratos!I:I,df_extratos!F:F,Conciliacao!BD139,df_extratos!G:G,"CREDITO")+SUMIFS(df_extratos!I:I,df_extratos!F:F,Conciliacao!BE139,df_extratos!G:G,"CREDITO")</f>
        <v>0</v>
      </c>
      <c r="G139" s="9">
        <f t="shared" si="21"/>
        <v>0</v>
      </c>
      <c r="H139" s="4">
        <f>SUMIFS(df_blueme_sem_parcelamento!E:E,df_blueme_sem_parcelamento!H:H,Conciliacao!A139)*(-1)</f>
        <v>0</v>
      </c>
      <c r="I139" s="4">
        <f>SUMIFS(df_blueme_com_parcelamento!J:J,df_blueme_com_parcelamento!M:M,Conciliacao!A139)*(-1)</f>
        <v>0</v>
      </c>
      <c r="J139" s="8">
        <f>SUMIFS(df_mutuos!J:J,df_mutuos!B:B,Conciliacao!A139)*(-1)</f>
        <v>0</v>
      </c>
      <c r="K139" s="10">
        <f>SUMIFS(df_extratos!I:I,df_extratos!F:F,Conciliacao!BB139,df_extratos!G:G,"DEBITO")+SUMIFS(df_extratos!I:I,df_extratos!F:F,Conciliacao!A139,df_extratos!G:G,"DEBITO")+SUMIFS(df_extratos!I:I,df_extratos!F:F,Conciliacao!BC139,df_extratos!G:G,"DEBITO")+SUMIFS(df_extratos!I:I,df_extratos!F:F,Conciliacao!BD139,df_extratos!G:G,"DEBITO")+SUMIFS(df_extratos!I:I,df_extratos!F:F,Conciliacao!BE139,df_extratos!G:G,"DEBITO")</f>
        <v>0</v>
      </c>
      <c r="L139" s="11">
        <f t="shared" si="22"/>
        <v>0</v>
      </c>
      <c r="M139" s="25">
        <f>SUMIFS(df_ajustes_conciliaco!D:D,df_ajustes_conciliaco!C:C,Conciliacao!A139)</f>
        <v>0</v>
      </c>
      <c r="N139" s="22">
        <f t="shared" si="23"/>
        <v>0</v>
      </c>
      <c r="BB139" s="20">
        <v>45795.5</v>
      </c>
      <c r="BC139" s="20">
        <v>45795.125</v>
      </c>
      <c r="BD139" s="20">
        <v>45795.541666666657</v>
      </c>
      <c r="BE139" s="20">
        <v>45795.625</v>
      </c>
    </row>
    <row r="140" spans="1:57" x14ac:dyDescent="0.3">
      <c r="A140" s="5">
        <f t="shared" si="20"/>
        <v>45796</v>
      </c>
      <c r="B140" s="3">
        <f>-SUMIFS(df_extrato_zig!G:G,df_extrato_zig!E:E,Conciliacao!A140,df_extrato_zig!D:D,"Saque")-SUMIFS(df_extrato_zig!G:G,df_extrato_zig!E:E,Conciliacao!A140,df_extrato_zig!D:D,"Antecipação")</f>
        <v>0</v>
      </c>
      <c r="C140" s="3">
        <f>SUMIFS(df_extrato_zig!E:E,df_extrato_zig!L:L,Conciliacao!A140,df_extrato_zig!F:F,"DINHEIRO")</f>
        <v>0</v>
      </c>
      <c r="D140" s="3">
        <f>SUMIFS(view_parc_agrup!H:H,view_parc_agrup!G:G,Conciliacao!A140)</f>
        <v>0</v>
      </c>
      <c r="E140" s="6">
        <f>SUMIFS(df_mutuos!I:I,df_mutuos!B:B,Conciliacao!A140)</f>
        <v>0</v>
      </c>
      <c r="F140" s="7">
        <f>SUMIFS(df_extratos!I:I,df_extratos!F:F,Conciliacao!BB140,df_extratos!G:G,"CREDITO")+SUMIFS(df_extratos!I:I,df_extratos!F:F,Conciliacao!A140,df_extratos!G:G,"CREDITO")+SUMIFS(df_extratos!I:I,df_extratos!F:F,Conciliacao!BC140,df_extratos!G:G,"CREDITO")+SUMIFS(df_extratos!I:I,df_extratos!F:F,Conciliacao!BD140,df_extratos!G:G,"CREDITO")+SUMIFS(df_extratos!I:I,df_extratos!F:F,Conciliacao!BE140,df_extratos!G:G,"CREDITO")</f>
        <v>0</v>
      </c>
      <c r="G140" s="9">
        <f t="shared" si="21"/>
        <v>0</v>
      </c>
      <c r="H140" s="4">
        <f>SUMIFS(df_blueme_sem_parcelamento!E:E,df_blueme_sem_parcelamento!H:H,Conciliacao!A140)*(-1)</f>
        <v>0</v>
      </c>
      <c r="I140" s="4">
        <f>SUMIFS(df_blueme_com_parcelamento!J:J,df_blueme_com_parcelamento!M:M,Conciliacao!A140)*(-1)</f>
        <v>0</v>
      </c>
      <c r="J140" s="8">
        <f>SUMIFS(df_mutuos!J:J,df_mutuos!B:B,Conciliacao!A140)*(-1)</f>
        <v>0</v>
      </c>
      <c r="K140" s="10">
        <f>SUMIFS(df_extratos!I:I,df_extratos!F:F,Conciliacao!BB140,df_extratos!G:G,"DEBITO")+SUMIFS(df_extratos!I:I,df_extratos!F:F,Conciliacao!A140,df_extratos!G:G,"DEBITO")+SUMIFS(df_extratos!I:I,df_extratos!F:F,Conciliacao!BC140,df_extratos!G:G,"DEBITO")+SUMIFS(df_extratos!I:I,df_extratos!F:F,Conciliacao!BD140,df_extratos!G:G,"DEBITO")+SUMIFS(df_extratos!I:I,df_extratos!F:F,Conciliacao!BE140,df_extratos!G:G,"DEBITO")</f>
        <v>0</v>
      </c>
      <c r="L140" s="11">
        <f t="shared" si="22"/>
        <v>0</v>
      </c>
      <c r="M140" s="25">
        <f>SUMIFS(df_ajustes_conciliaco!D:D,df_ajustes_conciliaco!C:C,Conciliacao!A140)</f>
        <v>0</v>
      </c>
      <c r="N140" s="22">
        <f t="shared" si="23"/>
        <v>0</v>
      </c>
      <c r="BB140" s="20">
        <v>45796.5</v>
      </c>
      <c r="BC140" s="20">
        <v>45796.125</v>
      </c>
      <c r="BD140" s="20">
        <v>45796.541666666657</v>
      </c>
      <c r="BE140" s="20">
        <v>45796.625</v>
      </c>
    </row>
    <row r="141" spans="1:57" x14ac:dyDescent="0.3">
      <c r="A141" s="5">
        <f t="shared" si="20"/>
        <v>45797</v>
      </c>
      <c r="B141" s="3">
        <f>-SUMIFS(df_extrato_zig!G:G,df_extrato_zig!E:E,Conciliacao!A141,df_extrato_zig!D:D,"Saque")-SUMIFS(df_extrato_zig!G:G,df_extrato_zig!E:E,Conciliacao!A141,df_extrato_zig!D:D,"Antecipação")</f>
        <v>0</v>
      </c>
      <c r="C141" s="3">
        <f>SUMIFS(df_extrato_zig!E:E,df_extrato_zig!L:L,Conciliacao!A141,df_extrato_zig!F:F,"DINHEIRO")</f>
        <v>0</v>
      </c>
      <c r="D141" s="3">
        <f>SUMIFS(view_parc_agrup!H:H,view_parc_agrup!G:G,Conciliacao!A141)</f>
        <v>0</v>
      </c>
      <c r="E141" s="6">
        <f>SUMIFS(df_mutuos!I:I,df_mutuos!B:B,Conciliacao!A141)</f>
        <v>0</v>
      </c>
      <c r="F141" s="7">
        <f>SUMIFS(df_extratos!I:I,df_extratos!F:F,Conciliacao!BB141,df_extratos!G:G,"CREDITO")+SUMIFS(df_extratos!I:I,df_extratos!F:F,Conciliacao!A141,df_extratos!G:G,"CREDITO")+SUMIFS(df_extratos!I:I,df_extratos!F:F,Conciliacao!BC141,df_extratos!G:G,"CREDITO")+SUMIFS(df_extratos!I:I,df_extratos!F:F,Conciliacao!BD141,df_extratos!G:G,"CREDITO")+SUMIFS(df_extratos!I:I,df_extratos!F:F,Conciliacao!BE141,df_extratos!G:G,"CREDITO")</f>
        <v>0</v>
      </c>
      <c r="G141" s="9">
        <f t="shared" si="21"/>
        <v>0</v>
      </c>
      <c r="H141" s="4">
        <f>SUMIFS(df_blueme_sem_parcelamento!E:E,df_blueme_sem_parcelamento!H:H,Conciliacao!A141)*(-1)</f>
        <v>0</v>
      </c>
      <c r="I141" s="4">
        <f>SUMIFS(df_blueme_com_parcelamento!J:J,df_blueme_com_parcelamento!M:M,Conciliacao!A141)*(-1)</f>
        <v>0</v>
      </c>
      <c r="J141" s="8">
        <f>SUMIFS(df_mutuos!J:J,df_mutuos!B:B,Conciliacao!A141)*(-1)</f>
        <v>0</v>
      </c>
      <c r="K141" s="10">
        <f>SUMIFS(df_extratos!I:I,df_extratos!F:F,Conciliacao!BB141,df_extratos!G:G,"DEBITO")+SUMIFS(df_extratos!I:I,df_extratos!F:F,Conciliacao!A141,df_extratos!G:G,"DEBITO")+SUMIFS(df_extratos!I:I,df_extratos!F:F,Conciliacao!BC141,df_extratos!G:G,"DEBITO")+SUMIFS(df_extratos!I:I,df_extratos!F:F,Conciliacao!BD141,df_extratos!G:G,"DEBITO")+SUMIFS(df_extratos!I:I,df_extratos!F:F,Conciliacao!BE141,df_extratos!G:G,"DEBITO")</f>
        <v>0</v>
      </c>
      <c r="L141" s="11">
        <f t="shared" si="22"/>
        <v>0</v>
      </c>
      <c r="M141" s="25">
        <f>SUMIFS(df_ajustes_conciliaco!D:D,df_ajustes_conciliaco!C:C,Conciliacao!A141)</f>
        <v>0</v>
      </c>
      <c r="N141" s="22">
        <f t="shared" si="23"/>
        <v>0</v>
      </c>
      <c r="BB141" s="20">
        <v>45797.5</v>
      </c>
      <c r="BC141" s="20">
        <v>45797.125</v>
      </c>
      <c r="BD141" s="20">
        <v>45797.541666666657</v>
      </c>
      <c r="BE141" s="20">
        <v>45797.625</v>
      </c>
    </row>
    <row r="142" spans="1:57" x14ac:dyDescent="0.3">
      <c r="A142" s="5">
        <f t="shared" si="20"/>
        <v>45798</v>
      </c>
      <c r="B142" s="3">
        <f>-SUMIFS(df_extrato_zig!G:G,df_extrato_zig!E:E,Conciliacao!A142,df_extrato_zig!D:D,"Saque")-SUMIFS(df_extrato_zig!G:G,df_extrato_zig!E:E,Conciliacao!A142,df_extrato_zig!D:D,"Antecipação")</f>
        <v>0</v>
      </c>
      <c r="C142" s="3">
        <f>SUMIFS(df_extrato_zig!E:E,df_extrato_zig!L:L,Conciliacao!A142,df_extrato_zig!F:F,"DINHEIRO")</f>
        <v>0</v>
      </c>
      <c r="D142" s="3">
        <f>SUMIFS(view_parc_agrup!H:H,view_parc_agrup!G:G,Conciliacao!A142)</f>
        <v>0</v>
      </c>
      <c r="E142" s="6">
        <f>SUMIFS(df_mutuos!I:I,df_mutuos!B:B,Conciliacao!A142)</f>
        <v>0</v>
      </c>
      <c r="F142" s="7">
        <f>SUMIFS(df_extratos!I:I,df_extratos!F:F,Conciliacao!BB142,df_extratos!G:G,"CREDITO")+SUMIFS(df_extratos!I:I,df_extratos!F:F,Conciliacao!A142,df_extratos!G:G,"CREDITO")+SUMIFS(df_extratos!I:I,df_extratos!F:F,Conciliacao!BC142,df_extratos!G:G,"CREDITO")+SUMIFS(df_extratos!I:I,df_extratos!F:F,Conciliacao!BD142,df_extratos!G:G,"CREDITO")+SUMIFS(df_extratos!I:I,df_extratos!F:F,Conciliacao!BE142,df_extratos!G:G,"CREDITO")</f>
        <v>0</v>
      </c>
      <c r="G142" s="9">
        <f t="shared" si="21"/>
        <v>0</v>
      </c>
      <c r="H142" s="4">
        <f>SUMIFS(df_blueme_sem_parcelamento!E:E,df_blueme_sem_parcelamento!H:H,Conciliacao!A142)*(-1)</f>
        <v>0</v>
      </c>
      <c r="I142" s="4">
        <f>SUMIFS(df_blueme_com_parcelamento!J:J,df_blueme_com_parcelamento!M:M,Conciliacao!A142)*(-1)</f>
        <v>0</v>
      </c>
      <c r="J142" s="8">
        <f>SUMIFS(df_mutuos!J:J,df_mutuos!B:B,Conciliacao!A142)*(-1)</f>
        <v>0</v>
      </c>
      <c r="K142" s="10">
        <f>SUMIFS(df_extratos!I:I,df_extratos!F:F,Conciliacao!BB142,df_extratos!G:G,"DEBITO")+SUMIFS(df_extratos!I:I,df_extratos!F:F,Conciliacao!A142,df_extratos!G:G,"DEBITO")+SUMIFS(df_extratos!I:I,df_extratos!F:F,Conciliacao!BC142,df_extratos!G:G,"DEBITO")+SUMIFS(df_extratos!I:I,df_extratos!F:F,Conciliacao!BD142,df_extratos!G:G,"DEBITO")+SUMIFS(df_extratos!I:I,df_extratos!F:F,Conciliacao!BE142,df_extratos!G:G,"DEBITO")</f>
        <v>0</v>
      </c>
      <c r="L142" s="11">
        <f t="shared" si="22"/>
        <v>0</v>
      </c>
      <c r="M142" s="25">
        <f>SUMIFS(df_ajustes_conciliaco!D:D,df_ajustes_conciliaco!C:C,Conciliacao!A142)</f>
        <v>0</v>
      </c>
      <c r="N142" s="22">
        <f t="shared" si="23"/>
        <v>0</v>
      </c>
      <c r="BB142" s="20">
        <v>45798.5</v>
      </c>
      <c r="BC142" s="20">
        <v>45798.125</v>
      </c>
      <c r="BD142" s="20">
        <v>45798.541666666657</v>
      </c>
      <c r="BE142" s="20">
        <v>45798.625</v>
      </c>
    </row>
    <row r="143" spans="1:57" x14ac:dyDescent="0.3">
      <c r="A143" s="5">
        <f t="shared" si="20"/>
        <v>45799</v>
      </c>
      <c r="B143" s="3">
        <f>-SUMIFS(df_extrato_zig!G:G,df_extrato_zig!E:E,Conciliacao!A143,df_extrato_zig!D:D,"Saque")-SUMIFS(df_extrato_zig!G:G,df_extrato_zig!E:E,Conciliacao!A143,df_extrato_zig!D:D,"Antecipação")</f>
        <v>0</v>
      </c>
      <c r="C143" s="3">
        <f>SUMIFS(df_extrato_zig!E:E,df_extrato_zig!L:L,Conciliacao!A143,df_extrato_zig!F:F,"DINHEIRO")</f>
        <v>0</v>
      </c>
      <c r="D143" s="3">
        <f>SUMIFS(view_parc_agrup!H:H,view_parc_agrup!G:G,Conciliacao!A143)</f>
        <v>0</v>
      </c>
      <c r="E143" s="6">
        <f>SUMIFS(df_mutuos!I:I,df_mutuos!B:B,Conciliacao!A143)</f>
        <v>0</v>
      </c>
      <c r="F143" s="7">
        <f>SUMIFS(df_extratos!I:I,df_extratos!F:F,Conciliacao!BB143,df_extratos!G:G,"CREDITO")+SUMIFS(df_extratos!I:I,df_extratos!F:F,Conciliacao!A143,df_extratos!G:G,"CREDITO")+SUMIFS(df_extratos!I:I,df_extratos!F:F,Conciliacao!BC143,df_extratos!G:G,"CREDITO")+SUMIFS(df_extratos!I:I,df_extratos!F:F,Conciliacao!BD143,df_extratos!G:G,"CREDITO")+SUMIFS(df_extratos!I:I,df_extratos!F:F,Conciliacao!BE143,df_extratos!G:G,"CREDITO")</f>
        <v>0</v>
      </c>
      <c r="G143" s="9">
        <f t="shared" si="21"/>
        <v>0</v>
      </c>
      <c r="H143" s="4">
        <f>SUMIFS(df_blueme_sem_parcelamento!E:E,df_blueme_sem_parcelamento!H:H,Conciliacao!A143)*(-1)</f>
        <v>0</v>
      </c>
      <c r="I143" s="4">
        <f>SUMIFS(df_blueme_com_parcelamento!J:J,df_blueme_com_parcelamento!M:M,Conciliacao!A143)*(-1)</f>
        <v>0</v>
      </c>
      <c r="J143" s="8">
        <f>SUMIFS(df_mutuos!J:J,df_mutuos!B:B,Conciliacao!A143)*(-1)</f>
        <v>0</v>
      </c>
      <c r="K143" s="10">
        <f>SUMIFS(df_extratos!I:I,df_extratos!F:F,Conciliacao!BB143,df_extratos!G:G,"DEBITO")+SUMIFS(df_extratos!I:I,df_extratos!F:F,Conciliacao!A143,df_extratos!G:G,"DEBITO")+SUMIFS(df_extratos!I:I,df_extratos!F:F,Conciliacao!BC143,df_extratos!G:G,"DEBITO")+SUMIFS(df_extratos!I:I,df_extratos!F:F,Conciliacao!BD143,df_extratos!G:G,"DEBITO")+SUMIFS(df_extratos!I:I,df_extratos!F:F,Conciliacao!BE143,df_extratos!G:G,"DEBITO")</f>
        <v>0</v>
      </c>
      <c r="L143" s="11">
        <f t="shared" si="22"/>
        <v>0</v>
      </c>
      <c r="M143" s="25">
        <f>SUMIFS(df_ajustes_conciliaco!D:D,df_ajustes_conciliaco!C:C,Conciliacao!A143)</f>
        <v>0</v>
      </c>
      <c r="N143" s="22">
        <f t="shared" si="23"/>
        <v>0</v>
      </c>
      <c r="BB143" s="20">
        <v>45799.5</v>
      </c>
      <c r="BC143" s="20">
        <v>45799.125</v>
      </c>
      <c r="BD143" s="20">
        <v>45799.541666666657</v>
      </c>
      <c r="BE143" s="20">
        <v>45799.625</v>
      </c>
    </row>
    <row r="144" spans="1:57" x14ac:dyDescent="0.3">
      <c r="A144" s="5">
        <f t="shared" si="20"/>
        <v>45800</v>
      </c>
      <c r="B144" s="3">
        <f>-SUMIFS(df_extrato_zig!G:G,df_extrato_zig!E:E,Conciliacao!A144,df_extrato_zig!D:D,"Saque")-SUMIFS(df_extrato_zig!G:G,df_extrato_zig!E:E,Conciliacao!A144,df_extrato_zig!D:D,"Antecipação")</f>
        <v>0</v>
      </c>
      <c r="C144" s="3">
        <f>SUMIFS(df_extrato_zig!E:E,df_extrato_zig!L:L,Conciliacao!A144,df_extrato_zig!F:F,"DINHEIRO")</f>
        <v>0</v>
      </c>
      <c r="D144" s="3">
        <f>SUMIFS(view_parc_agrup!H:H,view_parc_agrup!G:G,Conciliacao!A144)</f>
        <v>0</v>
      </c>
      <c r="E144" s="6">
        <f>SUMIFS(df_mutuos!I:I,df_mutuos!B:B,Conciliacao!A144)</f>
        <v>0</v>
      </c>
      <c r="F144" s="7">
        <f>SUMIFS(df_extratos!I:I,df_extratos!F:F,Conciliacao!BB144,df_extratos!G:G,"CREDITO")+SUMIFS(df_extratos!I:I,df_extratos!F:F,Conciliacao!A144,df_extratos!G:G,"CREDITO")+SUMIFS(df_extratos!I:I,df_extratos!F:F,Conciliacao!BC144,df_extratos!G:G,"CREDITO")+SUMIFS(df_extratos!I:I,df_extratos!F:F,Conciliacao!BD144,df_extratos!G:G,"CREDITO")+SUMIFS(df_extratos!I:I,df_extratos!F:F,Conciliacao!BE144,df_extratos!G:G,"CREDITO")</f>
        <v>0</v>
      </c>
      <c r="G144" s="9">
        <f t="shared" si="21"/>
        <v>0</v>
      </c>
      <c r="H144" s="4">
        <f>SUMIFS(df_blueme_sem_parcelamento!E:E,df_blueme_sem_parcelamento!H:H,Conciliacao!A144)*(-1)</f>
        <v>0</v>
      </c>
      <c r="I144" s="4">
        <f>SUMIFS(df_blueme_com_parcelamento!J:J,df_blueme_com_parcelamento!M:M,Conciliacao!A144)*(-1)</f>
        <v>0</v>
      </c>
      <c r="J144" s="8">
        <f>SUMIFS(df_mutuos!J:J,df_mutuos!B:B,Conciliacao!A144)*(-1)</f>
        <v>0</v>
      </c>
      <c r="K144" s="10">
        <f>SUMIFS(df_extratos!I:I,df_extratos!F:F,Conciliacao!BB144,df_extratos!G:G,"DEBITO")+SUMIFS(df_extratos!I:I,df_extratos!F:F,Conciliacao!A144,df_extratos!G:G,"DEBITO")+SUMIFS(df_extratos!I:I,df_extratos!F:F,Conciliacao!BC144,df_extratos!G:G,"DEBITO")+SUMIFS(df_extratos!I:I,df_extratos!F:F,Conciliacao!BD144,df_extratos!G:G,"DEBITO")+SUMIFS(df_extratos!I:I,df_extratos!F:F,Conciliacao!BE144,df_extratos!G:G,"DEBITO")</f>
        <v>0</v>
      </c>
      <c r="L144" s="11">
        <f t="shared" si="22"/>
        <v>0</v>
      </c>
      <c r="M144" s="25">
        <f>SUMIFS(df_ajustes_conciliaco!D:D,df_ajustes_conciliaco!C:C,Conciliacao!A144)</f>
        <v>0</v>
      </c>
      <c r="N144" s="22">
        <f t="shared" si="23"/>
        <v>0</v>
      </c>
      <c r="BB144" s="20">
        <v>45800.5</v>
      </c>
      <c r="BC144" s="20">
        <v>45800.125</v>
      </c>
      <c r="BD144" s="20">
        <v>45800.541666666657</v>
      </c>
      <c r="BE144" s="20">
        <v>45800.625</v>
      </c>
    </row>
    <row r="145" spans="1:57" x14ac:dyDescent="0.3">
      <c r="A145" s="5">
        <f t="shared" si="20"/>
        <v>45801</v>
      </c>
      <c r="B145" s="3">
        <f>-SUMIFS(df_extrato_zig!G:G,df_extrato_zig!E:E,Conciliacao!A145,df_extrato_zig!D:D,"Saque")-SUMIFS(df_extrato_zig!G:G,df_extrato_zig!E:E,Conciliacao!A145,df_extrato_zig!D:D,"Antecipação")</f>
        <v>0</v>
      </c>
      <c r="C145" s="3">
        <f>SUMIFS(df_extrato_zig!E:E,df_extrato_zig!L:L,Conciliacao!A145,df_extrato_zig!F:F,"DINHEIRO")</f>
        <v>0</v>
      </c>
      <c r="D145" s="3">
        <f>SUMIFS(view_parc_agrup!H:H,view_parc_agrup!G:G,Conciliacao!A145)</f>
        <v>0</v>
      </c>
      <c r="E145" s="6">
        <f>SUMIFS(df_mutuos!I:I,df_mutuos!B:B,Conciliacao!A145)</f>
        <v>0</v>
      </c>
      <c r="F145" s="7">
        <f>SUMIFS(df_extratos!I:I,df_extratos!F:F,Conciliacao!BB145,df_extratos!G:G,"CREDITO")+SUMIFS(df_extratos!I:I,df_extratos!F:F,Conciliacao!A145,df_extratos!G:G,"CREDITO")+SUMIFS(df_extratos!I:I,df_extratos!F:F,Conciliacao!BC145,df_extratos!G:G,"CREDITO")+SUMIFS(df_extratos!I:I,df_extratos!F:F,Conciliacao!BD145,df_extratos!G:G,"CREDITO")+SUMIFS(df_extratos!I:I,df_extratos!F:F,Conciliacao!BE145,df_extratos!G:G,"CREDITO")</f>
        <v>0</v>
      </c>
      <c r="G145" s="9">
        <f t="shared" si="21"/>
        <v>0</v>
      </c>
      <c r="H145" s="4">
        <f>SUMIFS(df_blueme_sem_parcelamento!E:E,df_blueme_sem_parcelamento!H:H,Conciliacao!A145)*(-1)</f>
        <v>0</v>
      </c>
      <c r="I145" s="4">
        <f>SUMIFS(df_blueme_com_parcelamento!J:J,df_blueme_com_parcelamento!M:M,Conciliacao!A145)*(-1)</f>
        <v>0</v>
      </c>
      <c r="J145" s="8">
        <f>SUMIFS(df_mutuos!J:J,df_mutuos!B:B,Conciliacao!A145)*(-1)</f>
        <v>0</v>
      </c>
      <c r="K145" s="10">
        <f>SUMIFS(df_extratos!I:I,df_extratos!F:F,Conciliacao!BB145,df_extratos!G:G,"DEBITO")+SUMIFS(df_extratos!I:I,df_extratos!F:F,Conciliacao!A145,df_extratos!G:G,"DEBITO")+SUMIFS(df_extratos!I:I,df_extratos!F:F,Conciliacao!BC145,df_extratos!G:G,"DEBITO")+SUMIFS(df_extratos!I:I,df_extratos!F:F,Conciliacao!BD145,df_extratos!G:G,"DEBITO")+SUMIFS(df_extratos!I:I,df_extratos!F:F,Conciliacao!BE145,df_extratos!G:G,"DEBITO")</f>
        <v>0</v>
      </c>
      <c r="L145" s="11">
        <f t="shared" si="22"/>
        <v>0</v>
      </c>
      <c r="M145" s="25">
        <f>SUMIFS(df_ajustes_conciliaco!D:D,df_ajustes_conciliaco!C:C,Conciliacao!A145)</f>
        <v>0</v>
      </c>
      <c r="N145" s="22">
        <f t="shared" si="23"/>
        <v>0</v>
      </c>
      <c r="BB145" s="20">
        <v>45801.5</v>
      </c>
      <c r="BC145" s="20">
        <v>45801.125</v>
      </c>
      <c r="BD145" s="20">
        <v>45801.541666666657</v>
      </c>
      <c r="BE145" s="20">
        <v>45801.625</v>
      </c>
    </row>
    <row r="146" spans="1:57" x14ac:dyDescent="0.3">
      <c r="A146" s="5">
        <f t="shared" si="20"/>
        <v>45802</v>
      </c>
      <c r="B146" s="3">
        <f>-SUMIFS(df_extrato_zig!G:G,df_extrato_zig!E:E,Conciliacao!A146,df_extrato_zig!D:D,"Saque")-SUMIFS(df_extrato_zig!G:G,df_extrato_zig!E:E,Conciliacao!A146,df_extrato_zig!D:D,"Antecipação")</f>
        <v>0</v>
      </c>
      <c r="C146" s="3">
        <f>SUMIFS(df_extrato_zig!E:E,df_extrato_zig!L:L,Conciliacao!A146,df_extrato_zig!F:F,"DINHEIRO")</f>
        <v>0</v>
      </c>
      <c r="D146" s="3">
        <f>SUMIFS(view_parc_agrup!H:H,view_parc_agrup!G:G,Conciliacao!A146)</f>
        <v>0</v>
      </c>
      <c r="E146" s="6">
        <f>SUMIFS(df_mutuos!I:I,df_mutuos!B:B,Conciliacao!A146)</f>
        <v>0</v>
      </c>
      <c r="F146" s="7">
        <f>SUMIFS(df_extratos!I:I,df_extratos!F:F,Conciliacao!BB146,df_extratos!G:G,"CREDITO")+SUMIFS(df_extratos!I:I,df_extratos!F:F,Conciliacao!A146,df_extratos!G:G,"CREDITO")+SUMIFS(df_extratos!I:I,df_extratos!F:F,Conciliacao!BC146,df_extratos!G:G,"CREDITO")+SUMIFS(df_extratos!I:I,df_extratos!F:F,Conciliacao!BD146,df_extratos!G:G,"CREDITO")+SUMIFS(df_extratos!I:I,df_extratos!F:F,Conciliacao!BE146,df_extratos!G:G,"CREDITO")</f>
        <v>0</v>
      </c>
      <c r="G146" s="9">
        <f t="shared" si="21"/>
        <v>0</v>
      </c>
      <c r="H146" s="4">
        <f>SUMIFS(df_blueme_sem_parcelamento!E:E,df_blueme_sem_parcelamento!H:H,Conciliacao!A146)*(-1)</f>
        <v>0</v>
      </c>
      <c r="I146" s="4">
        <f>SUMIFS(df_blueme_com_parcelamento!J:J,df_blueme_com_parcelamento!M:M,Conciliacao!A146)*(-1)</f>
        <v>0</v>
      </c>
      <c r="J146" s="8">
        <f>SUMIFS(df_mutuos!J:J,df_mutuos!B:B,Conciliacao!A146)*(-1)</f>
        <v>0</v>
      </c>
      <c r="K146" s="10">
        <f>SUMIFS(df_extratos!I:I,df_extratos!F:F,Conciliacao!BB146,df_extratos!G:G,"DEBITO")+SUMIFS(df_extratos!I:I,df_extratos!F:F,Conciliacao!A146,df_extratos!G:G,"DEBITO")+SUMIFS(df_extratos!I:I,df_extratos!F:F,Conciliacao!BC146,df_extratos!G:G,"DEBITO")+SUMIFS(df_extratos!I:I,df_extratos!F:F,Conciliacao!BD146,df_extratos!G:G,"DEBITO")+SUMIFS(df_extratos!I:I,df_extratos!F:F,Conciliacao!BE146,df_extratos!G:G,"DEBITO")</f>
        <v>0</v>
      </c>
      <c r="L146" s="11">
        <f t="shared" si="22"/>
        <v>0</v>
      </c>
      <c r="M146" s="25">
        <f>SUMIFS(df_ajustes_conciliaco!D:D,df_ajustes_conciliaco!C:C,Conciliacao!A146)</f>
        <v>0</v>
      </c>
      <c r="N146" s="22">
        <f t="shared" si="23"/>
        <v>0</v>
      </c>
      <c r="BB146" s="20">
        <v>45802.5</v>
      </c>
      <c r="BC146" s="20">
        <v>45802.125</v>
      </c>
      <c r="BD146" s="20">
        <v>45802.541666666657</v>
      </c>
      <c r="BE146" s="20">
        <v>45802.625</v>
      </c>
    </row>
    <row r="147" spans="1:57" x14ac:dyDescent="0.3">
      <c r="A147" s="5">
        <f t="shared" si="20"/>
        <v>45803</v>
      </c>
      <c r="B147" s="3">
        <f>-SUMIFS(df_extrato_zig!G:G,df_extrato_zig!E:E,Conciliacao!A147,df_extrato_zig!D:D,"Saque")-SUMIFS(df_extrato_zig!G:G,df_extrato_zig!E:E,Conciliacao!A147,df_extrato_zig!D:D,"Antecipação")</f>
        <v>0</v>
      </c>
      <c r="C147" s="3">
        <f>SUMIFS(df_extrato_zig!E:E,df_extrato_zig!L:L,Conciliacao!A147,df_extrato_zig!F:F,"DINHEIRO")</f>
        <v>0</v>
      </c>
      <c r="D147" s="3">
        <f>SUMIFS(view_parc_agrup!H:H,view_parc_agrup!G:G,Conciliacao!A147)</f>
        <v>0</v>
      </c>
      <c r="E147" s="6">
        <f>SUMIFS(df_mutuos!I:I,df_mutuos!B:B,Conciliacao!A147)</f>
        <v>0</v>
      </c>
      <c r="F147" s="7">
        <f>SUMIFS(df_extratos!I:I,df_extratos!F:F,Conciliacao!BB147,df_extratos!G:G,"CREDITO")+SUMIFS(df_extratos!I:I,df_extratos!F:F,Conciliacao!A147,df_extratos!G:G,"CREDITO")+SUMIFS(df_extratos!I:I,df_extratos!F:F,Conciliacao!BC147,df_extratos!G:G,"CREDITO")+SUMIFS(df_extratos!I:I,df_extratos!F:F,Conciliacao!BD147,df_extratos!G:G,"CREDITO")+SUMIFS(df_extratos!I:I,df_extratos!F:F,Conciliacao!BE147,df_extratos!G:G,"CREDITO")</f>
        <v>0</v>
      </c>
      <c r="G147" s="9">
        <f t="shared" si="21"/>
        <v>0</v>
      </c>
      <c r="H147" s="4">
        <f>SUMIFS(df_blueme_sem_parcelamento!E:E,df_blueme_sem_parcelamento!H:H,Conciliacao!A147)*(-1)</f>
        <v>0</v>
      </c>
      <c r="I147" s="4">
        <f>SUMIFS(df_blueme_com_parcelamento!J:J,df_blueme_com_parcelamento!M:M,Conciliacao!A147)*(-1)</f>
        <v>0</v>
      </c>
      <c r="J147" s="8">
        <f>SUMIFS(df_mutuos!J:J,df_mutuos!B:B,Conciliacao!A147)*(-1)</f>
        <v>0</v>
      </c>
      <c r="K147" s="10">
        <f>SUMIFS(df_extratos!I:I,df_extratos!F:F,Conciliacao!BB147,df_extratos!G:G,"DEBITO")+SUMIFS(df_extratos!I:I,df_extratos!F:F,Conciliacao!A147,df_extratos!G:G,"DEBITO")+SUMIFS(df_extratos!I:I,df_extratos!F:F,Conciliacao!BC147,df_extratos!G:G,"DEBITO")+SUMIFS(df_extratos!I:I,df_extratos!F:F,Conciliacao!BD147,df_extratos!G:G,"DEBITO")+SUMIFS(df_extratos!I:I,df_extratos!F:F,Conciliacao!BE147,df_extratos!G:G,"DEBITO")</f>
        <v>0</v>
      </c>
      <c r="L147" s="11">
        <f t="shared" si="22"/>
        <v>0</v>
      </c>
      <c r="M147" s="25">
        <f>SUMIFS(df_ajustes_conciliaco!D:D,df_ajustes_conciliaco!C:C,Conciliacao!A147)</f>
        <v>0</v>
      </c>
      <c r="N147" s="22">
        <f t="shared" si="23"/>
        <v>0</v>
      </c>
      <c r="BB147" s="20">
        <v>45803.5</v>
      </c>
      <c r="BC147" s="20">
        <v>45803.125</v>
      </c>
      <c r="BD147" s="20">
        <v>45803.541666666657</v>
      </c>
      <c r="BE147" s="20">
        <v>45803.625</v>
      </c>
    </row>
    <row r="148" spans="1:57" x14ac:dyDescent="0.3">
      <c r="A148" s="5">
        <f t="shared" si="20"/>
        <v>45804</v>
      </c>
      <c r="B148" s="3">
        <f>-SUMIFS(df_extrato_zig!G:G,df_extrato_zig!E:E,Conciliacao!A148,df_extrato_zig!D:D,"Saque")-SUMIFS(df_extrato_zig!G:G,df_extrato_zig!E:E,Conciliacao!A148,df_extrato_zig!D:D,"Antecipação")</f>
        <v>0</v>
      </c>
      <c r="C148" s="3">
        <f>SUMIFS(df_extrato_zig!E:E,df_extrato_zig!L:L,Conciliacao!A148,df_extrato_zig!F:F,"DINHEIRO")</f>
        <v>0</v>
      </c>
      <c r="D148" s="3">
        <f>SUMIFS(view_parc_agrup!H:H,view_parc_agrup!G:G,Conciliacao!A148)</f>
        <v>0</v>
      </c>
      <c r="E148" s="6">
        <f>SUMIFS(df_mutuos!I:I,df_mutuos!B:B,Conciliacao!A148)</f>
        <v>0</v>
      </c>
      <c r="F148" s="7">
        <f>SUMIFS(df_extratos!I:I,df_extratos!F:F,Conciliacao!BB148,df_extratos!G:G,"CREDITO")+SUMIFS(df_extratos!I:I,df_extratos!F:F,Conciliacao!A148,df_extratos!G:G,"CREDITO")+SUMIFS(df_extratos!I:I,df_extratos!F:F,Conciliacao!BC148,df_extratos!G:G,"CREDITO")+SUMIFS(df_extratos!I:I,df_extratos!F:F,Conciliacao!BD148,df_extratos!G:G,"CREDITO")+SUMIFS(df_extratos!I:I,df_extratos!F:F,Conciliacao!BE148,df_extratos!G:G,"CREDITO")</f>
        <v>0</v>
      </c>
      <c r="G148" s="9">
        <f t="shared" si="21"/>
        <v>0</v>
      </c>
      <c r="H148" s="4">
        <f>SUMIFS(df_blueme_sem_parcelamento!E:E,df_blueme_sem_parcelamento!H:H,Conciliacao!A148)*(-1)</f>
        <v>0</v>
      </c>
      <c r="I148" s="4">
        <f>SUMIFS(df_blueme_com_parcelamento!J:J,df_blueme_com_parcelamento!M:M,Conciliacao!A148)*(-1)</f>
        <v>0</v>
      </c>
      <c r="J148" s="8">
        <f>SUMIFS(df_mutuos!J:J,df_mutuos!B:B,Conciliacao!A148)*(-1)</f>
        <v>0</v>
      </c>
      <c r="K148" s="10">
        <f>SUMIFS(df_extratos!I:I,df_extratos!F:F,Conciliacao!BB148,df_extratos!G:G,"DEBITO")+SUMIFS(df_extratos!I:I,df_extratos!F:F,Conciliacao!A148,df_extratos!G:G,"DEBITO")+SUMIFS(df_extratos!I:I,df_extratos!F:F,Conciliacao!BC148,df_extratos!G:G,"DEBITO")+SUMIFS(df_extratos!I:I,df_extratos!F:F,Conciliacao!BD148,df_extratos!G:G,"DEBITO")+SUMIFS(df_extratos!I:I,df_extratos!F:F,Conciliacao!BE148,df_extratos!G:G,"DEBITO")</f>
        <v>0</v>
      </c>
      <c r="L148" s="11">
        <f t="shared" si="22"/>
        <v>0</v>
      </c>
      <c r="M148" s="25">
        <f>SUMIFS(df_ajustes_conciliaco!D:D,df_ajustes_conciliaco!C:C,Conciliacao!A148)</f>
        <v>0</v>
      </c>
      <c r="N148" s="22">
        <f t="shared" si="23"/>
        <v>0</v>
      </c>
      <c r="BB148" s="20">
        <v>45804.5</v>
      </c>
      <c r="BC148" s="20">
        <v>45804.125</v>
      </c>
      <c r="BD148" s="20">
        <v>45804.541666666657</v>
      </c>
      <c r="BE148" s="20">
        <v>45804.625</v>
      </c>
    </row>
    <row r="149" spans="1:57" x14ac:dyDescent="0.3">
      <c r="A149" s="5">
        <f t="shared" si="20"/>
        <v>45805</v>
      </c>
      <c r="B149" s="3">
        <f>-SUMIFS(df_extrato_zig!G:G,df_extrato_zig!E:E,Conciliacao!A149,df_extrato_zig!D:D,"Saque")-SUMIFS(df_extrato_zig!G:G,df_extrato_zig!E:E,Conciliacao!A149,df_extrato_zig!D:D,"Antecipação")</f>
        <v>0</v>
      </c>
      <c r="C149" s="3">
        <f>SUMIFS(df_extrato_zig!E:E,df_extrato_zig!L:L,Conciliacao!A149,df_extrato_zig!F:F,"DINHEIRO")</f>
        <v>0</v>
      </c>
      <c r="D149" s="3">
        <f>SUMIFS(view_parc_agrup!H:H,view_parc_agrup!G:G,Conciliacao!A149)</f>
        <v>0</v>
      </c>
      <c r="E149" s="6">
        <f>SUMIFS(df_mutuos!I:I,df_mutuos!B:B,Conciliacao!A149)</f>
        <v>0</v>
      </c>
      <c r="F149" s="7">
        <f>SUMIFS(df_extratos!I:I,df_extratos!F:F,Conciliacao!BB149,df_extratos!G:G,"CREDITO")+SUMIFS(df_extratos!I:I,df_extratos!F:F,Conciliacao!A149,df_extratos!G:G,"CREDITO")+SUMIFS(df_extratos!I:I,df_extratos!F:F,Conciliacao!BC149,df_extratos!G:G,"CREDITO")+SUMIFS(df_extratos!I:I,df_extratos!F:F,Conciliacao!BD149,df_extratos!G:G,"CREDITO")+SUMIFS(df_extratos!I:I,df_extratos!F:F,Conciliacao!BE149,df_extratos!G:G,"CREDITO")</f>
        <v>0</v>
      </c>
      <c r="G149" s="9">
        <f t="shared" si="21"/>
        <v>0</v>
      </c>
      <c r="H149" s="4">
        <f>SUMIFS(df_blueme_sem_parcelamento!E:E,df_blueme_sem_parcelamento!H:H,Conciliacao!A149)*(-1)</f>
        <v>0</v>
      </c>
      <c r="I149" s="4">
        <f>SUMIFS(df_blueme_com_parcelamento!J:J,df_blueme_com_parcelamento!M:M,Conciliacao!A149)*(-1)</f>
        <v>0</v>
      </c>
      <c r="J149" s="8">
        <f>SUMIFS(df_mutuos!J:J,df_mutuos!B:B,Conciliacao!A149)*(-1)</f>
        <v>0</v>
      </c>
      <c r="K149" s="10">
        <f>SUMIFS(df_extratos!I:I,df_extratos!F:F,Conciliacao!BB149,df_extratos!G:G,"DEBITO")+SUMIFS(df_extratos!I:I,df_extratos!F:F,Conciliacao!A149,df_extratos!G:G,"DEBITO")+SUMIFS(df_extratos!I:I,df_extratos!F:F,Conciliacao!BC149,df_extratos!G:G,"DEBITO")+SUMIFS(df_extratos!I:I,df_extratos!F:F,Conciliacao!BD149,df_extratos!G:G,"DEBITO")+SUMIFS(df_extratos!I:I,df_extratos!F:F,Conciliacao!BE149,df_extratos!G:G,"DEBITO")</f>
        <v>0</v>
      </c>
      <c r="L149" s="11">
        <f t="shared" si="22"/>
        <v>0</v>
      </c>
      <c r="M149" s="25">
        <f>SUMIFS(df_ajustes_conciliaco!D:D,df_ajustes_conciliaco!C:C,Conciliacao!A149)</f>
        <v>0</v>
      </c>
      <c r="N149" s="22">
        <f t="shared" si="23"/>
        <v>0</v>
      </c>
      <c r="BB149" s="20">
        <v>45805.5</v>
      </c>
      <c r="BC149" s="20">
        <v>45805.125</v>
      </c>
      <c r="BD149" s="20">
        <v>45805.541666666657</v>
      </c>
      <c r="BE149" s="20">
        <v>45805.625</v>
      </c>
    </row>
    <row r="150" spans="1:57" x14ac:dyDescent="0.3">
      <c r="A150" s="5">
        <f t="shared" si="20"/>
        <v>45806</v>
      </c>
      <c r="B150" s="3">
        <f>-SUMIFS(df_extrato_zig!G:G,df_extrato_zig!E:E,Conciliacao!A150,df_extrato_zig!D:D,"Saque")-SUMIFS(df_extrato_zig!G:G,df_extrato_zig!E:E,Conciliacao!A150,df_extrato_zig!D:D,"Antecipação")</f>
        <v>0</v>
      </c>
      <c r="C150" s="3">
        <f>SUMIFS(df_extrato_zig!E:E,df_extrato_zig!L:L,Conciliacao!A150,df_extrato_zig!F:F,"DINHEIRO")</f>
        <v>0</v>
      </c>
      <c r="D150" s="3">
        <f>SUMIFS(view_parc_agrup!H:H,view_parc_agrup!G:G,Conciliacao!A150)</f>
        <v>0</v>
      </c>
      <c r="E150" s="6">
        <f>SUMIFS(df_mutuos!I:I,df_mutuos!B:B,Conciliacao!A150)</f>
        <v>0</v>
      </c>
      <c r="F150" s="7">
        <f>SUMIFS(df_extratos!I:I,df_extratos!F:F,Conciliacao!BB150,df_extratos!G:G,"CREDITO")+SUMIFS(df_extratos!I:I,df_extratos!F:F,Conciliacao!A150,df_extratos!G:G,"CREDITO")+SUMIFS(df_extratos!I:I,df_extratos!F:F,Conciliacao!BC150,df_extratos!G:G,"CREDITO")+SUMIFS(df_extratos!I:I,df_extratos!F:F,Conciliacao!BD150,df_extratos!G:G,"CREDITO")+SUMIFS(df_extratos!I:I,df_extratos!F:F,Conciliacao!BE150,df_extratos!G:G,"CREDITO")</f>
        <v>0</v>
      </c>
      <c r="G150" s="9">
        <f t="shared" si="21"/>
        <v>0</v>
      </c>
      <c r="H150" s="4">
        <f>SUMIFS(df_blueme_sem_parcelamento!E:E,df_blueme_sem_parcelamento!H:H,Conciliacao!A150)*(-1)</f>
        <v>0</v>
      </c>
      <c r="I150" s="4">
        <f>SUMIFS(df_blueme_com_parcelamento!J:J,df_blueme_com_parcelamento!M:M,Conciliacao!A150)*(-1)</f>
        <v>0</v>
      </c>
      <c r="J150" s="8">
        <f>SUMIFS(df_mutuos!J:J,df_mutuos!B:B,Conciliacao!A150)*(-1)</f>
        <v>0</v>
      </c>
      <c r="K150" s="10">
        <f>SUMIFS(df_extratos!I:I,df_extratos!F:F,Conciliacao!BB150,df_extratos!G:G,"DEBITO")+SUMIFS(df_extratos!I:I,df_extratos!F:F,Conciliacao!A150,df_extratos!G:G,"DEBITO")+SUMIFS(df_extratos!I:I,df_extratos!F:F,Conciliacao!BC150,df_extratos!G:G,"DEBITO")+SUMIFS(df_extratos!I:I,df_extratos!F:F,Conciliacao!BD150,df_extratos!G:G,"DEBITO")+SUMIFS(df_extratos!I:I,df_extratos!F:F,Conciliacao!BE150,df_extratos!G:G,"DEBITO")</f>
        <v>0</v>
      </c>
      <c r="L150" s="11">
        <f t="shared" si="22"/>
        <v>0</v>
      </c>
      <c r="M150" s="25">
        <f>SUMIFS(df_ajustes_conciliaco!D:D,df_ajustes_conciliaco!C:C,Conciliacao!A150)</f>
        <v>0</v>
      </c>
      <c r="N150" s="22">
        <f t="shared" si="23"/>
        <v>0</v>
      </c>
      <c r="BB150" s="20">
        <v>45806.5</v>
      </c>
      <c r="BC150" s="20">
        <v>45806.125</v>
      </c>
      <c r="BD150" s="20">
        <v>45806.541666666657</v>
      </c>
      <c r="BE150" s="20">
        <v>45806.625</v>
      </c>
    </row>
    <row r="151" spans="1:57" x14ac:dyDescent="0.3">
      <c r="A151" s="5">
        <f t="shared" si="20"/>
        <v>45807</v>
      </c>
      <c r="B151" s="3">
        <f>-SUMIFS(df_extrato_zig!G:G,df_extrato_zig!E:E,Conciliacao!A151,df_extrato_zig!D:D,"Saque")-SUMIFS(df_extrato_zig!G:G,df_extrato_zig!E:E,Conciliacao!A151,df_extrato_zig!D:D,"Antecipação")</f>
        <v>0</v>
      </c>
      <c r="C151" s="3">
        <f>SUMIFS(df_extrato_zig!E:E,df_extrato_zig!L:L,Conciliacao!A151,df_extrato_zig!F:F,"DINHEIRO")</f>
        <v>0</v>
      </c>
      <c r="D151" s="3">
        <f>SUMIFS(view_parc_agrup!H:H,view_parc_agrup!G:G,Conciliacao!A151)</f>
        <v>0</v>
      </c>
      <c r="E151" s="6">
        <f>SUMIFS(df_mutuos!I:I,df_mutuos!B:B,Conciliacao!A151)</f>
        <v>0</v>
      </c>
      <c r="F151" s="7">
        <f>SUMIFS(df_extratos!I:I,df_extratos!F:F,Conciliacao!BB151,df_extratos!G:G,"CREDITO")+SUMIFS(df_extratos!I:I,df_extratos!F:F,Conciliacao!A151,df_extratos!G:G,"CREDITO")+SUMIFS(df_extratos!I:I,df_extratos!F:F,Conciliacao!BC151,df_extratos!G:G,"CREDITO")+SUMIFS(df_extratos!I:I,df_extratos!F:F,Conciliacao!BD151,df_extratos!G:G,"CREDITO")+SUMIFS(df_extratos!I:I,df_extratos!F:F,Conciliacao!BE151,df_extratos!G:G,"CREDITO")</f>
        <v>0</v>
      </c>
      <c r="G151" s="9">
        <f t="shared" si="21"/>
        <v>0</v>
      </c>
      <c r="H151" s="4">
        <f>SUMIFS(df_blueme_sem_parcelamento!E:E,df_blueme_sem_parcelamento!H:H,Conciliacao!A151)*(-1)</f>
        <v>0</v>
      </c>
      <c r="I151" s="4">
        <f>SUMIFS(df_blueme_com_parcelamento!J:J,df_blueme_com_parcelamento!M:M,Conciliacao!A151)*(-1)</f>
        <v>0</v>
      </c>
      <c r="J151" s="8">
        <f>SUMIFS(df_mutuos!J:J,df_mutuos!B:B,Conciliacao!A151)*(-1)</f>
        <v>0</v>
      </c>
      <c r="K151" s="10">
        <f>SUMIFS(df_extratos!I:I,df_extratos!F:F,Conciliacao!BB151,df_extratos!G:G,"DEBITO")+SUMIFS(df_extratos!I:I,df_extratos!F:F,Conciliacao!A151,df_extratos!G:G,"DEBITO")+SUMIFS(df_extratos!I:I,df_extratos!F:F,Conciliacao!BC151,df_extratos!G:G,"DEBITO")+SUMIFS(df_extratos!I:I,df_extratos!F:F,Conciliacao!BD151,df_extratos!G:G,"DEBITO")+SUMIFS(df_extratos!I:I,df_extratos!F:F,Conciliacao!BE151,df_extratos!G:G,"DEBITO")</f>
        <v>0</v>
      </c>
      <c r="L151" s="11">
        <f t="shared" si="22"/>
        <v>0</v>
      </c>
      <c r="M151" s="25">
        <f>SUMIFS(df_ajustes_conciliaco!D:D,df_ajustes_conciliaco!C:C,Conciliacao!A151)</f>
        <v>0</v>
      </c>
      <c r="N151" s="22">
        <f t="shared" si="23"/>
        <v>0</v>
      </c>
      <c r="BB151" s="20">
        <v>45807.5</v>
      </c>
      <c r="BC151" s="20">
        <v>45807.125</v>
      </c>
      <c r="BD151" s="20">
        <v>45807.541666666657</v>
      </c>
      <c r="BE151" s="20">
        <v>45807.625</v>
      </c>
    </row>
    <row r="152" spans="1:57" x14ac:dyDescent="0.3">
      <c r="A152" s="5">
        <f t="shared" si="20"/>
        <v>45808</v>
      </c>
      <c r="B152" s="3">
        <f>-SUMIFS(df_extrato_zig!G:G,df_extrato_zig!E:E,Conciliacao!A152,df_extrato_zig!D:D,"Saque")-SUMIFS(df_extrato_zig!G:G,df_extrato_zig!E:E,Conciliacao!A152,df_extrato_zig!D:D,"Antecipação")</f>
        <v>0</v>
      </c>
      <c r="C152" s="3">
        <f>SUMIFS(df_extrato_zig!E:E,df_extrato_zig!L:L,Conciliacao!A152,df_extrato_zig!F:F,"DINHEIRO")</f>
        <v>0</v>
      </c>
      <c r="D152" s="3">
        <f>SUMIFS(view_parc_agrup!H:H,view_parc_agrup!G:G,Conciliacao!A152)</f>
        <v>0</v>
      </c>
      <c r="E152" s="6">
        <f>SUMIFS(df_mutuos!I:I,df_mutuos!B:B,Conciliacao!A152)</f>
        <v>0</v>
      </c>
      <c r="F152" s="7">
        <f>SUMIFS(df_extratos!I:I,df_extratos!F:F,Conciliacao!BB152,df_extratos!G:G,"CREDITO")+SUMIFS(df_extratos!I:I,df_extratos!F:F,Conciliacao!A152,df_extratos!G:G,"CREDITO")+SUMIFS(df_extratos!I:I,df_extratos!F:F,Conciliacao!BC152,df_extratos!G:G,"CREDITO")+SUMIFS(df_extratos!I:I,df_extratos!F:F,Conciliacao!BD152,df_extratos!G:G,"CREDITO")+SUMIFS(df_extratos!I:I,df_extratos!F:F,Conciliacao!BE152,df_extratos!G:G,"CREDITO")</f>
        <v>0</v>
      </c>
      <c r="G152" s="9">
        <f t="shared" si="21"/>
        <v>0</v>
      </c>
      <c r="H152" s="4">
        <f>SUMIFS(df_blueme_sem_parcelamento!E:E,df_blueme_sem_parcelamento!H:H,Conciliacao!A152)*(-1)</f>
        <v>0</v>
      </c>
      <c r="I152" s="4">
        <f>SUMIFS(df_blueme_com_parcelamento!J:J,df_blueme_com_parcelamento!M:M,Conciliacao!A152)*(-1)</f>
        <v>0</v>
      </c>
      <c r="J152" s="8">
        <f>SUMIFS(df_mutuos!J:J,df_mutuos!B:B,Conciliacao!A152)*(-1)</f>
        <v>0</v>
      </c>
      <c r="K152" s="10">
        <f>SUMIFS(df_extratos!I:I,df_extratos!F:F,Conciliacao!BB152,df_extratos!G:G,"DEBITO")+SUMIFS(df_extratos!I:I,df_extratos!F:F,Conciliacao!A152,df_extratos!G:G,"DEBITO")+SUMIFS(df_extratos!I:I,df_extratos!F:F,Conciliacao!BC152,df_extratos!G:G,"DEBITO")+SUMIFS(df_extratos!I:I,df_extratos!F:F,Conciliacao!BD152,df_extratos!G:G,"DEBITO")+SUMIFS(df_extratos!I:I,df_extratos!F:F,Conciliacao!BE152,df_extratos!G:G,"DEBITO")</f>
        <v>0</v>
      </c>
      <c r="L152" s="11">
        <f t="shared" si="22"/>
        <v>0</v>
      </c>
      <c r="M152" s="25">
        <f>SUMIFS(df_ajustes_conciliaco!D:D,df_ajustes_conciliaco!C:C,Conciliacao!A152)</f>
        <v>0</v>
      </c>
      <c r="N152" s="22">
        <f t="shared" si="23"/>
        <v>0</v>
      </c>
      <c r="BB152" s="20">
        <v>45808.5</v>
      </c>
      <c r="BC152" s="20">
        <v>45808.125</v>
      </c>
      <c r="BD152" s="20">
        <v>45808.541666666657</v>
      </c>
      <c r="BE152" s="20">
        <v>45808.625</v>
      </c>
    </row>
    <row r="153" spans="1:57" x14ac:dyDescent="0.3">
      <c r="A153" s="5">
        <f t="shared" si="20"/>
        <v>45809</v>
      </c>
      <c r="B153" s="3">
        <f>-SUMIFS(df_extrato_zig!G:G,df_extrato_zig!E:E,Conciliacao!A153,df_extrato_zig!D:D,"Saque")-SUMIFS(df_extrato_zig!G:G,df_extrato_zig!E:E,Conciliacao!A153,df_extrato_zig!D:D,"Antecipação")</f>
        <v>0</v>
      </c>
      <c r="C153" s="3">
        <f>SUMIFS(df_extrato_zig!E:E,df_extrato_zig!L:L,Conciliacao!A153,df_extrato_zig!F:F,"DINHEIRO")</f>
        <v>0</v>
      </c>
      <c r="D153" s="3">
        <f>SUMIFS(view_parc_agrup!H:H,view_parc_agrup!G:G,Conciliacao!A153)</f>
        <v>0</v>
      </c>
      <c r="E153" s="6">
        <f>SUMIFS(df_mutuos!I:I,df_mutuos!B:B,Conciliacao!A153)</f>
        <v>0</v>
      </c>
      <c r="F153" s="7">
        <f>SUMIFS(df_extratos!I:I,df_extratos!F:F,Conciliacao!BB153,df_extratos!G:G,"CREDITO")+SUMIFS(df_extratos!I:I,df_extratos!F:F,Conciliacao!A153,df_extratos!G:G,"CREDITO")+SUMIFS(df_extratos!I:I,df_extratos!F:F,Conciliacao!BC153,df_extratos!G:G,"CREDITO")+SUMIFS(df_extratos!I:I,df_extratos!F:F,Conciliacao!BD153,df_extratos!G:G,"CREDITO")+SUMIFS(df_extratos!I:I,df_extratos!F:F,Conciliacao!BE153,df_extratos!G:G,"CREDITO")</f>
        <v>0</v>
      </c>
      <c r="G153" s="9">
        <f t="shared" si="21"/>
        <v>0</v>
      </c>
      <c r="H153" s="4">
        <f>SUMIFS(df_blueme_sem_parcelamento!E:E,df_blueme_sem_parcelamento!H:H,Conciliacao!A153)*(-1)</f>
        <v>0</v>
      </c>
      <c r="I153" s="4">
        <f>SUMIFS(df_blueme_com_parcelamento!J:J,df_blueme_com_parcelamento!M:M,Conciliacao!A153)*(-1)</f>
        <v>0</v>
      </c>
      <c r="J153" s="8">
        <f>SUMIFS(df_mutuos!J:J,df_mutuos!B:B,Conciliacao!A153)*(-1)</f>
        <v>0</v>
      </c>
      <c r="K153" s="10">
        <f>SUMIFS(df_extratos!I:I,df_extratos!F:F,Conciliacao!BB153,df_extratos!G:G,"DEBITO")+SUMIFS(df_extratos!I:I,df_extratos!F:F,Conciliacao!A153,df_extratos!G:G,"DEBITO")+SUMIFS(df_extratos!I:I,df_extratos!F:F,Conciliacao!BC153,df_extratos!G:G,"DEBITO")+SUMIFS(df_extratos!I:I,df_extratos!F:F,Conciliacao!BD153,df_extratos!G:G,"DEBITO")+SUMIFS(df_extratos!I:I,df_extratos!F:F,Conciliacao!BE153,df_extratos!G:G,"DEBITO")</f>
        <v>0</v>
      </c>
      <c r="L153" s="11">
        <f t="shared" si="22"/>
        <v>0</v>
      </c>
      <c r="M153" s="25">
        <f>SUMIFS(df_ajustes_conciliaco!D:D,df_ajustes_conciliaco!C:C,Conciliacao!A153)</f>
        <v>0</v>
      </c>
      <c r="N153" s="22">
        <f t="shared" si="23"/>
        <v>0</v>
      </c>
      <c r="BB153" s="20">
        <v>45809.5</v>
      </c>
      <c r="BC153" s="20">
        <v>45809.125</v>
      </c>
      <c r="BD153" s="20">
        <v>45809.541666666657</v>
      </c>
      <c r="BE153" s="20">
        <v>45809.625</v>
      </c>
    </row>
    <row r="154" spans="1:57" x14ac:dyDescent="0.3">
      <c r="A154" s="5">
        <f t="shared" si="20"/>
        <v>45810</v>
      </c>
      <c r="B154" s="3">
        <f>-SUMIFS(df_extrato_zig!G:G,df_extrato_zig!E:E,Conciliacao!A154,df_extrato_zig!D:D,"Saque")-SUMIFS(df_extrato_zig!G:G,df_extrato_zig!E:E,Conciliacao!A154,df_extrato_zig!D:D,"Antecipação")</f>
        <v>0</v>
      </c>
      <c r="C154" s="3">
        <f>SUMIFS(df_extrato_zig!E:E,df_extrato_zig!L:L,Conciliacao!A154,df_extrato_zig!F:F,"DINHEIRO")</f>
        <v>0</v>
      </c>
      <c r="D154" s="3">
        <f>SUMIFS(view_parc_agrup!H:H,view_parc_agrup!G:G,Conciliacao!A154)</f>
        <v>0</v>
      </c>
      <c r="E154" s="6">
        <f>SUMIFS(df_mutuos!I:I,df_mutuos!B:B,Conciliacao!A154)</f>
        <v>0</v>
      </c>
      <c r="F154" s="7">
        <f>SUMIFS(df_extratos!I:I,df_extratos!F:F,Conciliacao!BB154,df_extratos!G:G,"CREDITO")+SUMIFS(df_extratos!I:I,df_extratos!F:F,Conciliacao!A154,df_extratos!G:G,"CREDITO")+SUMIFS(df_extratos!I:I,df_extratos!F:F,Conciliacao!BC154,df_extratos!G:G,"CREDITO")+SUMIFS(df_extratos!I:I,df_extratos!F:F,Conciliacao!BD154,df_extratos!G:G,"CREDITO")+SUMIFS(df_extratos!I:I,df_extratos!F:F,Conciliacao!BE154,df_extratos!G:G,"CREDITO")</f>
        <v>0</v>
      </c>
      <c r="G154" s="9">
        <f t="shared" si="21"/>
        <v>0</v>
      </c>
      <c r="H154" s="4">
        <f>SUMIFS(df_blueme_sem_parcelamento!E:E,df_blueme_sem_parcelamento!H:H,Conciliacao!A154)*(-1)</f>
        <v>0</v>
      </c>
      <c r="I154" s="4">
        <f>SUMIFS(df_blueme_com_parcelamento!J:J,df_blueme_com_parcelamento!M:M,Conciliacao!A154)*(-1)</f>
        <v>0</v>
      </c>
      <c r="J154" s="8">
        <f>SUMIFS(df_mutuos!J:J,df_mutuos!B:B,Conciliacao!A154)*(-1)</f>
        <v>0</v>
      </c>
      <c r="K154" s="10">
        <f>SUMIFS(df_extratos!I:I,df_extratos!F:F,Conciliacao!BB154,df_extratos!G:G,"DEBITO")+SUMIFS(df_extratos!I:I,df_extratos!F:F,Conciliacao!A154,df_extratos!G:G,"DEBITO")+SUMIFS(df_extratos!I:I,df_extratos!F:F,Conciliacao!BC154,df_extratos!G:G,"DEBITO")+SUMIFS(df_extratos!I:I,df_extratos!F:F,Conciliacao!BD154,df_extratos!G:G,"DEBITO")+SUMIFS(df_extratos!I:I,df_extratos!F:F,Conciliacao!BE154,df_extratos!G:G,"DEBITO")</f>
        <v>0</v>
      </c>
      <c r="L154" s="11">
        <f t="shared" si="22"/>
        <v>0</v>
      </c>
      <c r="M154" s="25">
        <f>SUMIFS(df_ajustes_conciliaco!D:D,df_ajustes_conciliaco!C:C,Conciliacao!A154)</f>
        <v>0</v>
      </c>
      <c r="N154" s="22">
        <f t="shared" si="23"/>
        <v>0</v>
      </c>
      <c r="BB154" s="20">
        <v>45810.5</v>
      </c>
      <c r="BC154" s="20">
        <v>45810.125</v>
      </c>
      <c r="BD154" s="20">
        <v>45810.541666666657</v>
      </c>
      <c r="BE154" s="20">
        <v>45810.625</v>
      </c>
    </row>
    <row r="155" spans="1:57" x14ac:dyDescent="0.3">
      <c r="A155" s="5">
        <f t="shared" si="20"/>
        <v>45811</v>
      </c>
      <c r="B155" s="3">
        <f>-SUMIFS(df_extrato_zig!G:G,df_extrato_zig!E:E,Conciliacao!A155,df_extrato_zig!D:D,"Saque")-SUMIFS(df_extrato_zig!G:G,df_extrato_zig!E:E,Conciliacao!A155,df_extrato_zig!D:D,"Antecipação")</f>
        <v>0</v>
      </c>
      <c r="C155" s="3">
        <f>SUMIFS(df_extrato_zig!E:E,df_extrato_zig!L:L,Conciliacao!A155,df_extrato_zig!F:F,"DINHEIRO")</f>
        <v>0</v>
      </c>
      <c r="D155" s="3">
        <f>SUMIFS(view_parc_agrup!H:H,view_parc_agrup!G:G,Conciliacao!A155)</f>
        <v>0</v>
      </c>
      <c r="E155" s="6">
        <f>SUMIFS(df_mutuos!I:I,df_mutuos!B:B,Conciliacao!A155)</f>
        <v>0</v>
      </c>
      <c r="F155" s="7">
        <f>SUMIFS(df_extratos!I:I,df_extratos!F:F,Conciliacao!BB155,df_extratos!G:G,"CREDITO")+SUMIFS(df_extratos!I:I,df_extratos!F:F,Conciliacao!A155,df_extratos!G:G,"CREDITO")+SUMIFS(df_extratos!I:I,df_extratos!F:F,Conciliacao!BC155,df_extratos!G:G,"CREDITO")+SUMIFS(df_extratos!I:I,df_extratos!F:F,Conciliacao!BD155,df_extratos!G:G,"CREDITO")+SUMIFS(df_extratos!I:I,df_extratos!F:F,Conciliacao!BE155,df_extratos!G:G,"CREDITO")</f>
        <v>0</v>
      </c>
      <c r="G155" s="9">
        <f t="shared" si="21"/>
        <v>0</v>
      </c>
      <c r="H155" s="4">
        <f>SUMIFS(df_blueme_sem_parcelamento!E:E,df_blueme_sem_parcelamento!H:H,Conciliacao!A155)*(-1)</f>
        <v>0</v>
      </c>
      <c r="I155" s="4">
        <f>SUMIFS(df_blueme_com_parcelamento!J:J,df_blueme_com_parcelamento!M:M,Conciliacao!A155)*(-1)</f>
        <v>0</v>
      </c>
      <c r="J155" s="8">
        <f>SUMIFS(df_mutuos!J:J,df_mutuos!B:B,Conciliacao!A155)*(-1)</f>
        <v>0</v>
      </c>
      <c r="K155" s="10">
        <f>SUMIFS(df_extratos!I:I,df_extratos!F:F,Conciliacao!BB155,df_extratos!G:G,"DEBITO")+SUMIFS(df_extratos!I:I,df_extratos!F:F,Conciliacao!A155,df_extratos!G:G,"DEBITO")+SUMIFS(df_extratos!I:I,df_extratos!F:F,Conciliacao!BC155,df_extratos!G:G,"DEBITO")+SUMIFS(df_extratos!I:I,df_extratos!F:F,Conciliacao!BD155,df_extratos!G:G,"DEBITO")+SUMIFS(df_extratos!I:I,df_extratos!F:F,Conciliacao!BE155,df_extratos!G:G,"DEBITO")</f>
        <v>0</v>
      </c>
      <c r="L155" s="11">
        <f t="shared" si="22"/>
        <v>0</v>
      </c>
      <c r="M155" s="25">
        <f>SUMIFS(df_ajustes_conciliaco!D:D,df_ajustes_conciliaco!C:C,Conciliacao!A155)</f>
        <v>0</v>
      </c>
      <c r="N155" s="22">
        <f t="shared" si="23"/>
        <v>0</v>
      </c>
      <c r="BB155" s="20">
        <v>45811.5</v>
      </c>
      <c r="BC155" s="20">
        <v>45811.125</v>
      </c>
      <c r="BD155" s="20">
        <v>45811.541666666657</v>
      </c>
      <c r="BE155" s="20">
        <v>45811.625</v>
      </c>
    </row>
    <row r="156" spans="1:57" x14ac:dyDescent="0.3">
      <c r="A156" s="5">
        <f t="shared" si="20"/>
        <v>45812</v>
      </c>
      <c r="B156" s="3">
        <f>-SUMIFS(df_extrato_zig!G:G,df_extrato_zig!E:E,Conciliacao!A156,df_extrato_zig!D:D,"Saque")-SUMIFS(df_extrato_zig!G:G,df_extrato_zig!E:E,Conciliacao!A156,df_extrato_zig!D:D,"Antecipação")</f>
        <v>0</v>
      </c>
      <c r="C156" s="3">
        <f>SUMIFS(df_extrato_zig!E:E,df_extrato_zig!L:L,Conciliacao!A156,df_extrato_zig!F:F,"DINHEIRO")</f>
        <v>0</v>
      </c>
      <c r="D156" s="3">
        <f>SUMIFS(view_parc_agrup!H:H,view_parc_agrup!G:G,Conciliacao!A156)</f>
        <v>0</v>
      </c>
      <c r="E156" s="6">
        <f>SUMIFS(df_mutuos!I:I,df_mutuos!B:B,Conciliacao!A156)</f>
        <v>0</v>
      </c>
      <c r="F156" s="7">
        <f>SUMIFS(df_extratos!I:I,df_extratos!F:F,Conciliacao!BB156,df_extratos!G:G,"CREDITO")+SUMIFS(df_extratos!I:I,df_extratos!F:F,Conciliacao!A156,df_extratos!G:G,"CREDITO")+SUMIFS(df_extratos!I:I,df_extratos!F:F,Conciliacao!BC156,df_extratos!G:G,"CREDITO")+SUMIFS(df_extratos!I:I,df_extratos!F:F,Conciliacao!BD156,df_extratos!G:G,"CREDITO")+SUMIFS(df_extratos!I:I,df_extratos!F:F,Conciliacao!BE156,df_extratos!G:G,"CREDITO")</f>
        <v>0</v>
      </c>
      <c r="G156" s="9">
        <f t="shared" si="21"/>
        <v>0</v>
      </c>
      <c r="H156" s="4">
        <f>SUMIFS(df_blueme_sem_parcelamento!E:E,df_blueme_sem_parcelamento!H:H,Conciliacao!A156)*(-1)</f>
        <v>0</v>
      </c>
      <c r="I156" s="4">
        <f>SUMIFS(df_blueme_com_parcelamento!J:J,df_blueme_com_parcelamento!M:M,Conciliacao!A156)*(-1)</f>
        <v>0</v>
      </c>
      <c r="J156" s="8">
        <f>SUMIFS(df_mutuos!J:J,df_mutuos!B:B,Conciliacao!A156)*(-1)</f>
        <v>0</v>
      </c>
      <c r="K156" s="10">
        <f>SUMIFS(df_extratos!I:I,df_extratos!F:F,Conciliacao!BB156,df_extratos!G:G,"DEBITO")+SUMIFS(df_extratos!I:I,df_extratos!F:F,Conciliacao!A156,df_extratos!G:G,"DEBITO")+SUMIFS(df_extratos!I:I,df_extratos!F:F,Conciliacao!BC156,df_extratos!G:G,"DEBITO")+SUMIFS(df_extratos!I:I,df_extratos!F:F,Conciliacao!BD156,df_extratos!G:G,"DEBITO")+SUMIFS(df_extratos!I:I,df_extratos!F:F,Conciliacao!BE156,df_extratos!G:G,"DEBITO")</f>
        <v>0</v>
      </c>
      <c r="L156" s="11">
        <f t="shared" si="22"/>
        <v>0</v>
      </c>
      <c r="M156" s="25">
        <f>SUMIFS(df_ajustes_conciliaco!D:D,df_ajustes_conciliaco!C:C,Conciliacao!A156)</f>
        <v>0</v>
      </c>
      <c r="N156" s="22">
        <f t="shared" si="23"/>
        <v>0</v>
      </c>
      <c r="BB156" s="20">
        <v>45812.5</v>
      </c>
      <c r="BC156" s="20">
        <v>45812.125</v>
      </c>
      <c r="BD156" s="20">
        <v>45812.541666666657</v>
      </c>
      <c r="BE156" s="20">
        <v>45812.625</v>
      </c>
    </row>
    <row r="157" spans="1:57" x14ac:dyDescent="0.3">
      <c r="A157" s="5">
        <f t="shared" si="20"/>
        <v>45813</v>
      </c>
      <c r="B157" s="3">
        <f>-SUMIFS(df_extrato_zig!G:G,df_extrato_zig!E:E,Conciliacao!A157,df_extrato_zig!D:D,"Saque")-SUMIFS(df_extrato_zig!G:G,df_extrato_zig!E:E,Conciliacao!A157,df_extrato_zig!D:D,"Antecipação")</f>
        <v>0</v>
      </c>
      <c r="C157" s="3">
        <f>SUMIFS(df_extrato_zig!E:E,df_extrato_zig!L:L,Conciliacao!A157,df_extrato_zig!F:F,"DINHEIRO")</f>
        <v>0</v>
      </c>
      <c r="D157" s="3">
        <f>SUMIFS(view_parc_agrup!H:H,view_parc_agrup!G:G,Conciliacao!A157)</f>
        <v>0</v>
      </c>
      <c r="E157" s="6">
        <f>SUMIFS(df_mutuos!I:I,df_mutuos!B:B,Conciliacao!A157)</f>
        <v>0</v>
      </c>
      <c r="F157" s="7">
        <f>SUMIFS(df_extratos!I:I,df_extratos!F:F,Conciliacao!BB157,df_extratos!G:G,"CREDITO")+SUMIFS(df_extratos!I:I,df_extratos!F:F,Conciliacao!A157,df_extratos!G:G,"CREDITO")+SUMIFS(df_extratos!I:I,df_extratos!F:F,Conciliacao!BC157,df_extratos!G:G,"CREDITO")+SUMIFS(df_extratos!I:I,df_extratos!F:F,Conciliacao!BD157,df_extratos!G:G,"CREDITO")+SUMIFS(df_extratos!I:I,df_extratos!F:F,Conciliacao!BE157,df_extratos!G:G,"CREDITO")</f>
        <v>0</v>
      </c>
      <c r="G157" s="9">
        <f t="shared" si="21"/>
        <v>0</v>
      </c>
      <c r="H157" s="4">
        <f>SUMIFS(df_blueme_sem_parcelamento!E:E,df_blueme_sem_parcelamento!H:H,Conciliacao!A157)*(-1)</f>
        <v>0</v>
      </c>
      <c r="I157" s="4">
        <f>SUMIFS(df_blueme_com_parcelamento!J:J,df_blueme_com_parcelamento!M:M,Conciliacao!A157)*(-1)</f>
        <v>0</v>
      </c>
      <c r="J157" s="8">
        <f>SUMIFS(df_mutuos!J:J,df_mutuos!B:B,Conciliacao!A157)*(-1)</f>
        <v>0</v>
      </c>
      <c r="K157" s="10">
        <f>SUMIFS(df_extratos!I:I,df_extratos!F:F,Conciliacao!BB157,df_extratos!G:G,"DEBITO")+SUMIFS(df_extratos!I:I,df_extratos!F:F,Conciliacao!A157,df_extratos!G:G,"DEBITO")+SUMIFS(df_extratos!I:I,df_extratos!F:F,Conciliacao!BC157,df_extratos!G:G,"DEBITO")+SUMIFS(df_extratos!I:I,df_extratos!F:F,Conciliacao!BD157,df_extratos!G:G,"DEBITO")+SUMIFS(df_extratos!I:I,df_extratos!F:F,Conciliacao!BE157,df_extratos!G:G,"DEBITO")</f>
        <v>0</v>
      </c>
      <c r="L157" s="11">
        <f t="shared" si="22"/>
        <v>0</v>
      </c>
      <c r="M157" s="25">
        <f>SUMIFS(df_ajustes_conciliaco!D:D,df_ajustes_conciliaco!C:C,Conciliacao!A157)</f>
        <v>0</v>
      </c>
      <c r="N157" s="22">
        <f t="shared" si="23"/>
        <v>0</v>
      </c>
      <c r="BB157" s="20">
        <v>45813.5</v>
      </c>
      <c r="BC157" s="20">
        <v>45813.125</v>
      </c>
      <c r="BD157" s="20">
        <v>45813.541666666657</v>
      </c>
      <c r="BE157" s="20">
        <v>45813.625</v>
      </c>
    </row>
    <row r="158" spans="1:57" x14ac:dyDescent="0.3">
      <c r="A158" s="5">
        <f t="shared" si="20"/>
        <v>45814</v>
      </c>
      <c r="B158" s="3">
        <f>-SUMIFS(df_extrato_zig!G:G,df_extrato_zig!E:E,Conciliacao!A158,df_extrato_zig!D:D,"Saque")-SUMIFS(df_extrato_zig!G:G,df_extrato_zig!E:E,Conciliacao!A158,df_extrato_zig!D:D,"Antecipação")</f>
        <v>0</v>
      </c>
      <c r="C158" s="3">
        <f>SUMIFS(df_extrato_zig!E:E,df_extrato_zig!L:L,Conciliacao!A158,df_extrato_zig!F:F,"DINHEIRO")</f>
        <v>0</v>
      </c>
      <c r="D158" s="3">
        <f>SUMIFS(view_parc_agrup!H:H,view_parc_agrup!G:G,Conciliacao!A158)</f>
        <v>0</v>
      </c>
      <c r="E158" s="6">
        <f>SUMIFS(df_mutuos!I:I,df_mutuos!B:B,Conciliacao!A158)</f>
        <v>0</v>
      </c>
      <c r="F158" s="7">
        <f>SUMIFS(df_extratos!I:I,df_extratos!F:F,Conciliacao!BB158,df_extratos!G:G,"CREDITO")+SUMIFS(df_extratos!I:I,df_extratos!F:F,Conciliacao!A158,df_extratos!G:G,"CREDITO")+SUMIFS(df_extratos!I:I,df_extratos!F:F,Conciliacao!BC158,df_extratos!G:G,"CREDITO")+SUMIFS(df_extratos!I:I,df_extratos!F:F,Conciliacao!BD158,df_extratos!G:G,"CREDITO")+SUMIFS(df_extratos!I:I,df_extratos!F:F,Conciliacao!BE158,df_extratos!G:G,"CREDITO")</f>
        <v>0</v>
      </c>
      <c r="G158" s="9">
        <f t="shared" si="21"/>
        <v>0</v>
      </c>
      <c r="H158" s="4">
        <f>SUMIFS(df_blueme_sem_parcelamento!E:E,df_blueme_sem_parcelamento!H:H,Conciliacao!A158)*(-1)</f>
        <v>0</v>
      </c>
      <c r="I158" s="4">
        <f>SUMIFS(df_blueme_com_parcelamento!J:J,df_blueme_com_parcelamento!M:M,Conciliacao!A158)*(-1)</f>
        <v>0</v>
      </c>
      <c r="J158" s="8">
        <f>SUMIFS(df_mutuos!J:J,df_mutuos!B:B,Conciliacao!A158)*(-1)</f>
        <v>0</v>
      </c>
      <c r="K158" s="10">
        <f>SUMIFS(df_extratos!I:I,df_extratos!F:F,Conciliacao!BB158,df_extratos!G:G,"DEBITO")+SUMIFS(df_extratos!I:I,df_extratos!F:F,Conciliacao!A158,df_extratos!G:G,"DEBITO")+SUMIFS(df_extratos!I:I,df_extratos!F:F,Conciliacao!BC158,df_extratos!G:G,"DEBITO")+SUMIFS(df_extratos!I:I,df_extratos!F:F,Conciliacao!BD158,df_extratos!G:G,"DEBITO")+SUMIFS(df_extratos!I:I,df_extratos!F:F,Conciliacao!BE158,df_extratos!G:G,"DEBITO")</f>
        <v>0</v>
      </c>
      <c r="L158" s="11">
        <f t="shared" si="22"/>
        <v>0</v>
      </c>
      <c r="M158" s="25">
        <f>SUMIFS(df_ajustes_conciliaco!D:D,df_ajustes_conciliaco!C:C,Conciliacao!A158)</f>
        <v>0</v>
      </c>
      <c r="N158" s="22">
        <f t="shared" si="23"/>
        <v>0</v>
      </c>
      <c r="BB158" s="20">
        <v>45814.5</v>
      </c>
      <c r="BC158" s="20">
        <v>45814.125</v>
      </c>
      <c r="BD158" s="20">
        <v>45814.541666666657</v>
      </c>
      <c r="BE158" s="20">
        <v>45814.625</v>
      </c>
    </row>
    <row r="159" spans="1:57" x14ac:dyDescent="0.3">
      <c r="A159" s="5">
        <f t="shared" si="20"/>
        <v>45815</v>
      </c>
      <c r="B159" s="3">
        <f>-SUMIFS(df_extrato_zig!G:G,df_extrato_zig!E:E,Conciliacao!A159,df_extrato_zig!D:D,"Saque")-SUMIFS(df_extrato_zig!G:G,df_extrato_zig!E:E,Conciliacao!A159,df_extrato_zig!D:D,"Antecipação")</f>
        <v>0</v>
      </c>
      <c r="C159" s="3">
        <f>SUMIFS(df_extrato_zig!E:E,df_extrato_zig!L:L,Conciliacao!A159,df_extrato_zig!F:F,"DINHEIRO")</f>
        <v>0</v>
      </c>
      <c r="D159" s="3">
        <f>SUMIFS(view_parc_agrup!H:H,view_parc_agrup!G:G,Conciliacao!A159)</f>
        <v>0</v>
      </c>
      <c r="E159" s="6">
        <f>SUMIFS(df_mutuos!I:I,df_mutuos!B:B,Conciliacao!A159)</f>
        <v>0</v>
      </c>
      <c r="F159" s="7">
        <f>SUMIFS(df_extratos!I:I,df_extratos!F:F,Conciliacao!BB159,df_extratos!G:G,"CREDITO")+SUMIFS(df_extratos!I:I,df_extratos!F:F,Conciliacao!A159,df_extratos!G:G,"CREDITO")+SUMIFS(df_extratos!I:I,df_extratos!F:F,Conciliacao!BC159,df_extratos!G:G,"CREDITO")+SUMIFS(df_extratos!I:I,df_extratos!F:F,Conciliacao!BD159,df_extratos!G:G,"CREDITO")+SUMIFS(df_extratos!I:I,df_extratos!F:F,Conciliacao!BE159,df_extratos!G:G,"CREDITO")</f>
        <v>0</v>
      </c>
      <c r="G159" s="9">
        <f t="shared" si="21"/>
        <v>0</v>
      </c>
      <c r="H159" s="4">
        <f>SUMIFS(df_blueme_sem_parcelamento!E:E,df_blueme_sem_parcelamento!H:H,Conciliacao!A159)*(-1)</f>
        <v>0</v>
      </c>
      <c r="I159" s="4">
        <f>SUMIFS(df_blueme_com_parcelamento!J:J,df_blueme_com_parcelamento!M:M,Conciliacao!A159)*(-1)</f>
        <v>0</v>
      </c>
      <c r="J159" s="8">
        <f>SUMIFS(df_mutuos!J:J,df_mutuos!B:B,Conciliacao!A159)*(-1)</f>
        <v>0</v>
      </c>
      <c r="K159" s="10">
        <f>SUMIFS(df_extratos!I:I,df_extratos!F:F,Conciliacao!BB159,df_extratos!G:G,"DEBITO")+SUMIFS(df_extratos!I:I,df_extratos!F:F,Conciliacao!A159,df_extratos!G:G,"DEBITO")+SUMIFS(df_extratos!I:I,df_extratos!F:F,Conciliacao!BC159,df_extratos!G:G,"DEBITO")+SUMIFS(df_extratos!I:I,df_extratos!F:F,Conciliacao!BD159,df_extratos!G:G,"DEBITO")+SUMIFS(df_extratos!I:I,df_extratos!F:F,Conciliacao!BE159,df_extratos!G:G,"DEBITO")</f>
        <v>0</v>
      </c>
      <c r="L159" s="11">
        <f t="shared" si="22"/>
        <v>0</v>
      </c>
      <c r="M159" s="25">
        <f>SUMIFS(df_ajustes_conciliaco!D:D,df_ajustes_conciliaco!C:C,Conciliacao!A159)</f>
        <v>0</v>
      </c>
      <c r="N159" s="22">
        <f t="shared" si="23"/>
        <v>0</v>
      </c>
      <c r="BB159" s="20">
        <v>45815.5</v>
      </c>
      <c r="BC159" s="20">
        <v>45815.125</v>
      </c>
      <c r="BD159" s="20">
        <v>45815.541666666657</v>
      </c>
      <c r="BE159" s="20">
        <v>45815.625</v>
      </c>
    </row>
    <row r="160" spans="1:57" x14ac:dyDescent="0.3">
      <c r="A160" s="5">
        <f t="shared" si="20"/>
        <v>45816</v>
      </c>
      <c r="B160" s="3">
        <f>-SUMIFS(df_extrato_zig!G:G,df_extrato_zig!E:E,Conciliacao!A160,df_extrato_zig!D:D,"Saque")-SUMIFS(df_extrato_zig!G:G,df_extrato_zig!E:E,Conciliacao!A160,df_extrato_zig!D:D,"Antecipação")</f>
        <v>0</v>
      </c>
      <c r="C160" s="3">
        <f>SUMIFS(df_extrato_zig!E:E,df_extrato_zig!L:L,Conciliacao!A160,df_extrato_zig!F:F,"DINHEIRO")</f>
        <v>0</v>
      </c>
      <c r="D160" s="3">
        <f>SUMIFS(view_parc_agrup!H:H,view_parc_agrup!G:G,Conciliacao!A160)</f>
        <v>0</v>
      </c>
      <c r="E160" s="6">
        <f>SUMIFS(df_mutuos!I:I,df_mutuos!B:B,Conciliacao!A160)</f>
        <v>0</v>
      </c>
      <c r="F160" s="7">
        <f>SUMIFS(df_extratos!I:I,df_extratos!F:F,Conciliacao!BB160,df_extratos!G:G,"CREDITO")+SUMIFS(df_extratos!I:I,df_extratos!F:F,Conciliacao!A160,df_extratos!G:G,"CREDITO")+SUMIFS(df_extratos!I:I,df_extratos!F:F,Conciliacao!BC160,df_extratos!G:G,"CREDITO")+SUMIFS(df_extratos!I:I,df_extratos!F:F,Conciliacao!BD160,df_extratos!G:G,"CREDITO")+SUMIFS(df_extratos!I:I,df_extratos!F:F,Conciliacao!BE160,df_extratos!G:G,"CREDITO")</f>
        <v>0</v>
      </c>
      <c r="G160" s="9">
        <f t="shared" si="21"/>
        <v>0</v>
      </c>
      <c r="H160" s="4">
        <f>SUMIFS(df_blueme_sem_parcelamento!E:E,df_blueme_sem_parcelamento!H:H,Conciliacao!A160)*(-1)</f>
        <v>0</v>
      </c>
      <c r="I160" s="4">
        <f>SUMIFS(df_blueme_com_parcelamento!J:J,df_blueme_com_parcelamento!M:M,Conciliacao!A160)*(-1)</f>
        <v>0</v>
      </c>
      <c r="J160" s="8">
        <f>SUMIFS(df_mutuos!J:J,df_mutuos!B:B,Conciliacao!A160)*(-1)</f>
        <v>0</v>
      </c>
      <c r="K160" s="10">
        <f>SUMIFS(df_extratos!I:I,df_extratos!F:F,Conciliacao!BB160,df_extratos!G:G,"DEBITO")+SUMIFS(df_extratos!I:I,df_extratos!F:F,Conciliacao!A160,df_extratos!G:G,"DEBITO")+SUMIFS(df_extratos!I:I,df_extratos!F:F,Conciliacao!BC160,df_extratos!G:G,"DEBITO")+SUMIFS(df_extratos!I:I,df_extratos!F:F,Conciliacao!BD160,df_extratos!G:G,"DEBITO")+SUMIFS(df_extratos!I:I,df_extratos!F:F,Conciliacao!BE160,df_extratos!G:G,"DEBITO")</f>
        <v>0</v>
      </c>
      <c r="L160" s="11">
        <f t="shared" si="22"/>
        <v>0</v>
      </c>
      <c r="M160" s="25">
        <f>SUMIFS(df_ajustes_conciliaco!D:D,df_ajustes_conciliaco!C:C,Conciliacao!A160)</f>
        <v>0</v>
      </c>
      <c r="N160" s="22">
        <f t="shared" si="23"/>
        <v>0</v>
      </c>
      <c r="BB160" s="20">
        <v>45816.5</v>
      </c>
      <c r="BC160" s="20">
        <v>45816.125</v>
      </c>
      <c r="BD160" s="20">
        <v>45816.541666666657</v>
      </c>
      <c r="BE160" s="20">
        <v>45816.625</v>
      </c>
    </row>
    <row r="161" spans="1:57" x14ac:dyDescent="0.3">
      <c r="A161" s="5">
        <f t="shared" si="20"/>
        <v>45817</v>
      </c>
      <c r="B161" s="3">
        <f>-SUMIFS(df_extrato_zig!G:G,df_extrato_zig!E:E,Conciliacao!A161,df_extrato_zig!D:D,"Saque")-SUMIFS(df_extrato_zig!G:G,df_extrato_zig!E:E,Conciliacao!A161,df_extrato_zig!D:D,"Antecipação")</f>
        <v>0</v>
      </c>
      <c r="C161" s="3">
        <f>SUMIFS(df_extrato_zig!E:E,df_extrato_zig!L:L,Conciliacao!A161,df_extrato_zig!F:F,"DINHEIRO")</f>
        <v>0</v>
      </c>
      <c r="D161" s="3">
        <f>SUMIFS(view_parc_agrup!H:H,view_parc_agrup!G:G,Conciliacao!A161)</f>
        <v>0</v>
      </c>
      <c r="E161" s="6">
        <f>SUMIFS(df_mutuos!I:I,df_mutuos!B:B,Conciliacao!A161)</f>
        <v>0</v>
      </c>
      <c r="F161" s="7">
        <f>SUMIFS(df_extratos!I:I,df_extratos!F:F,Conciliacao!BB161,df_extratos!G:G,"CREDITO")+SUMIFS(df_extratos!I:I,df_extratos!F:F,Conciliacao!A161,df_extratos!G:G,"CREDITO")+SUMIFS(df_extratos!I:I,df_extratos!F:F,Conciliacao!BC161,df_extratos!G:G,"CREDITO")+SUMIFS(df_extratos!I:I,df_extratos!F:F,Conciliacao!BD161,df_extratos!G:G,"CREDITO")+SUMIFS(df_extratos!I:I,df_extratos!F:F,Conciliacao!BE161,df_extratos!G:G,"CREDITO")</f>
        <v>0</v>
      </c>
      <c r="G161" s="9">
        <f t="shared" si="21"/>
        <v>0</v>
      </c>
      <c r="H161" s="4">
        <f>SUMIFS(df_blueme_sem_parcelamento!E:E,df_blueme_sem_parcelamento!H:H,Conciliacao!A161)*(-1)</f>
        <v>0</v>
      </c>
      <c r="I161" s="4">
        <f>SUMIFS(df_blueme_com_parcelamento!J:J,df_blueme_com_parcelamento!M:M,Conciliacao!A161)*(-1)</f>
        <v>0</v>
      </c>
      <c r="J161" s="8">
        <f>SUMIFS(df_mutuos!J:J,df_mutuos!B:B,Conciliacao!A161)*(-1)</f>
        <v>0</v>
      </c>
      <c r="K161" s="10">
        <f>SUMIFS(df_extratos!I:I,df_extratos!F:F,Conciliacao!BB161,df_extratos!G:G,"DEBITO")+SUMIFS(df_extratos!I:I,df_extratos!F:F,Conciliacao!A161,df_extratos!G:G,"DEBITO")+SUMIFS(df_extratos!I:I,df_extratos!F:F,Conciliacao!BC161,df_extratos!G:G,"DEBITO")+SUMIFS(df_extratos!I:I,df_extratos!F:F,Conciliacao!BD161,df_extratos!G:G,"DEBITO")+SUMIFS(df_extratos!I:I,df_extratos!F:F,Conciliacao!BE161,df_extratos!G:G,"DEBITO")</f>
        <v>0</v>
      </c>
      <c r="L161" s="11">
        <f t="shared" si="22"/>
        <v>0</v>
      </c>
      <c r="M161" s="25">
        <f>SUMIFS(df_ajustes_conciliaco!D:D,df_ajustes_conciliaco!C:C,Conciliacao!A161)</f>
        <v>0</v>
      </c>
      <c r="N161" s="22">
        <f t="shared" si="23"/>
        <v>0</v>
      </c>
      <c r="BB161" s="20">
        <v>45817.5</v>
      </c>
      <c r="BC161" s="20">
        <v>45817.125</v>
      </c>
      <c r="BD161" s="20">
        <v>45817.541666666657</v>
      </c>
      <c r="BE161" s="20">
        <v>45817.625</v>
      </c>
    </row>
    <row r="162" spans="1:57" x14ac:dyDescent="0.3">
      <c r="A162" s="5">
        <f t="shared" si="20"/>
        <v>45818</v>
      </c>
      <c r="B162" s="3">
        <f>-SUMIFS(df_extrato_zig!G:G,df_extrato_zig!E:E,Conciliacao!A162,df_extrato_zig!D:D,"Saque")-SUMIFS(df_extrato_zig!G:G,df_extrato_zig!E:E,Conciliacao!A162,df_extrato_zig!D:D,"Antecipação")</f>
        <v>0</v>
      </c>
      <c r="C162" s="3">
        <f>SUMIFS(df_extrato_zig!E:E,df_extrato_zig!L:L,Conciliacao!A162,df_extrato_zig!F:F,"DINHEIRO")</f>
        <v>0</v>
      </c>
      <c r="D162" s="3">
        <f>SUMIFS(view_parc_agrup!H:H,view_parc_agrup!G:G,Conciliacao!A162)</f>
        <v>0</v>
      </c>
      <c r="E162" s="6">
        <f>SUMIFS(df_mutuos!I:I,df_mutuos!B:B,Conciliacao!A162)</f>
        <v>0</v>
      </c>
      <c r="F162" s="7">
        <f>SUMIFS(df_extratos!I:I,df_extratos!F:F,Conciliacao!BB162,df_extratos!G:G,"CREDITO")+SUMIFS(df_extratos!I:I,df_extratos!F:F,Conciliacao!A162,df_extratos!G:G,"CREDITO")+SUMIFS(df_extratos!I:I,df_extratos!F:F,Conciliacao!BC162,df_extratos!G:G,"CREDITO")+SUMIFS(df_extratos!I:I,df_extratos!F:F,Conciliacao!BD162,df_extratos!G:G,"CREDITO")+SUMIFS(df_extratos!I:I,df_extratos!F:F,Conciliacao!BE162,df_extratos!G:G,"CREDITO")</f>
        <v>0</v>
      </c>
      <c r="G162" s="9">
        <f t="shared" si="21"/>
        <v>0</v>
      </c>
      <c r="H162" s="4">
        <f>SUMIFS(df_blueme_sem_parcelamento!E:E,df_blueme_sem_parcelamento!H:H,Conciliacao!A162)*(-1)</f>
        <v>0</v>
      </c>
      <c r="I162" s="4">
        <f>SUMIFS(df_blueme_com_parcelamento!J:J,df_blueme_com_parcelamento!M:M,Conciliacao!A162)*(-1)</f>
        <v>0</v>
      </c>
      <c r="J162" s="8">
        <f>SUMIFS(df_mutuos!J:J,df_mutuos!B:B,Conciliacao!A162)*(-1)</f>
        <v>0</v>
      </c>
      <c r="K162" s="10">
        <f>SUMIFS(df_extratos!I:I,df_extratos!F:F,Conciliacao!BB162,df_extratos!G:G,"DEBITO")+SUMIFS(df_extratos!I:I,df_extratos!F:F,Conciliacao!A162,df_extratos!G:G,"DEBITO")+SUMIFS(df_extratos!I:I,df_extratos!F:F,Conciliacao!BC162,df_extratos!G:G,"DEBITO")+SUMIFS(df_extratos!I:I,df_extratos!F:F,Conciliacao!BD162,df_extratos!G:G,"DEBITO")+SUMIFS(df_extratos!I:I,df_extratos!F:F,Conciliacao!BE162,df_extratos!G:G,"DEBITO")</f>
        <v>0</v>
      </c>
      <c r="L162" s="11">
        <f t="shared" si="22"/>
        <v>0</v>
      </c>
      <c r="M162" s="25">
        <f>SUMIFS(df_ajustes_conciliaco!D:D,df_ajustes_conciliaco!C:C,Conciliacao!A162)</f>
        <v>0</v>
      </c>
      <c r="N162" s="22">
        <f t="shared" si="23"/>
        <v>0</v>
      </c>
      <c r="BB162" s="20">
        <v>45818.5</v>
      </c>
      <c r="BC162" s="20">
        <v>45818.125</v>
      </c>
      <c r="BD162" s="20">
        <v>45818.541666666657</v>
      </c>
      <c r="BE162" s="20">
        <v>45818.625</v>
      </c>
    </row>
    <row r="163" spans="1:57" x14ac:dyDescent="0.3">
      <c r="A163" s="5">
        <f t="shared" si="20"/>
        <v>45819</v>
      </c>
      <c r="B163" s="3">
        <f>-SUMIFS(df_extrato_zig!G:G,df_extrato_zig!E:E,Conciliacao!A163,df_extrato_zig!D:D,"Saque")-SUMIFS(df_extrato_zig!G:G,df_extrato_zig!E:E,Conciliacao!A163,df_extrato_zig!D:D,"Antecipação")</f>
        <v>0</v>
      </c>
      <c r="C163" s="3">
        <f>SUMIFS(df_extrato_zig!E:E,df_extrato_zig!L:L,Conciliacao!A163,df_extrato_zig!F:F,"DINHEIRO")</f>
        <v>0</v>
      </c>
      <c r="D163" s="3">
        <f>SUMIFS(view_parc_agrup!H:H,view_parc_agrup!G:G,Conciliacao!A163)</f>
        <v>0</v>
      </c>
      <c r="E163" s="6">
        <f>SUMIFS(df_mutuos!I:I,df_mutuos!B:B,Conciliacao!A163)</f>
        <v>0</v>
      </c>
      <c r="F163" s="7">
        <f>SUMIFS(df_extratos!I:I,df_extratos!F:F,Conciliacao!BB163,df_extratos!G:G,"CREDITO")+SUMIFS(df_extratos!I:I,df_extratos!F:F,Conciliacao!A163,df_extratos!G:G,"CREDITO")+SUMIFS(df_extratos!I:I,df_extratos!F:F,Conciliacao!BC163,df_extratos!G:G,"CREDITO")+SUMIFS(df_extratos!I:I,df_extratos!F:F,Conciliacao!BD163,df_extratos!G:G,"CREDITO")+SUMIFS(df_extratos!I:I,df_extratos!F:F,Conciliacao!BE163,df_extratos!G:G,"CREDITO")</f>
        <v>0</v>
      </c>
      <c r="G163" s="9">
        <f t="shared" si="21"/>
        <v>0</v>
      </c>
      <c r="H163" s="4">
        <f>SUMIFS(df_blueme_sem_parcelamento!E:E,df_blueme_sem_parcelamento!H:H,Conciliacao!A163)*(-1)</f>
        <v>0</v>
      </c>
      <c r="I163" s="4">
        <f>SUMIFS(df_blueme_com_parcelamento!J:J,df_blueme_com_parcelamento!M:M,Conciliacao!A163)*(-1)</f>
        <v>0</v>
      </c>
      <c r="J163" s="8">
        <f>SUMIFS(df_mutuos!J:J,df_mutuos!B:B,Conciliacao!A163)*(-1)</f>
        <v>0</v>
      </c>
      <c r="K163" s="10">
        <f>SUMIFS(df_extratos!I:I,df_extratos!F:F,Conciliacao!BB163,df_extratos!G:G,"DEBITO")+SUMIFS(df_extratos!I:I,df_extratos!F:F,Conciliacao!A163,df_extratos!G:G,"DEBITO")+SUMIFS(df_extratos!I:I,df_extratos!F:F,Conciliacao!BC163,df_extratos!G:G,"DEBITO")+SUMIFS(df_extratos!I:I,df_extratos!F:F,Conciliacao!BD163,df_extratos!G:G,"DEBITO")+SUMIFS(df_extratos!I:I,df_extratos!F:F,Conciliacao!BE163,df_extratos!G:G,"DEBITO")</f>
        <v>0</v>
      </c>
      <c r="L163" s="11">
        <f t="shared" si="22"/>
        <v>0</v>
      </c>
      <c r="M163" s="25">
        <f>SUMIFS(df_ajustes_conciliaco!D:D,df_ajustes_conciliaco!C:C,Conciliacao!A163)</f>
        <v>0</v>
      </c>
      <c r="N163" s="22">
        <f t="shared" si="23"/>
        <v>0</v>
      </c>
      <c r="BB163" s="20">
        <v>45819.5</v>
      </c>
      <c r="BC163" s="20">
        <v>45819.125</v>
      </c>
      <c r="BD163" s="20">
        <v>45819.541666666657</v>
      </c>
      <c r="BE163" s="20">
        <v>45819.625</v>
      </c>
    </row>
    <row r="164" spans="1:57" x14ac:dyDescent="0.3">
      <c r="A164" s="5">
        <f t="shared" si="20"/>
        <v>45820</v>
      </c>
      <c r="B164" s="3">
        <f>-SUMIFS(df_extrato_zig!G:G,df_extrato_zig!E:E,Conciliacao!A164,df_extrato_zig!D:D,"Saque")-SUMIFS(df_extrato_zig!G:G,df_extrato_zig!E:E,Conciliacao!A164,df_extrato_zig!D:D,"Antecipação")</f>
        <v>0</v>
      </c>
      <c r="C164" s="3">
        <f>SUMIFS(df_extrato_zig!E:E,df_extrato_zig!L:L,Conciliacao!A164,df_extrato_zig!F:F,"DINHEIRO")</f>
        <v>0</v>
      </c>
      <c r="D164" s="3">
        <f>SUMIFS(view_parc_agrup!H:H,view_parc_agrup!G:G,Conciliacao!A164)</f>
        <v>0</v>
      </c>
      <c r="E164" s="6">
        <f>SUMIFS(df_mutuos!I:I,df_mutuos!B:B,Conciliacao!A164)</f>
        <v>0</v>
      </c>
      <c r="F164" s="7">
        <f>SUMIFS(df_extratos!I:I,df_extratos!F:F,Conciliacao!BB164,df_extratos!G:G,"CREDITO")+SUMIFS(df_extratos!I:I,df_extratos!F:F,Conciliacao!A164,df_extratos!G:G,"CREDITO")+SUMIFS(df_extratos!I:I,df_extratos!F:F,Conciliacao!BC164,df_extratos!G:G,"CREDITO")+SUMIFS(df_extratos!I:I,df_extratos!F:F,Conciliacao!BD164,df_extratos!G:G,"CREDITO")+SUMIFS(df_extratos!I:I,df_extratos!F:F,Conciliacao!BE164,df_extratos!G:G,"CREDITO")</f>
        <v>0</v>
      </c>
      <c r="G164" s="9">
        <f t="shared" si="21"/>
        <v>0</v>
      </c>
      <c r="H164" s="4">
        <f>SUMIFS(df_blueme_sem_parcelamento!E:E,df_blueme_sem_parcelamento!H:H,Conciliacao!A164)*(-1)</f>
        <v>0</v>
      </c>
      <c r="I164" s="4">
        <f>SUMIFS(df_blueme_com_parcelamento!J:J,df_blueme_com_parcelamento!M:M,Conciliacao!A164)*(-1)</f>
        <v>0</v>
      </c>
      <c r="J164" s="8">
        <f>SUMIFS(df_mutuos!J:J,df_mutuos!B:B,Conciliacao!A164)*(-1)</f>
        <v>0</v>
      </c>
      <c r="K164" s="10">
        <f>SUMIFS(df_extratos!I:I,df_extratos!F:F,Conciliacao!BB164,df_extratos!G:G,"DEBITO")+SUMIFS(df_extratos!I:I,df_extratos!F:F,Conciliacao!A164,df_extratos!G:G,"DEBITO")+SUMIFS(df_extratos!I:I,df_extratos!F:F,Conciliacao!BC164,df_extratos!G:G,"DEBITO")+SUMIFS(df_extratos!I:I,df_extratos!F:F,Conciliacao!BD164,df_extratos!G:G,"DEBITO")+SUMIFS(df_extratos!I:I,df_extratos!F:F,Conciliacao!BE164,df_extratos!G:G,"DEBITO")</f>
        <v>0</v>
      </c>
      <c r="L164" s="11">
        <f t="shared" si="22"/>
        <v>0</v>
      </c>
      <c r="M164" s="25">
        <f>SUMIFS(df_ajustes_conciliaco!D:D,df_ajustes_conciliaco!C:C,Conciliacao!A164)</f>
        <v>0</v>
      </c>
      <c r="N164" s="22">
        <f t="shared" si="23"/>
        <v>0</v>
      </c>
      <c r="BB164" s="20">
        <v>45820.5</v>
      </c>
      <c r="BC164" s="20">
        <v>45820.125</v>
      </c>
      <c r="BD164" s="20">
        <v>45820.541666666657</v>
      </c>
      <c r="BE164" s="20">
        <v>45820.625</v>
      </c>
    </row>
    <row r="165" spans="1:57" x14ac:dyDescent="0.3">
      <c r="A165" s="5">
        <f t="shared" si="20"/>
        <v>45821</v>
      </c>
      <c r="B165" s="3">
        <f>-SUMIFS(df_extrato_zig!G:G,df_extrato_zig!E:E,Conciliacao!A165,df_extrato_zig!D:D,"Saque")-SUMIFS(df_extrato_zig!G:G,df_extrato_zig!E:E,Conciliacao!A165,df_extrato_zig!D:D,"Antecipação")</f>
        <v>0</v>
      </c>
      <c r="C165" s="3">
        <f>SUMIFS(df_extrato_zig!E:E,df_extrato_zig!L:L,Conciliacao!A165,df_extrato_zig!F:F,"DINHEIRO")</f>
        <v>0</v>
      </c>
      <c r="D165" s="3">
        <f>SUMIFS(view_parc_agrup!H:H,view_parc_agrup!G:G,Conciliacao!A165)</f>
        <v>0</v>
      </c>
      <c r="E165" s="6">
        <f>SUMIFS(df_mutuos!I:I,df_mutuos!B:B,Conciliacao!A165)</f>
        <v>0</v>
      </c>
      <c r="F165" s="7">
        <f>SUMIFS(df_extratos!I:I,df_extratos!F:F,Conciliacao!BB165,df_extratos!G:G,"CREDITO")+SUMIFS(df_extratos!I:I,df_extratos!F:F,Conciliacao!A165,df_extratos!G:G,"CREDITO")+SUMIFS(df_extratos!I:I,df_extratos!F:F,Conciliacao!BC165,df_extratos!G:G,"CREDITO")+SUMIFS(df_extratos!I:I,df_extratos!F:F,Conciliacao!BD165,df_extratos!G:G,"CREDITO")+SUMIFS(df_extratos!I:I,df_extratos!F:F,Conciliacao!BE165,df_extratos!G:G,"CREDITO")</f>
        <v>0</v>
      </c>
      <c r="G165" s="9">
        <f t="shared" si="21"/>
        <v>0</v>
      </c>
      <c r="H165" s="4">
        <f>SUMIFS(df_blueme_sem_parcelamento!E:E,df_blueme_sem_parcelamento!H:H,Conciliacao!A165)*(-1)</f>
        <v>0</v>
      </c>
      <c r="I165" s="4">
        <f>SUMIFS(df_blueme_com_parcelamento!J:J,df_blueme_com_parcelamento!M:M,Conciliacao!A165)*(-1)</f>
        <v>0</v>
      </c>
      <c r="J165" s="8">
        <f>SUMIFS(df_mutuos!J:J,df_mutuos!B:B,Conciliacao!A165)*(-1)</f>
        <v>0</v>
      </c>
      <c r="K165" s="10">
        <f>SUMIFS(df_extratos!I:I,df_extratos!F:F,Conciliacao!BB165,df_extratos!G:G,"DEBITO")+SUMIFS(df_extratos!I:I,df_extratos!F:F,Conciliacao!A165,df_extratos!G:G,"DEBITO")+SUMIFS(df_extratos!I:I,df_extratos!F:F,Conciliacao!BC165,df_extratos!G:G,"DEBITO")+SUMIFS(df_extratos!I:I,df_extratos!F:F,Conciliacao!BD165,df_extratos!G:G,"DEBITO")+SUMIFS(df_extratos!I:I,df_extratos!F:F,Conciliacao!BE165,df_extratos!G:G,"DEBITO")</f>
        <v>0</v>
      </c>
      <c r="L165" s="11">
        <f t="shared" si="22"/>
        <v>0</v>
      </c>
      <c r="M165" s="25">
        <f>SUMIFS(df_ajustes_conciliaco!D:D,df_ajustes_conciliaco!C:C,Conciliacao!A165)</f>
        <v>0</v>
      </c>
      <c r="N165" s="22">
        <f t="shared" si="23"/>
        <v>0</v>
      </c>
      <c r="BB165" s="20">
        <v>45821.5</v>
      </c>
      <c r="BC165" s="20">
        <v>45821.125</v>
      </c>
      <c r="BD165" s="20">
        <v>45821.541666666657</v>
      </c>
      <c r="BE165" s="20">
        <v>45821.625</v>
      </c>
    </row>
    <row r="166" spans="1:57" x14ac:dyDescent="0.3">
      <c r="A166" s="5">
        <f t="shared" si="20"/>
        <v>45822</v>
      </c>
      <c r="B166" s="3">
        <f>-SUMIFS(df_extrato_zig!G:G,df_extrato_zig!E:E,Conciliacao!A166,df_extrato_zig!D:D,"Saque")-SUMIFS(df_extrato_zig!G:G,df_extrato_zig!E:E,Conciliacao!A166,df_extrato_zig!D:D,"Antecipação")</f>
        <v>0</v>
      </c>
      <c r="C166" s="3">
        <f>SUMIFS(df_extrato_zig!E:E,df_extrato_zig!L:L,Conciliacao!A166,df_extrato_zig!F:F,"DINHEIRO")</f>
        <v>0</v>
      </c>
      <c r="D166" s="3">
        <f>SUMIFS(view_parc_agrup!H:H,view_parc_agrup!G:G,Conciliacao!A166)</f>
        <v>0</v>
      </c>
      <c r="E166" s="6">
        <f>SUMIFS(df_mutuos!I:I,df_mutuos!B:B,Conciliacao!A166)</f>
        <v>0</v>
      </c>
      <c r="F166" s="7">
        <f>SUMIFS(df_extratos!I:I,df_extratos!F:F,Conciliacao!BB166,df_extratos!G:G,"CREDITO")+SUMIFS(df_extratos!I:I,df_extratos!F:F,Conciliacao!A166,df_extratos!G:G,"CREDITO")+SUMIFS(df_extratos!I:I,df_extratos!F:F,Conciliacao!BC166,df_extratos!G:G,"CREDITO")+SUMIFS(df_extratos!I:I,df_extratos!F:F,Conciliacao!BD166,df_extratos!G:G,"CREDITO")+SUMIFS(df_extratos!I:I,df_extratos!F:F,Conciliacao!BE166,df_extratos!G:G,"CREDITO")</f>
        <v>0</v>
      </c>
      <c r="G166" s="9">
        <f t="shared" si="21"/>
        <v>0</v>
      </c>
      <c r="H166" s="4">
        <f>SUMIFS(df_blueme_sem_parcelamento!E:E,df_blueme_sem_parcelamento!H:H,Conciliacao!A166)*(-1)</f>
        <v>0</v>
      </c>
      <c r="I166" s="4">
        <f>SUMIFS(df_blueme_com_parcelamento!J:J,df_blueme_com_parcelamento!M:M,Conciliacao!A166)*(-1)</f>
        <v>0</v>
      </c>
      <c r="J166" s="8">
        <f>SUMIFS(df_mutuos!J:J,df_mutuos!B:B,Conciliacao!A166)*(-1)</f>
        <v>0</v>
      </c>
      <c r="K166" s="10">
        <f>SUMIFS(df_extratos!I:I,df_extratos!F:F,Conciliacao!BB166,df_extratos!G:G,"DEBITO")+SUMIFS(df_extratos!I:I,df_extratos!F:F,Conciliacao!A166,df_extratos!G:G,"DEBITO")+SUMIFS(df_extratos!I:I,df_extratos!F:F,Conciliacao!BC166,df_extratos!G:G,"DEBITO")+SUMIFS(df_extratos!I:I,df_extratos!F:F,Conciliacao!BD166,df_extratos!G:G,"DEBITO")+SUMIFS(df_extratos!I:I,df_extratos!F:F,Conciliacao!BE166,df_extratos!G:G,"DEBITO")</f>
        <v>0</v>
      </c>
      <c r="L166" s="11">
        <f t="shared" si="22"/>
        <v>0</v>
      </c>
      <c r="M166" s="25">
        <f>SUMIFS(df_ajustes_conciliaco!D:D,df_ajustes_conciliaco!C:C,Conciliacao!A166)</f>
        <v>0</v>
      </c>
      <c r="N166" s="22">
        <f t="shared" si="23"/>
        <v>0</v>
      </c>
      <c r="BB166" s="20">
        <v>45822.5</v>
      </c>
      <c r="BC166" s="20">
        <v>45822.125</v>
      </c>
      <c r="BD166" s="20">
        <v>45822.541666666657</v>
      </c>
      <c r="BE166" s="20">
        <v>45822.625</v>
      </c>
    </row>
    <row r="167" spans="1:57" x14ac:dyDescent="0.3">
      <c r="A167" s="5">
        <f t="shared" si="20"/>
        <v>45823</v>
      </c>
      <c r="B167" s="3">
        <f>-SUMIFS(df_extrato_zig!G:G,df_extrato_zig!E:E,Conciliacao!A167,df_extrato_zig!D:D,"Saque")-SUMIFS(df_extrato_zig!G:G,df_extrato_zig!E:E,Conciliacao!A167,df_extrato_zig!D:D,"Antecipação")</f>
        <v>0</v>
      </c>
      <c r="C167" s="3">
        <f>SUMIFS(df_extrato_zig!E:E,df_extrato_zig!L:L,Conciliacao!A167,df_extrato_zig!F:F,"DINHEIRO")</f>
        <v>0</v>
      </c>
      <c r="D167" s="3">
        <f>SUMIFS(view_parc_agrup!H:H,view_parc_agrup!G:G,Conciliacao!A167)</f>
        <v>0</v>
      </c>
      <c r="E167" s="6">
        <f>SUMIFS(df_mutuos!I:I,df_mutuos!B:B,Conciliacao!A167)</f>
        <v>0</v>
      </c>
      <c r="F167" s="7">
        <f>SUMIFS(df_extratos!I:I,df_extratos!F:F,Conciliacao!BB167,df_extratos!G:G,"CREDITO")+SUMIFS(df_extratos!I:I,df_extratos!F:F,Conciliacao!A167,df_extratos!G:G,"CREDITO")+SUMIFS(df_extratos!I:I,df_extratos!F:F,Conciliacao!BC167,df_extratos!G:G,"CREDITO")+SUMIFS(df_extratos!I:I,df_extratos!F:F,Conciliacao!BD167,df_extratos!G:G,"CREDITO")+SUMIFS(df_extratos!I:I,df_extratos!F:F,Conciliacao!BE167,df_extratos!G:G,"CREDITO")</f>
        <v>0</v>
      </c>
      <c r="G167" s="9">
        <f t="shared" si="21"/>
        <v>0</v>
      </c>
      <c r="H167" s="4">
        <f>SUMIFS(df_blueme_sem_parcelamento!E:E,df_blueme_sem_parcelamento!H:H,Conciliacao!A167)*(-1)</f>
        <v>0</v>
      </c>
      <c r="I167" s="4">
        <f>SUMIFS(df_blueme_com_parcelamento!J:J,df_blueme_com_parcelamento!M:M,Conciliacao!A167)*(-1)</f>
        <v>0</v>
      </c>
      <c r="J167" s="8">
        <f>SUMIFS(df_mutuos!J:J,df_mutuos!B:B,Conciliacao!A167)*(-1)</f>
        <v>0</v>
      </c>
      <c r="K167" s="10">
        <f>SUMIFS(df_extratos!I:I,df_extratos!F:F,Conciliacao!BB167,df_extratos!G:G,"DEBITO")+SUMIFS(df_extratos!I:I,df_extratos!F:F,Conciliacao!A167,df_extratos!G:G,"DEBITO")+SUMIFS(df_extratos!I:I,df_extratos!F:F,Conciliacao!BC167,df_extratos!G:G,"DEBITO")+SUMIFS(df_extratos!I:I,df_extratos!F:F,Conciliacao!BD167,df_extratos!G:G,"DEBITO")+SUMIFS(df_extratos!I:I,df_extratos!F:F,Conciliacao!BE167,df_extratos!G:G,"DEBITO")</f>
        <v>0</v>
      </c>
      <c r="L167" s="11">
        <f t="shared" si="22"/>
        <v>0</v>
      </c>
      <c r="M167" s="25">
        <f>SUMIFS(df_ajustes_conciliaco!D:D,df_ajustes_conciliaco!C:C,Conciliacao!A167)</f>
        <v>0</v>
      </c>
      <c r="N167" s="22">
        <f t="shared" si="23"/>
        <v>0</v>
      </c>
      <c r="BB167" s="20">
        <v>45823.5</v>
      </c>
      <c r="BC167" s="20">
        <v>45823.125</v>
      </c>
      <c r="BD167" s="20">
        <v>45823.541666666657</v>
      </c>
      <c r="BE167" s="20">
        <v>45823.625</v>
      </c>
    </row>
    <row r="168" spans="1:57" x14ac:dyDescent="0.3">
      <c r="A168" s="5">
        <f t="shared" si="20"/>
        <v>45824</v>
      </c>
      <c r="B168" s="3">
        <f>-SUMIFS(df_extrato_zig!G:G,df_extrato_zig!E:E,Conciliacao!A168,df_extrato_zig!D:D,"Saque")-SUMIFS(df_extrato_zig!G:G,df_extrato_zig!E:E,Conciliacao!A168,df_extrato_zig!D:D,"Antecipação")</f>
        <v>0</v>
      </c>
      <c r="C168" s="3">
        <f>SUMIFS(df_extrato_zig!E:E,df_extrato_zig!L:L,Conciliacao!A168,df_extrato_zig!F:F,"DINHEIRO")</f>
        <v>0</v>
      </c>
      <c r="D168" s="3">
        <f>SUMIFS(view_parc_agrup!H:H,view_parc_agrup!G:G,Conciliacao!A168)</f>
        <v>0</v>
      </c>
      <c r="E168" s="6">
        <f>SUMIFS(df_mutuos!I:I,df_mutuos!B:B,Conciliacao!A168)</f>
        <v>0</v>
      </c>
      <c r="F168" s="7">
        <f>SUMIFS(df_extratos!I:I,df_extratos!F:F,Conciliacao!BB168,df_extratos!G:G,"CREDITO")+SUMIFS(df_extratos!I:I,df_extratos!F:F,Conciliacao!A168,df_extratos!G:G,"CREDITO")+SUMIFS(df_extratos!I:I,df_extratos!F:F,Conciliacao!BC168,df_extratos!G:G,"CREDITO")+SUMIFS(df_extratos!I:I,df_extratos!F:F,Conciliacao!BD168,df_extratos!G:G,"CREDITO")+SUMIFS(df_extratos!I:I,df_extratos!F:F,Conciliacao!BE168,df_extratos!G:G,"CREDITO")</f>
        <v>0</v>
      </c>
      <c r="G168" s="9">
        <f t="shared" si="21"/>
        <v>0</v>
      </c>
      <c r="H168" s="4">
        <f>SUMIFS(df_blueme_sem_parcelamento!E:E,df_blueme_sem_parcelamento!H:H,Conciliacao!A168)*(-1)</f>
        <v>0</v>
      </c>
      <c r="I168" s="4">
        <f>SUMIFS(df_blueme_com_parcelamento!J:J,df_blueme_com_parcelamento!M:M,Conciliacao!A168)*(-1)</f>
        <v>0</v>
      </c>
      <c r="J168" s="8">
        <f>SUMIFS(df_mutuos!J:J,df_mutuos!B:B,Conciliacao!A168)*(-1)</f>
        <v>0</v>
      </c>
      <c r="K168" s="10">
        <f>SUMIFS(df_extratos!I:I,df_extratos!F:F,Conciliacao!BB168,df_extratos!G:G,"DEBITO")+SUMIFS(df_extratos!I:I,df_extratos!F:F,Conciliacao!A168,df_extratos!G:G,"DEBITO")+SUMIFS(df_extratos!I:I,df_extratos!F:F,Conciliacao!BC168,df_extratos!G:G,"DEBITO")+SUMIFS(df_extratos!I:I,df_extratos!F:F,Conciliacao!BD168,df_extratos!G:G,"DEBITO")+SUMIFS(df_extratos!I:I,df_extratos!F:F,Conciliacao!BE168,df_extratos!G:G,"DEBITO")</f>
        <v>0</v>
      </c>
      <c r="L168" s="11">
        <f t="shared" si="22"/>
        <v>0</v>
      </c>
      <c r="M168" s="25">
        <f>SUMIFS(df_ajustes_conciliaco!D:D,df_ajustes_conciliaco!C:C,Conciliacao!A168)</f>
        <v>0</v>
      </c>
      <c r="N168" s="22">
        <f t="shared" si="23"/>
        <v>0</v>
      </c>
      <c r="BB168" s="20">
        <v>45824.5</v>
      </c>
      <c r="BC168" s="20">
        <v>45824.125</v>
      </c>
      <c r="BD168" s="20">
        <v>45824.541666666657</v>
      </c>
      <c r="BE168" s="20">
        <v>45824.625</v>
      </c>
    </row>
    <row r="169" spans="1:57" x14ac:dyDescent="0.3">
      <c r="A169" s="5">
        <f t="shared" si="20"/>
        <v>45825</v>
      </c>
      <c r="B169" s="3">
        <f>-SUMIFS(df_extrato_zig!G:G,df_extrato_zig!E:E,Conciliacao!A169,df_extrato_zig!D:D,"Saque")-SUMIFS(df_extrato_zig!G:G,df_extrato_zig!E:E,Conciliacao!A169,df_extrato_zig!D:D,"Antecipação")</f>
        <v>0</v>
      </c>
      <c r="C169" s="3">
        <f>SUMIFS(df_extrato_zig!E:E,df_extrato_zig!L:L,Conciliacao!A169,df_extrato_zig!F:F,"DINHEIRO")</f>
        <v>0</v>
      </c>
      <c r="D169" s="3">
        <f>SUMIFS(view_parc_agrup!H:H,view_parc_agrup!G:G,Conciliacao!A169)</f>
        <v>0</v>
      </c>
      <c r="E169" s="6">
        <f>SUMIFS(df_mutuos!I:I,df_mutuos!B:B,Conciliacao!A169)</f>
        <v>0</v>
      </c>
      <c r="F169" s="7">
        <f>SUMIFS(df_extratos!I:I,df_extratos!F:F,Conciliacao!BB169,df_extratos!G:G,"CREDITO")+SUMIFS(df_extratos!I:I,df_extratos!F:F,Conciliacao!A169,df_extratos!G:G,"CREDITO")+SUMIFS(df_extratos!I:I,df_extratos!F:F,Conciliacao!BC169,df_extratos!G:G,"CREDITO")+SUMIFS(df_extratos!I:I,df_extratos!F:F,Conciliacao!BD169,df_extratos!G:G,"CREDITO")+SUMIFS(df_extratos!I:I,df_extratos!F:F,Conciliacao!BE169,df_extratos!G:G,"CREDITO")</f>
        <v>0</v>
      </c>
      <c r="G169" s="9">
        <f t="shared" si="21"/>
        <v>0</v>
      </c>
      <c r="H169" s="4">
        <f>SUMIFS(df_blueme_sem_parcelamento!E:E,df_blueme_sem_parcelamento!H:H,Conciliacao!A169)*(-1)</f>
        <v>0</v>
      </c>
      <c r="I169" s="4">
        <f>SUMIFS(df_blueme_com_parcelamento!J:J,df_blueme_com_parcelamento!M:M,Conciliacao!A169)*(-1)</f>
        <v>0</v>
      </c>
      <c r="J169" s="8">
        <f>SUMIFS(df_mutuos!J:J,df_mutuos!B:B,Conciliacao!A169)*(-1)</f>
        <v>0</v>
      </c>
      <c r="K169" s="10">
        <f>SUMIFS(df_extratos!I:I,df_extratos!F:F,Conciliacao!BB169,df_extratos!G:G,"DEBITO")+SUMIFS(df_extratos!I:I,df_extratos!F:F,Conciliacao!A169,df_extratos!G:G,"DEBITO")+SUMIFS(df_extratos!I:I,df_extratos!F:F,Conciliacao!BC169,df_extratos!G:G,"DEBITO")+SUMIFS(df_extratos!I:I,df_extratos!F:F,Conciliacao!BD169,df_extratos!G:G,"DEBITO")+SUMIFS(df_extratos!I:I,df_extratos!F:F,Conciliacao!BE169,df_extratos!G:G,"DEBITO")</f>
        <v>0</v>
      </c>
      <c r="L169" s="11">
        <f t="shared" si="22"/>
        <v>0</v>
      </c>
      <c r="M169" s="25">
        <f>SUMIFS(df_ajustes_conciliaco!D:D,df_ajustes_conciliaco!C:C,Conciliacao!A169)</f>
        <v>0</v>
      </c>
      <c r="N169" s="22">
        <f t="shared" si="23"/>
        <v>0</v>
      </c>
      <c r="BB169" s="20">
        <v>45825.5</v>
      </c>
      <c r="BC169" s="20">
        <v>45825.125</v>
      </c>
      <c r="BD169" s="20">
        <v>45825.541666666657</v>
      </c>
      <c r="BE169" s="20">
        <v>45825.625</v>
      </c>
    </row>
    <row r="170" spans="1:57" x14ac:dyDescent="0.3">
      <c r="A170" s="5">
        <f t="shared" si="20"/>
        <v>45826</v>
      </c>
      <c r="B170" s="3">
        <f>-SUMIFS(df_extrato_zig!G:G,df_extrato_zig!E:E,Conciliacao!A170,df_extrato_zig!D:D,"Saque")-SUMIFS(df_extrato_zig!G:G,df_extrato_zig!E:E,Conciliacao!A170,df_extrato_zig!D:D,"Antecipação")</f>
        <v>0</v>
      </c>
      <c r="C170" s="3">
        <f>SUMIFS(df_extrato_zig!E:E,df_extrato_zig!L:L,Conciliacao!A170,df_extrato_zig!F:F,"DINHEIRO")</f>
        <v>0</v>
      </c>
      <c r="D170" s="3">
        <f>SUMIFS(view_parc_agrup!H:H,view_parc_agrup!G:G,Conciliacao!A170)</f>
        <v>0</v>
      </c>
      <c r="E170" s="6">
        <f>SUMIFS(df_mutuos!I:I,df_mutuos!B:B,Conciliacao!A170)</f>
        <v>0</v>
      </c>
      <c r="F170" s="7">
        <f>SUMIFS(df_extratos!I:I,df_extratos!F:F,Conciliacao!BB170,df_extratos!G:G,"CREDITO")+SUMIFS(df_extratos!I:I,df_extratos!F:F,Conciliacao!A170,df_extratos!G:G,"CREDITO")+SUMIFS(df_extratos!I:I,df_extratos!F:F,Conciliacao!BC170,df_extratos!G:G,"CREDITO")+SUMIFS(df_extratos!I:I,df_extratos!F:F,Conciliacao!BD170,df_extratos!G:G,"CREDITO")+SUMIFS(df_extratos!I:I,df_extratos!F:F,Conciliacao!BE170,df_extratos!G:G,"CREDITO")</f>
        <v>0</v>
      </c>
      <c r="G170" s="9">
        <f t="shared" si="21"/>
        <v>0</v>
      </c>
      <c r="H170" s="4">
        <f>SUMIFS(df_blueme_sem_parcelamento!E:E,df_blueme_sem_parcelamento!H:H,Conciliacao!A170)*(-1)</f>
        <v>0</v>
      </c>
      <c r="I170" s="4">
        <f>SUMIFS(df_blueme_com_parcelamento!J:J,df_blueme_com_parcelamento!M:M,Conciliacao!A170)*(-1)</f>
        <v>0</v>
      </c>
      <c r="J170" s="8">
        <f>SUMIFS(df_mutuos!J:J,df_mutuos!B:B,Conciliacao!A170)*(-1)</f>
        <v>0</v>
      </c>
      <c r="K170" s="10">
        <f>SUMIFS(df_extratos!I:I,df_extratos!F:F,Conciliacao!BB170,df_extratos!G:G,"DEBITO")+SUMIFS(df_extratos!I:I,df_extratos!F:F,Conciliacao!A170,df_extratos!G:G,"DEBITO")+SUMIFS(df_extratos!I:I,df_extratos!F:F,Conciliacao!BC170,df_extratos!G:G,"DEBITO")+SUMIFS(df_extratos!I:I,df_extratos!F:F,Conciliacao!BD170,df_extratos!G:G,"DEBITO")+SUMIFS(df_extratos!I:I,df_extratos!F:F,Conciliacao!BE170,df_extratos!G:G,"DEBITO")</f>
        <v>0</v>
      </c>
      <c r="L170" s="11">
        <f t="shared" si="22"/>
        <v>0</v>
      </c>
      <c r="M170" s="25">
        <f>SUMIFS(df_ajustes_conciliaco!D:D,df_ajustes_conciliaco!C:C,Conciliacao!A170)</f>
        <v>0</v>
      </c>
      <c r="N170" s="22">
        <f t="shared" si="23"/>
        <v>0</v>
      </c>
      <c r="BB170" s="20">
        <v>45826.5</v>
      </c>
      <c r="BC170" s="20">
        <v>45826.125</v>
      </c>
      <c r="BD170" s="20">
        <v>45826.541666666657</v>
      </c>
      <c r="BE170" s="20">
        <v>45826.625</v>
      </c>
    </row>
    <row r="171" spans="1:57" x14ac:dyDescent="0.3">
      <c r="A171" s="5">
        <f t="shared" si="20"/>
        <v>45827</v>
      </c>
      <c r="B171" s="3">
        <f>-SUMIFS(df_extrato_zig!G:G,df_extrato_zig!E:E,Conciliacao!A171,df_extrato_zig!D:D,"Saque")-SUMIFS(df_extrato_zig!G:G,df_extrato_zig!E:E,Conciliacao!A171,df_extrato_zig!D:D,"Antecipação")</f>
        <v>0</v>
      </c>
      <c r="C171" s="3">
        <f>SUMIFS(df_extrato_zig!E:E,df_extrato_zig!L:L,Conciliacao!A171,df_extrato_zig!F:F,"DINHEIRO")</f>
        <v>0</v>
      </c>
      <c r="D171" s="3">
        <f>SUMIFS(view_parc_agrup!H:H,view_parc_agrup!G:G,Conciliacao!A171)</f>
        <v>0</v>
      </c>
      <c r="E171" s="6">
        <f>SUMIFS(df_mutuos!I:I,df_mutuos!B:B,Conciliacao!A171)</f>
        <v>0</v>
      </c>
      <c r="F171" s="7">
        <f>SUMIFS(df_extratos!I:I,df_extratos!F:F,Conciliacao!BB171,df_extratos!G:G,"CREDITO")+SUMIFS(df_extratos!I:I,df_extratos!F:F,Conciliacao!A171,df_extratos!G:G,"CREDITO")+SUMIFS(df_extratos!I:I,df_extratos!F:F,Conciliacao!BC171,df_extratos!G:G,"CREDITO")+SUMIFS(df_extratos!I:I,df_extratos!F:F,Conciliacao!BD171,df_extratos!G:G,"CREDITO")+SUMIFS(df_extratos!I:I,df_extratos!F:F,Conciliacao!BE171,df_extratos!G:G,"CREDITO")</f>
        <v>0</v>
      </c>
      <c r="G171" s="9">
        <f t="shared" si="21"/>
        <v>0</v>
      </c>
      <c r="H171" s="4">
        <f>SUMIFS(df_blueme_sem_parcelamento!E:E,df_blueme_sem_parcelamento!H:H,Conciliacao!A171)*(-1)</f>
        <v>0</v>
      </c>
      <c r="I171" s="4">
        <f>SUMIFS(df_blueme_com_parcelamento!J:J,df_blueme_com_parcelamento!M:M,Conciliacao!A171)*(-1)</f>
        <v>0</v>
      </c>
      <c r="J171" s="8">
        <f>SUMIFS(df_mutuos!J:J,df_mutuos!B:B,Conciliacao!A171)*(-1)</f>
        <v>0</v>
      </c>
      <c r="K171" s="10">
        <f>SUMIFS(df_extratos!I:I,df_extratos!F:F,Conciliacao!BB171,df_extratos!G:G,"DEBITO")+SUMIFS(df_extratos!I:I,df_extratos!F:F,Conciliacao!A171,df_extratos!G:G,"DEBITO")+SUMIFS(df_extratos!I:I,df_extratos!F:F,Conciliacao!BC171,df_extratos!G:G,"DEBITO")+SUMIFS(df_extratos!I:I,df_extratos!F:F,Conciliacao!BD171,df_extratos!G:G,"DEBITO")+SUMIFS(df_extratos!I:I,df_extratos!F:F,Conciliacao!BE171,df_extratos!G:G,"DEBITO")</f>
        <v>0</v>
      </c>
      <c r="L171" s="11">
        <f t="shared" si="22"/>
        <v>0</v>
      </c>
      <c r="M171" s="25">
        <f>SUMIFS(df_ajustes_conciliaco!D:D,df_ajustes_conciliaco!C:C,Conciliacao!A171)</f>
        <v>0</v>
      </c>
      <c r="N171" s="22">
        <f t="shared" si="23"/>
        <v>0</v>
      </c>
      <c r="BB171" s="20">
        <v>45827.5</v>
      </c>
      <c r="BC171" s="20">
        <v>45827.125</v>
      </c>
      <c r="BD171" s="20">
        <v>45827.541666666657</v>
      </c>
      <c r="BE171" s="20">
        <v>45827.625</v>
      </c>
    </row>
    <row r="172" spans="1:57" x14ac:dyDescent="0.3">
      <c r="A172" s="5">
        <f t="shared" si="20"/>
        <v>45828</v>
      </c>
      <c r="B172" s="3">
        <f>-SUMIFS(df_extrato_zig!G:G,df_extrato_zig!E:E,Conciliacao!A172,df_extrato_zig!D:D,"Saque")-SUMIFS(df_extrato_zig!G:G,df_extrato_zig!E:E,Conciliacao!A172,df_extrato_zig!D:D,"Antecipação")</f>
        <v>0</v>
      </c>
      <c r="C172" s="3">
        <f>SUMIFS(df_extrato_zig!E:E,df_extrato_zig!L:L,Conciliacao!A172,df_extrato_zig!F:F,"DINHEIRO")</f>
        <v>0</v>
      </c>
      <c r="D172" s="3">
        <f>SUMIFS(view_parc_agrup!H:H,view_parc_agrup!G:G,Conciliacao!A172)</f>
        <v>0</v>
      </c>
      <c r="E172" s="6">
        <f>SUMIFS(df_mutuos!I:I,df_mutuos!B:B,Conciliacao!A172)</f>
        <v>0</v>
      </c>
      <c r="F172" s="7">
        <f>SUMIFS(df_extratos!I:I,df_extratos!F:F,Conciliacao!BB172,df_extratos!G:G,"CREDITO")+SUMIFS(df_extratos!I:I,df_extratos!F:F,Conciliacao!A172,df_extratos!G:G,"CREDITO")+SUMIFS(df_extratos!I:I,df_extratos!F:F,Conciliacao!BC172,df_extratos!G:G,"CREDITO")+SUMIFS(df_extratos!I:I,df_extratos!F:F,Conciliacao!BD172,df_extratos!G:G,"CREDITO")+SUMIFS(df_extratos!I:I,df_extratos!F:F,Conciliacao!BE172,df_extratos!G:G,"CREDITO")</f>
        <v>0</v>
      </c>
      <c r="G172" s="9">
        <f t="shared" si="21"/>
        <v>0</v>
      </c>
      <c r="H172" s="4">
        <f>SUMIFS(df_blueme_sem_parcelamento!E:E,df_blueme_sem_parcelamento!H:H,Conciliacao!A172)*(-1)</f>
        <v>0</v>
      </c>
      <c r="I172" s="4">
        <f>SUMIFS(df_blueme_com_parcelamento!J:J,df_blueme_com_parcelamento!M:M,Conciliacao!A172)*(-1)</f>
        <v>0</v>
      </c>
      <c r="J172" s="8">
        <f>SUMIFS(df_mutuos!J:J,df_mutuos!B:B,Conciliacao!A172)*(-1)</f>
        <v>0</v>
      </c>
      <c r="K172" s="10">
        <f>SUMIFS(df_extratos!I:I,df_extratos!F:F,Conciliacao!BB172,df_extratos!G:G,"DEBITO")+SUMIFS(df_extratos!I:I,df_extratos!F:F,Conciliacao!A172,df_extratos!G:G,"DEBITO")+SUMIFS(df_extratos!I:I,df_extratos!F:F,Conciliacao!BC172,df_extratos!G:G,"DEBITO")+SUMIFS(df_extratos!I:I,df_extratos!F:F,Conciliacao!BD172,df_extratos!G:G,"DEBITO")+SUMIFS(df_extratos!I:I,df_extratos!F:F,Conciliacao!BE172,df_extratos!G:G,"DEBITO")</f>
        <v>0</v>
      </c>
      <c r="L172" s="11">
        <f t="shared" si="22"/>
        <v>0</v>
      </c>
      <c r="M172" s="25">
        <f>SUMIFS(df_ajustes_conciliaco!D:D,df_ajustes_conciliaco!C:C,Conciliacao!A172)</f>
        <v>0</v>
      </c>
      <c r="N172" s="22">
        <f t="shared" si="23"/>
        <v>0</v>
      </c>
      <c r="BB172" s="20">
        <v>45828.5</v>
      </c>
      <c r="BC172" s="20">
        <v>45828.125</v>
      </c>
      <c r="BD172" s="20">
        <v>45828.541666666657</v>
      </c>
      <c r="BE172" s="20">
        <v>45828.625</v>
      </c>
    </row>
    <row r="173" spans="1:57" x14ac:dyDescent="0.3">
      <c r="A173" s="5">
        <f t="shared" si="20"/>
        <v>45829</v>
      </c>
      <c r="B173" s="3">
        <f>-SUMIFS(df_extrato_zig!G:G,df_extrato_zig!E:E,Conciliacao!A173,df_extrato_zig!D:D,"Saque")-SUMIFS(df_extrato_zig!G:G,df_extrato_zig!E:E,Conciliacao!A173,df_extrato_zig!D:D,"Antecipação")</f>
        <v>0</v>
      </c>
      <c r="C173" s="3">
        <f>SUMIFS(df_extrato_zig!E:E,df_extrato_zig!L:L,Conciliacao!A173,df_extrato_zig!F:F,"DINHEIRO")</f>
        <v>0</v>
      </c>
      <c r="D173" s="3">
        <f>SUMIFS(view_parc_agrup!H:H,view_parc_agrup!G:G,Conciliacao!A173)</f>
        <v>0</v>
      </c>
      <c r="E173" s="6">
        <f>SUMIFS(df_mutuos!I:I,df_mutuos!B:B,Conciliacao!A173)</f>
        <v>0</v>
      </c>
      <c r="F173" s="7">
        <f>SUMIFS(df_extratos!I:I,df_extratos!F:F,Conciliacao!BB173,df_extratos!G:G,"CREDITO")+SUMIFS(df_extratos!I:I,df_extratos!F:F,Conciliacao!A173,df_extratos!G:G,"CREDITO")+SUMIFS(df_extratos!I:I,df_extratos!F:F,Conciliacao!BC173,df_extratos!G:G,"CREDITO")+SUMIFS(df_extratos!I:I,df_extratos!F:F,Conciliacao!BD173,df_extratos!G:G,"CREDITO")+SUMIFS(df_extratos!I:I,df_extratos!F:F,Conciliacao!BE173,df_extratos!G:G,"CREDITO")</f>
        <v>0</v>
      </c>
      <c r="G173" s="9">
        <f t="shared" si="21"/>
        <v>0</v>
      </c>
      <c r="H173" s="4">
        <f>SUMIFS(df_blueme_sem_parcelamento!E:E,df_blueme_sem_parcelamento!H:H,Conciliacao!A173)*(-1)</f>
        <v>0</v>
      </c>
      <c r="I173" s="4">
        <f>SUMIFS(df_blueme_com_parcelamento!J:J,df_blueme_com_parcelamento!M:M,Conciliacao!A173)*(-1)</f>
        <v>0</v>
      </c>
      <c r="J173" s="8">
        <f>SUMIFS(df_mutuos!J:J,df_mutuos!B:B,Conciliacao!A173)*(-1)</f>
        <v>0</v>
      </c>
      <c r="K173" s="10">
        <f>SUMIFS(df_extratos!I:I,df_extratos!F:F,Conciliacao!BB173,df_extratos!G:G,"DEBITO")+SUMIFS(df_extratos!I:I,df_extratos!F:F,Conciliacao!A173,df_extratos!G:G,"DEBITO")+SUMIFS(df_extratos!I:I,df_extratos!F:F,Conciliacao!BC173,df_extratos!G:G,"DEBITO")+SUMIFS(df_extratos!I:I,df_extratos!F:F,Conciliacao!BD173,df_extratos!G:G,"DEBITO")+SUMIFS(df_extratos!I:I,df_extratos!F:F,Conciliacao!BE173,df_extratos!G:G,"DEBITO")</f>
        <v>0</v>
      </c>
      <c r="L173" s="11">
        <f t="shared" si="22"/>
        <v>0</v>
      </c>
      <c r="M173" s="25">
        <f>SUMIFS(df_ajustes_conciliaco!D:D,df_ajustes_conciliaco!C:C,Conciliacao!A173)</f>
        <v>0</v>
      </c>
      <c r="N173" s="22">
        <f t="shared" si="23"/>
        <v>0</v>
      </c>
      <c r="BB173" s="20">
        <v>45829.5</v>
      </c>
      <c r="BC173" s="20">
        <v>45829.125</v>
      </c>
      <c r="BD173" s="20">
        <v>45829.541666666657</v>
      </c>
      <c r="BE173" s="20">
        <v>45829.625</v>
      </c>
    </row>
    <row r="174" spans="1:57" x14ac:dyDescent="0.3">
      <c r="A174" s="5">
        <f t="shared" si="20"/>
        <v>45830</v>
      </c>
      <c r="B174" s="3">
        <f>-SUMIFS(df_extrato_zig!G:G,df_extrato_zig!E:E,Conciliacao!A174,df_extrato_zig!D:D,"Saque")-SUMIFS(df_extrato_zig!G:G,df_extrato_zig!E:E,Conciliacao!A174,df_extrato_zig!D:D,"Antecipação")</f>
        <v>0</v>
      </c>
      <c r="C174" s="3">
        <f>SUMIFS(df_extrato_zig!E:E,df_extrato_zig!L:L,Conciliacao!A174,df_extrato_zig!F:F,"DINHEIRO")</f>
        <v>0</v>
      </c>
      <c r="D174" s="3">
        <f>SUMIFS(view_parc_agrup!H:H,view_parc_agrup!G:G,Conciliacao!A174)</f>
        <v>0</v>
      </c>
      <c r="E174" s="6">
        <f>SUMIFS(df_mutuos!I:I,df_mutuos!B:B,Conciliacao!A174)</f>
        <v>0</v>
      </c>
      <c r="F174" s="7">
        <f>SUMIFS(df_extratos!I:I,df_extratos!F:F,Conciliacao!BB174,df_extratos!G:G,"CREDITO")+SUMIFS(df_extratos!I:I,df_extratos!F:F,Conciliacao!A174,df_extratos!G:G,"CREDITO")+SUMIFS(df_extratos!I:I,df_extratos!F:F,Conciliacao!BC174,df_extratos!G:G,"CREDITO")+SUMIFS(df_extratos!I:I,df_extratos!F:F,Conciliacao!BD174,df_extratos!G:G,"CREDITO")+SUMIFS(df_extratos!I:I,df_extratos!F:F,Conciliacao!BE174,df_extratos!G:G,"CREDITO")</f>
        <v>0</v>
      </c>
      <c r="G174" s="9">
        <f t="shared" si="21"/>
        <v>0</v>
      </c>
      <c r="H174" s="4">
        <f>SUMIFS(df_blueme_sem_parcelamento!E:E,df_blueme_sem_parcelamento!H:H,Conciliacao!A174)*(-1)</f>
        <v>0</v>
      </c>
      <c r="I174" s="4">
        <f>SUMIFS(df_blueme_com_parcelamento!J:J,df_blueme_com_parcelamento!M:M,Conciliacao!A174)*(-1)</f>
        <v>0</v>
      </c>
      <c r="J174" s="8">
        <f>SUMIFS(df_mutuos!J:J,df_mutuos!B:B,Conciliacao!A174)*(-1)</f>
        <v>0</v>
      </c>
      <c r="K174" s="10">
        <f>SUMIFS(df_extratos!I:I,df_extratos!F:F,Conciliacao!BB174,df_extratos!G:G,"DEBITO")+SUMIFS(df_extratos!I:I,df_extratos!F:F,Conciliacao!A174,df_extratos!G:G,"DEBITO")+SUMIFS(df_extratos!I:I,df_extratos!F:F,Conciliacao!BC174,df_extratos!G:G,"DEBITO")+SUMIFS(df_extratos!I:I,df_extratos!F:F,Conciliacao!BD174,df_extratos!G:G,"DEBITO")+SUMIFS(df_extratos!I:I,df_extratos!F:F,Conciliacao!BE174,df_extratos!G:G,"DEBITO")</f>
        <v>0</v>
      </c>
      <c r="L174" s="11">
        <f t="shared" si="22"/>
        <v>0</v>
      </c>
      <c r="M174" s="25">
        <f>SUMIFS(df_ajustes_conciliaco!D:D,df_ajustes_conciliaco!C:C,Conciliacao!A174)</f>
        <v>0</v>
      </c>
      <c r="N174" s="22">
        <f t="shared" si="23"/>
        <v>0</v>
      </c>
      <c r="BB174" s="20">
        <v>45830.5</v>
      </c>
      <c r="BC174" s="20">
        <v>45830.125</v>
      </c>
      <c r="BD174" s="20">
        <v>45830.541666666657</v>
      </c>
      <c r="BE174" s="20">
        <v>45830.625</v>
      </c>
    </row>
    <row r="175" spans="1:57" x14ac:dyDescent="0.3">
      <c r="A175" s="5">
        <f t="shared" si="20"/>
        <v>45831</v>
      </c>
      <c r="B175" s="3">
        <f>-SUMIFS(df_extrato_zig!G:G,df_extrato_zig!E:E,Conciliacao!A175,df_extrato_zig!D:D,"Saque")-SUMIFS(df_extrato_zig!G:G,df_extrato_zig!E:E,Conciliacao!A175,df_extrato_zig!D:D,"Antecipação")</f>
        <v>0</v>
      </c>
      <c r="C175" s="3">
        <f>SUMIFS(df_extrato_zig!E:E,df_extrato_zig!L:L,Conciliacao!A175,df_extrato_zig!F:F,"DINHEIRO")</f>
        <v>0</v>
      </c>
      <c r="D175" s="3">
        <f>SUMIFS(view_parc_agrup!H:H,view_parc_agrup!G:G,Conciliacao!A175)</f>
        <v>0</v>
      </c>
      <c r="E175" s="6">
        <f>SUMIFS(df_mutuos!I:I,df_mutuos!B:B,Conciliacao!A175)</f>
        <v>0</v>
      </c>
      <c r="F175" s="7">
        <f>SUMIFS(df_extratos!I:I,df_extratos!F:F,Conciliacao!BB175,df_extratos!G:G,"CREDITO")+SUMIFS(df_extratos!I:I,df_extratos!F:F,Conciliacao!A175,df_extratos!G:G,"CREDITO")+SUMIFS(df_extratos!I:I,df_extratos!F:F,Conciliacao!BC175,df_extratos!G:G,"CREDITO")+SUMIFS(df_extratos!I:I,df_extratos!F:F,Conciliacao!BD175,df_extratos!G:G,"CREDITO")+SUMIFS(df_extratos!I:I,df_extratos!F:F,Conciliacao!BE175,df_extratos!G:G,"CREDITO")</f>
        <v>0</v>
      </c>
      <c r="G175" s="9">
        <f t="shared" si="21"/>
        <v>0</v>
      </c>
      <c r="H175" s="4">
        <f>SUMIFS(df_blueme_sem_parcelamento!E:E,df_blueme_sem_parcelamento!H:H,Conciliacao!A175)*(-1)</f>
        <v>0</v>
      </c>
      <c r="I175" s="4">
        <f>SUMIFS(df_blueme_com_parcelamento!J:J,df_blueme_com_parcelamento!M:M,Conciliacao!A175)*(-1)</f>
        <v>0</v>
      </c>
      <c r="J175" s="8">
        <f>SUMIFS(df_mutuos!J:J,df_mutuos!B:B,Conciliacao!A175)*(-1)</f>
        <v>0</v>
      </c>
      <c r="K175" s="10">
        <f>SUMIFS(df_extratos!I:I,df_extratos!F:F,Conciliacao!BB175,df_extratos!G:G,"DEBITO")+SUMIFS(df_extratos!I:I,df_extratos!F:F,Conciliacao!A175,df_extratos!G:G,"DEBITO")+SUMIFS(df_extratos!I:I,df_extratos!F:F,Conciliacao!BC175,df_extratos!G:G,"DEBITO")+SUMIFS(df_extratos!I:I,df_extratos!F:F,Conciliacao!BD175,df_extratos!G:G,"DEBITO")+SUMIFS(df_extratos!I:I,df_extratos!F:F,Conciliacao!BE175,df_extratos!G:G,"DEBITO")</f>
        <v>0</v>
      </c>
      <c r="L175" s="11">
        <f t="shared" si="22"/>
        <v>0</v>
      </c>
      <c r="M175" s="25">
        <f>SUMIFS(df_ajustes_conciliaco!D:D,df_ajustes_conciliaco!C:C,Conciliacao!A175)</f>
        <v>0</v>
      </c>
      <c r="N175" s="22">
        <f t="shared" si="23"/>
        <v>0</v>
      </c>
      <c r="BB175" s="20">
        <v>45831.5</v>
      </c>
      <c r="BC175" s="20">
        <v>45831.125</v>
      </c>
      <c r="BD175" s="20">
        <v>45831.541666666657</v>
      </c>
      <c r="BE175" s="20">
        <v>45831.625</v>
      </c>
    </row>
    <row r="176" spans="1:57" x14ac:dyDescent="0.3">
      <c r="A176" s="5">
        <f t="shared" si="20"/>
        <v>45832</v>
      </c>
      <c r="B176" s="3">
        <f>-SUMIFS(df_extrato_zig!G:G,df_extrato_zig!E:E,Conciliacao!A176,df_extrato_zig!D:D,"Saque")-SUMIFS(df_extrato_zig!G:G,df_extrato_zig!E:E,Conciliacao!A176,df_extrato_zig!D:D,"Antecipação")</f>
        <v>0</v>
      </c>
      <c r="C176" s="3">
        <f>SUMIFS(df_extrato_zig!E:E,df_extrato_zig!L:L,Conciliacao!A176,df_extrato_zig!F:F,"DINHEIRO")</f>
        <v>0</v>
      </c>
      <c r="D176" s="3">
        <f>SUMIFS(view_parc_agrup!H:H,view_parc_agrup!G:G,Conciliacao!A176)</f>
        <v>0</v>
      </c>
      <c r="E176" s="6">
        <f>SUMIFS(df_mutuos!I:I,df_mutuos!B:B,Conciliacao!A176)</f>
        <v>0</v>
      </c>
      <c r="F176" s="7">
        <f>SUMIFS(df_extratos!I:I,df_extratos!F:F,Conciliacao!BB176,df_extratos!G:G,"CREDITO")+SUMIFS(df_extratos!I:I,df_extratos!F:F,Conciliacao!A176,df_extratos!G:G,"CREDITO")+SUMIFS(df_extratos!I:I,df_extratos!F:F,Conciliacao!BC176,df_extratos!G:G,"CREDITO")+SUMIFS(df_extratos!I:I,df_extratos!F:F,Conciliacao!BD176,df_extratos!G:G,"CREDITO")+SUMIFS(df_extratos!I:I,df_extratos!F:F,Conciliacao!BE176,df_extratos!G:G,"CREDITO")</f>
        <v>0</v>
      </c>
      <c r="G176" s="9">
        <f t="shared" si="21"/>
        <v>0</v>
      </c>
      <c r="H176" s="4">
        <f>SUMIFS(df_blueme_sem_parcelamento!E:E,df_blueme_sem_parcelamento!H:H,Conciliacao!A176)*(-1)</f>
        <v>0</v>
      </c>
      <c r="I176" s="4">
        <f>SUMIFS(df_blueme_com_parcelamento!J:J,df_blueme_com_parcelamento!M:M,Conciliacao!A176)*(-1)</f>
        <v>0</v>
      </c>
      <c r="J176" s="8">
        <f>SUMIFS(df_mutuos!J:J,df_mutuos!B:B,Conciliacao!A176)*(-1)</f>
        <v>0</v>
      </c>
      <c r="K176" s="10">
        <f>SUMIFS(df_extratos!I:I,df_extratos!F:F,Conciliacao!BB176,df_extratos!G:G,"DEBITO")+SUMIFS(df_extratos!I:I,df_extratos!F:F,Conciliacao!A176,df_extratos!G:G,"DEBITO")+SUMIFS(df_extratos!I:I,df_extratos!F:F,Conciliacao!BC176,df_extratos!G:G,"DEBITO")+SUMIFS(df_extratos!I:I,df_extratos!F:F,Conciliacao!BD176,df_extratos!G:G,"DEBITO")+SUMIFS(df_extratos!I:I,df_extratos!F:F,Conciliacao!BE176,df_extratos!G:G,"DEBITO")</f>
        <v>0</v>
      </c>
      <c r="L176" s="11">
        <f t="shared" si="22"/>
        <v>0</v>
      </c>
      <c r="M176" s="25">
        <f>SUMIFS(df_ajustes_conciliaco!D:D,df_ajustes_conciliaco!C:C,Conciliacao!A176)</f>
        <v>0</v>
      </c>
      <c r="N176" s="22">
        <f t="shared" si="23"/>
        <v>0</v>
      </c>
      <c r="BB176" s="20">
        <v>45832.5</v>
      </c>
      <c r="BC176" s="20">
        <v>45832.125</v>
      </c>
      <c r="BD176" s="20">
        <v>45832.541666666657</v>
      </c>
      <c r="BE176" s="20">
        <v>45832.625</v>
      </c>
    </row>
    <row r="177" spans="1:57" x14ac:dyDescent="0.3">
      <c r="A177" s="5">
        <f t="shared" si="20"/>
        <v>45833</v>
      </c>
      <c r="B177" s="3">
        <f>-SUMIFS(df_extrato_zig!G:G,df_extrato_zig!E:E,Conciliacao!A177,df_extrato_zig!D:D,"Saque")-SUMIFS(df_extrato_zig!G:G,df_extrato_zig!E:E,Conciliacao!A177,df_extrato_zig!D:D,"Antecipação")</f>
        <v>0</v>
      </c>
      <c r="C177" s="3">
        <f>SUMIFS(df_extrato_zig!E:E,df_extrato_zig!L:L,Conciliacao!A177,df_extrato_zig!F:F,"DINHEIRO")</f>
        <v>0</v>
      </c>
      <c r="D177" s="3">
        <f>SUMIFS(view_parc_agrup!H:H,view_parc_agrup!G:G,Conciliacao!A177)</f>
        <v>0</v>
      </c>
      <c r="E177" s="6">
        <f>SUMIFS(df_mutuos!I:I,df_mutuos!B:B,Conciliacao!A177)</f>
        <v>0</v>
      </c>
      <c r="F177" s="7">
        <f>SUMIFS(df_extratos!I:I,df_extratos!F:F,Conciliacao!BB177,df_extratos!G:G,"CREDITO")+SUMIFS(df_extratos!I:I,df_extratos!F:F,Conciliacao!A177,df_extratos!G:G,"CREDITO")+SUMIFS(df_extratos!I:I,df_extratos!F:F,Conciliacao!BC177,df_extratos!G:G,"CREDITO")+SUMIFS(df_extratos!I:I,df_extratos!F:F,Conciliacao!BD177,df_extratos!G:G,"CREDITO")+SUMIFS(df_extratos!I:I,df_extratos!F:F,Conciliacao!BE177,df_extratos!G:G,"CREDITO")</f>
        <v>0</v>
      </c>
      <c r="G177" s="9">
        <f t="shared" si="21"/>
        <v>0</v>
      </c>
      <c r="H177" s="4">
        <f>SUMIFS(df_blueme_sem_parcelamento!E:E,df_blueme_sem_parcelamento!H:H,Conciliacao!A177)*(-1)</f>
        <v>0</v>
      </c>
      <c r="I177" s="4">
        <f>SUMIFS(df_blueme_com_parcelamento!J:J,df_blueme_com_parcelamento!M:M,Conciliacao!A177)*(-1)</f>
        <v>0</v>
      </c>
      <c r="J177" s="8">
        <f>SUMIFS(df_mutuos!J:J,df_mutuos!B:B,Conciliacao!A177)*(-1)</f>
        <v>0</v>
      </c>
      <c r="K177" s="10">
        <f>SUMIFS(df_extratos!I:I,df_extratos!F:F,Conciliacao!BB177,df_extratos!G:G,"DEBITO")+SUMIFS(df_extratos!I:I,df_extratos!F:F,Conciliacao!A177,df_extratos!G:G,"DEBITO")+SUMIFS(df_extratos!I:I,df_extratos!F:F,Conciliacao!BC177,df_extratos!G:G,"DEBITO")+SUMIFS(df_extratos!I:I,df_extratos!F:F,Conciliacao!BD177,df_extratos!G:G,"DEBITO")+SUMIFS(df_extratos!I:I,df_extratos!F:F,Conciliacao!BE177,df_extratos!G:G,"DEBITO")</f>
        <v>0</v>
      </c>
      <c r="L177" s="11">
        <f t="shared" si="22"/>
        <v>0</v>
      </c>
      <c r="M177" s="25">
        <f>SUMIFS(df_ajustes_conciliaco!D:D,df_ajustes_conciliaco!C:C,Conciliacao!A177)</f>
        <v>0</v>
      </c>
      <c r="N177" s="22">
        <f t="shared" si="23"/>
        <v>0</v>
      </c>
      <c r="BB177" s="20">
        <v>45833.5</v>
      </c>
      <c r="BC177" s="20">
        <v>45833.125</v>
      </c>
      <c r="BD177" s="20">
        <v>45833.541666666657</v>
      </c>
      <c r="BE177" s="20">
        <v>45833.625</v>
      </c>
    </row>
    <row r="178" spans="1:57" x14ac:dyDescent="0.3">
      <c r="A178" s="5">
        <f t="shared" ref="A178:A213" si="24">A177+1</f>
        <v>45834</v>
      </c>
      <c r="B178" s="3">
        <f>-SUMIFS(df_extrato_zig!G:G,df_extrato_zig!E:E,Conciliacao!A178,df_extrato_zig!D:D,"Saque")-SUMIFS(df_extrato_zig!G:G,df_extrato_zig!E:E,Conciliacao!A178,df_extrato_zig!D:D,"Antecipação")</f>
        <v>0</v>
      </c>
      <c r="C178" s="3">
        <f>SUMIFS(df_extrato_zig!E:E,df_extrato_zig!L:L,Conciliacao!A178,df_extrato_zig!F:F,"DINHEIRO")</f>
        <v>0</v>
      </c>
      <c r="D178" s="3">
        <f>SUMIFS(view_parc_agrup!H:H,view_parc_agrup!G:G,Conciliacao!A178)</f>
        <v>0</v>
      </c>
      <c r="E178" s="6">
        <f>SUMIFS(df_mutuos!I:I,df_mutuos!B:B,Conciliacao!A178)</f>
        <v>0</v>
      </c>
      <c r="F178" s="7">
        <f>SUMIFS(df_extratos!I:I,df_extratos!F:F,Conciliacao!BB178,df_extratos!G:G,"CREDITO")+SUMIFS(df_extratos!I:I,df_extratos!F:F,Conciliacao!A178,df_extratos!G:G,"CREDITO")+SUMIFS(df_extratos!I:I,df_extratos!F:F,Conciliacao!BC178,df_extratos!G:G,"CREDITO")+SUMIFS(df_extratos!I:I,df_extratos!F:F,Conciliacao!BD178,df_extratos!G:G,"CREDITO")+SUMIFS(df_extratos!I:I,df_extratos!F:F,Conciliacao!BE178,df_extratos!G:G,"CREDITO")</f>
        <v>0</v>
      </c>
      <c r="G178" s="9">
        <f t="shared" ref="G178:G213" si="25">F178-SUM(B178:E178)</f>
        <v>0</v>
      </c>
      <c r="H178" s="4">
        <f>SUMIFS(df_blueme_sem_parcelamento!E:E,df_blueme_sem_parcelamento!H:H,Conciliacao!A178)*(-1)</f>
        <v>0</v>
      </c>
      <c r="I178" s="4">
        <f>SUMIFS(df_blueme_com_parcelamento!J:J,df_blueme_com_parcelamento!M:M,Conciliacao!A178)*(-1)</f>
        <v>0</v>
      </c>
      <c r="J178" s="8">
        <f>SUMIFS(df_mutuos!J:J,df_mutuos!B:B,Conciliacao!A178)*(-1)</f>
        <v>0</v>
      </c>
      <c r="K178" s="10">
        <f>SUMIFS(df_extratos!I:I,df_extratos!F:F,Conciliacao!BB178,df_extratos!G:G,"DEBITO")+SUMIFS(df_extratos!I:I,df_extratos!F:F,Conciliacao!A178,df_extratos!G:G,"DEBITO")+SUMIFS(df_extratos!I:I,df_extratos!F:F,Conciliacao!BC178,df_extratos!G:G,"DEBITO")+SUMIFS(df_extratos!I:I,df_extratos!F:F,Conciliacao!BD178,df_extratos!G:G,"DEBITO")+SUMIFS(df_extratos!I:I,df_extratos!F:F,Conciliacao!BE178,df_extratos!G:G,"DEBITO")</f>
        <v>0</v>
      </c>
      <c r="L178" s="11">
        <f t="shared" ref="L178:L213" si="26">K178-SUM(H178:J178)</f>
        <v>0</v>
      </c>
      <c r="M178" s="25">
        <f>SUMIFS(df_ajustes_conciliaco!D:D,df_ajustes_conciliaco!C:C,Conciliacao!A178)</f>
        <v>0</v>
      </c>
      <c r="N178" s="22">
        <f t="shared" ref="N178:N213" si="27">L178+G178-M178</f>
        <v>0</v>
      </c>
      <c r="BB178" s="20">
        <v>45834.5</v>
      </c>
      <c r="BC178" s="20">
        <v>45834.125</v>
      </c>
      <c r="BD178" s="20">
        <v>45834.541666666657</v>
      </c>
      <c r="BE178" s="20">
        <v>45834.625</v>
      </c>
    </row>
    <row r="179" spans="1:57" x14ac:dyDescent="0.3">
      <c r="A179" s="5">
        <f t="shared" si="24"/>
        <v>45835</v>
      </c>
      <c r="B179" s="3">
        <f>-SUMIFS(df_extrato_zig!G:G,df_extrato_zig!E:E,Conciliacao!A179,df_extrato_zig!D:D,"Saque")-SUMIFS(df_extrato_zig!G:G,df_extrato_zig!E:E,Conciliacao!A179,df_extrato_zig!D:D,"Antecipação")</f>
        <v>0</v>
      </c>
      <c r="C179" s="3">
        <f>SUMIFS(df_extrato_zig!E:E,df_extrato_zig!L:L,Conciliacao!A179,df_extrato_zig!F:F,"DINHEIRO")</f>
        <v>0</v>
      </c>
      <c r="D179" s="3">
        <f>SUMIFS(view_parc_agrup!H:H,view_parc_agrup!G:G,Conciliacao!A179)</f>
        <v>0</v>
      </c>
      <c r="E179" s="6">
        <f>SUMIFS(df_mutuos!I:I,df_mutuos!B:B,Conciliacao!A179)</f>
        <v>0</v>
      </c>
      <c r="F179" s="7">
        <f>SUMIFS(df_extratos!I:I,df_extratos!F:F,Conciliacao!BB179,df_extratos!G:G,"CREDITO")+SUMIFS(df_extratos!I:I,df_extratos!F:F,Conciliacao!A179,df_extratos!G:G,"CREDITO")+SUMIFS(df_extratos!I:I,df_extratos!F:F,Conciliacao!BC179,df_extratos!G:G,"CREDITO")+SUMIFS(df_extratos!I:I,df_extratos!F:F,Conciliacao!BD179,df_extratos!G:G,"CREDITO")+SUMIFS(df_extratos!I:I,df_extratos!F:F,Conciliacao!BE179,df_extratos!G:G,"CREDITO")</f>
        <v>0</v>
      </c>
      <c r="G179" s="9">
        <f t="shared" si="25"/>
        <v>0</v>
      </c>
      <c r="H179" s="4">
        <f>SUMIFS(df_blueme_sem_parcelamento!E:E,df_blueme_sem_parcelamento!H:H,Conciliacao!A179)*(-1)</f>
        <v>0</v>
      </c>
      <c r="I179" s="4">
        <f>SUMIFS(df_blueme_com_parcelamento!J:J,df_blueme_com_parcelamento!M:M,Conciliacao!A179)*(-1)</f>
        <v>0</v>
      </c>
      <c r="J179" s="8">
        <f>SUMIFS(df_mutuos!J:J,df_mutuos!B:B,Conciliacao!A179)*(-1)</f>
        <v>0</v>
      </c>
      <c r="K179" s="10">
        <f>SUMIFS(df_extratos!I:I,df_extratos!F:F,Conciliacao!BB179,df_extratos!G:G,"DEBITO")+SUMIFS(df_extratos!I:I,df_extratos!F:F,Conciliacao!A179,df_extratos!G:G,"DEBITO")+SUMIFS(df_extratos!I:I,df_extratos!F:F,Conciliacao!BC179,df_extratos!G:G,"DEBITO")+SUMIFS(df_extratos!I:I,df_extratos!F:F,Conciliacao!BD179,df_extratos!G:G,"DEBITO")+SUMIFS(df_extratos!I:I,df_extratos!F:F,Conciliacao!BE179,df_extratos!G:G,"DEBITO")</f>
        <v>0</v>
      </c>
      <c r="L179" s="11">
        <f t="shared" si="26"/>
        <v>0</v>
      </c>
      <c r="M179" s="25">
        <f>SUMIFS(df_ajustes_conciliaco!D:D,df_ajustes_conciliaco!C:C,Conciliacao!A179)</f>
        <v>0</v>
      </c>
      <c r="N179" s="22">
        <f t="shared" si="27"/>
        <v>0</v>
      </c>
      <c r="BB179" s="20">
        <v>45835.5</v>
      </c>
      <c r="BC179" s="20">
        <v>45835.125</v>
      </c>
      <c r="BD179" s="20">
        <v>45835.541666666657</v>
      </c>
      <c r="BE179" s="20">
        <v>45835.625</v>
      </c>
    </row>
    <row r="180" spans="1:57" x14ac:dyDescent="0.3">
      <c r="A180" s="5">
        <f t="shared" si="24"/>
        <v>45836</v>
      </c>
      <c r="B180" s="3">
        <f>-SUMIFS(df_extrato_zig!G:G,df_extrato_zig!E:E,Conciliacao!A180,df_extrato_zig!D:D,"Saque")-SUMIFS(df_extrato_zig!G:G,df_extrato_zig!E:E,Conciliacao!A180,df_extrato_zig!D:D,"Antecipação")</f>
        <v>0</v>
      </c>
      <c r="C180" s="3">
        <f>SUMIFS(df_extrato_zig!E:E,df_extrato_zig!L:L,Conciliacao!A180,df_extrato_zig!F:F,"DINHEIRO")</f>
        <v>0</v>
      </c>
      <c r="D180" s="3">
        <f>SUMIFS(view_parc_agrup!H:H,view_parc_agrup!G:G,Conciliacao!A180)</f>
        <v>0</v>
      </c>
      <c r="E180" s="6">
        <f>SUMIFS(df_mutuos!I:I,df_mutuos!B:B,Conciliacao!A180)</f>
        <v>0</v>
      </c>
      <c r="F180" s="7">
        <f>SUMIFS(df_extratos!I:I,df_extratos!F:F,Conciliacao!BB180,df_extratos!G:G,"CREDITO")+SUMIFS(df_extratos!I:I,df_extratos!F:F,Conciliacao!A180,df_extratos!G:G,"CREDITO")+SUMIFS(df_extratos!I:I,df_extratos!F:F,Conciliacao!BC180,df_extratos!G:G,"CREDITO")+SUMIFS(df_extratos!I:I,df_extratos!F:F,Conciliacao!BD180,df_extratos!G:G,"CREDITO")+SUMIFS(df_extratos!I:I,df_extratos!F:F,Conciliacao!BE180,df_extratos!G:G,"CREDITO")</f>
        <v>0</v>
      </c>
      <c r="G180" s="9">
        <f t="shared" si="25"/>
        <v>0</v>
      </c>
      <c r="H180" s="4">
        <f>SUMIFS(df_blueme_sem_parcelamento!E:E,df_blueme_sem_parcelamento!H:H,Conciliacao!A180)*(-1)</f>
        <v>0</v>
      </c>
      <c r="I180" s="4">
        <f>SUMIFS(df_blueme_com_parcelamento!J:J,df_blueme_com_parcelamento!M:M,Conciliacao!A180)*(-1)</f>
        <v>0</v>
      </c>
      <c r="J180" s="8">
        <f>SUMIFS(df_mutuos!J:J,df_mutuos!B:B,Conciliacao!A180)*(-1)</f>
        <v>0</v>
      </c>
      <c r="K180" s="10">
        <f>SUMIFS(df_extratos!I:I,df_extratos!F:F,Conciliacao!BB180,df_extratos!G:G,"DEBITO")+SUMIFS(df_extratos!I:I,df_extratos!F:F,Conciliacao!A180,df_extratos!G:G,"DEBITO")+SUMIFS(df_extratos!I:I,df_extratos!F:F,Conciliacao!BC180,df_extratos!G:G,"DEBITO")+SUMIFS(df_extratos!I:I,df_extratos!F:F,Conciliacao!BD180,df_extratos!G:G,"DEBITO")+SUMIFS(df_extratos!I:I,df_extratos!F:F,Conciliacao!BE180,df_extratos!G:G,"DEBITO")</f>
        <v>0</v>
      </c>
      <c r="L180" s="11">
        <f t="shared" si="26"/>
        <v>0</v>
      </c>
      <c r="M180" s="25">
        <f>SUMIFS(df_ajustes_conciliaco!D:D,df_ajustes_conciliaco!C:C,Conciliacao!A180)</f>
        <v>0</v>
      </c>
      <c r="N180" s="22">
        <f t="shared" si="27"/>
        <v>0</v>
      </c>
      <c r="BB180" s="20">
        <v>45836.5</v>
      </c>
      <c r="BC180" s="20">
        <v>45836.125</v>
      </c>
      <c r="BD180" s="20">
        <v>45836.541666666657</v>
      </c>
      <c r="BE180" s="20">
        <v>45836.625</v>
      </c>
    </row>
    <row r="181" spans="1:57" x14ac:dyDescent="0.3">
      <c r="A181" s="5">
        <f t="shared" si="24"/>
        <v>45837</v>
      </c>
      <c r="B181" s="3">
        <f>-SUMIFS(df_extrato_zig!G:G,df_extrato_zig!E:E,Conciliacao!A181,df_extrato_zig!D:D,"Saque")-SUMIFS(df_extrato_zig!G:G,df_extrato_zig!E:E,Conciliacao!A181,df_extrato_zig!D:D,"Antecipação")</f>
        <v>0</v>
      </c>
      <c r="C181" s="3">
        <f>SUMIFS(df_extrato_zig!E:E,df_extrato_zig!L:L,Conciliacao!A181,df_extrato_zig!F:F,"DINHEIRO")</f>
        <v>0</v>
      </c>
      <c r="D181" s="3">
        <f>SUMIFS(view_parc_agrup!H:H,view_parc_agrup!G:G,Conciliacao!A181)</f>
        <v>0</v>
      </c>
      <c r="E181" s="6">
        <f>SUMIFS(df_mutuos!I:I,df_mutuos!B:B,Conciliacao!A181)</f>
        <v>0</v>
      </c>
      <c r="F181" s="7">
        <f>SUMIFS(df_extratos!I:I,df_extratos!F:F,Conciliacao!BB181,df_extratos!G:G,"CREDITO")+SUMIFS(df_extratos!I:I,df_extratos!F:F,Conciliacao!A181,df_extratos!G:G,"CREDITO")+SUMIFS(df_extratos!I:I,df_extratos!F:F,Conciliacao!BC181,df_extratos!G:G,"CREDITO")+SUMIFS(df_extratos!I:I,df_extratos!F:F,Conciliacao!BD181,df_extratos!G:G,"CREDITO")+SUMIFS(df_extratos!I:I,df_extratos!F:F,Conciliacao!BE181,df_extratos!G:G,"CREDITO")</f>
        <v>0</v>
      </c>
      <c r="G181" s="9">
        <f t="shared" si="25"/>
        <v>0</v>
      </c>
      <c r="H181" s="4">
        <f>SUMIFS(df_blueme_sem_parcelamento!E:E,df_blueme_sem_parcelamento!H:H,Conciliacao!A181)*(-1)</f>
        <v>0</v>
      </c>
      <c r="I181" s="4">
        <f>SUMIFS(df_blueme_com_parcelamento!J:J,df_blueme_com_parcelamento!M:M,Conciliacao!A181)*(-1)</f>
        <v>0</v>
      </c>
      <c r="J181" s="8">
        <f>SUMIFS(df_mutuos!J:J,df_mutuos!B:B,Conciliacao!A181)*(-1)</f>
        <v>0</v>
      </c>
      <c r="K181" s="10">
        <f>SUMIFS(df_extratos!I:I,df_extratos!F:F,Conciliacao!BB181,df_extratos!G:G,"DEBITO")+SUMIFS(df_extratos!I:I,df_extratos!F:F,Conciliacao!A181,df_extratos!G:G,"DEBITO")+SUMIFS(df_extratos!I:I,df_extratos!F:F,Conciliacao!BC181,df_extratos!G:G,"DEBITO")+SUMIFS(df_extratos!I:I,df_extratos!F:F,Conciliacao!BD181,df_extratos!G:G,"DEBITO")+SUMIFS(df_extratos!I:I,df_extratos!F:F,Conciliacao!BE181,df_extratos!G:G,"DEBITO")</f>
        <v>0</v>
      </c>
      <c r="L181" s="11">
        <f t="shared" si="26"/>
        <v>0</v>
      </c>
      <c r="M181" s="25">
        <f>SUMIFS(df_ajustes_conciliaco!D:D,df_ajustes_conciliaco!C:C,Conciliacao!A181)</f>
        <v>0</v>
      </c>
      <c r="N181" s="22">
        <f t="shared" si="27"/>
        <v>0</v>
      </c>
      <c r="BB181" s="20">
        <v>45837.5</v>
      </c>
      <c r="BC181" s="20">
        <v>45837.125</v>
      </c>
      <c r="BD181" s="20">
        <v>45837.541666666657</v>
      </c>
      <c r="BE181" s="20">
        <v>45837.625</v>
      </c>
    </row>
    <row r="182" spans="1:57" x14ac:dyDescent="0.3">
      <c r="A182" s="5">
        <f t="shared" si="24"/>
        <v>45838</v>
      </c>
      <c r="B182" s="3">
        <f>-SUMIFS(df_extrato_zig!G:G,df_extrato_zig!E:E,Conciliacao!A182,df_extrato_zig!D:D,"Saque")-SUMIFS(df_extrato_zig!G:G,df_extrato_zig!E:E,Conciliacao!A182,df_extrato_zig!D:D,"Antecipação")</f>
        <v>0</v>
      </c>
      <c r="C182" s="3">
        <f>SUMIFS(df_extrato_zig!E:E,df_extrato_zig!L:L,Conciliacao!A182,df_extrato_zig!F:F,"DINHEIRO")</f>
        <v>0</v>
      </c>
      <c r="D182" s="3">
        <f>SUMIFS(view_parc_agrup!H:H,view_parc_agrup!G:G,Conciliacao!A182)</f>
        <v>0</v>
      </c>
      <c r="E182" s="6">
        <f>SUMIFS(df_mutuos!I:I,df_mutuos!B:B,Conciliacao!A182)</f>
        <v>0</v>
      </c>
      <c r="F182" s="7">
        <f>SUMIFS(df_extratos!I:I,df_extratos!F:F,Conciliacao!BB182,df_extratos!G:G,"CREDITO")+SUMIFS(df_extratos!I:I,df_extratos!F:F,Conciliacao!A182,df_extratos!G:G,"CREDITO")+SUMIFS(df_extratos!I:I,df_extratos!F:F,Conciliacao!BC182,df_extratos!G:G,"CREDITO")+SUMIFS(df_extratos!I:I,df_extratos!F:F,Conciliacao!BD182,df_extratos!G:G,"CREDITO")+SUMIFS(df_extratos!I:I,df_extratos!F:F,Conciliacao!BE182,df_extratos!G:G,"CREDITO")</f>
        <v>0</v>
      </c>
      <c r="G182" s="9">
        <f t="shared" si="25"/>
        <v>0</v>
      </c>
      <c r="H182" s="4">
        <f>SUMIFS(df_blueme_sem_parcelamento!E:E,df_blueme_sem_parcelamento!H:H,Conciliacao!A182)*(-1)</f>
        <v>0</v>
      </c>
      <c r="I182" s="4">
        <f>SUMIFS(df_blueme_com_parcelamento!J:J,df_blueme_com_parcelamento!M:M,Conciliacao!A182)*(-1)</f>
        <v>0</v>
      </c>
      <c r="J182" s="8">
        <f>SUMIFS(df_mutuos!J:J,df_mutuos!B:B,Conciliacao!A182)*(-1)</f>
        <v>0</v>
      </c>
      <c r="K182" s="10">
        <f>SUMIFS(df_extratos!I:I,df_extratos!F:F,Conciliacao!BB182,df_extratos!G:G,"DEBITO")+SUMIFS(df_extratos!I:I,df_extratos!F:F,Conciliacao!A182,df_extratos!G:G,"DEBITO")+SUMIFS(df_extratos!I:I,df_extratos!F:F,Conciliacao!BC182,df_extratos!G:G,"DEBITO")+SUMIFS(df_extratos!I:I,df_extratos!F:F,Conciliacao!BD182,df_extratos!G:G,"DEBITO")+SUMIFS(df_extratos!I:I,df_extratos!F:F,Conciliacao!BE182,df_extratos!G:G,"DEBITO")</f>
        <v>0</v>
      </c>
      <c r="L182" s="11">
        <f t="shared" si="26"/>
        <v>0</v>
      </c>
      <c r="M182" s="25">
        <f>SUMIFS(df_ajustes_conciliaco!D:D,df_ajustes_conciliaco!C:C,Conciliacao!A182)</f>
        <v>0</v>
      </c>
      <c r="N182" s="22">
        <f t="shared" si="27"/>
        <v>0</v>
      </c>
      <c r="BB182" s="20">
        <v>45838.5</v>
      </c>
      <c r="BC182" s="20">
        <v>45838.125</v>
      </c>
      <c r="BD182" s="20">
        <v>45838.541666666657</v>
      </c>
      <c r="BE182" s="20">
        <v>45838.625</v>
      </c>
    </row>
    <row r="183" spans="1:57" x14ac:dyDescent="0.3">
      <c r="A183" s="5">
        <f t="shared" si="24"/>
        <v>45839</v>
      </c>
      <c r="B183" s="3">
        <f>-SUMIFS(df_extrato_zig!G:G,df_extrato_zig!E:E,Conciliacao!A183,df_extrato_zig!D:D,"Saque")-SUMIFS(df_extrato_zig!G:G,df_extrato_zig!E:E,Conciliacao!A183,df_extrato_zig!D:D,"Antecipação")</f>
        <v>0</v>
      </c>
      <c r="C183" s="3">
        <f>SUMIFS(df_extrato_zig!E:E,df_extrato_zig!L:L,Conciliacao!A183,df_extrato_zig!F:F,"DINHEIRO")</f>
        <v>0</v>
      </c>
      <c r="D183" s="3">
        <f>SUMIFS(view_parc_agrup!H:H,view_parc_agrup!G:G,Conciliacao!A183)</f>
        <v>0</v>
      </c>
      <c r="E183" s="6">
        <f>SUMIFS(df_mutuos!I:I,df_mutuos!B:B,Conciliacao!A183)</f>
        <v>0</v>
      </c>
      <c r="F183" s="7">
        <f>SUMIFS(df_extratos!I:I,df_extratos!F:F,Conciliacao!BB183,df_extratos!G:G,"CREDITO")+SUMIFS(df_extratos!I:I,df_extratos!F:F,Conciliacao!A183,df_extratos!G:G,"CREDITO")+SUMIFS(df_extratos!I:I,df_extratos!F:F,Conciliacao!BC183,df_extratos!G:G,"CREDITO")+SUMIFS(df_extratos!I:I,df_extratos!F:F,Conciliacao!BD183,df_extratos!G:G,"CREDITO")+SUMIFS(df_extratos!I:I,df_extratos!F:F,Conciliacao!BE183,df_extratos!G:G,"CREDITO")</f>
        <v>0</v>
      </c>
      <c r="G183" s="9">
        <f t="shared" si="25"/>
        <v>0</v>
      </c>
      <c r="H183" s="4">
        <f>SUMIFS(df_blueme_sem_parcelamento!E:E,df_blueme_sem_parcelamento!H:H,Conciliacao!A183)*(-1)</f>
        <v>0</v>
      </c>
      <c r="I183" s="4">
        <f>SUMIFS(df_blueme_com_parcelamento!J:J,df_blueme_com_parcelamento!M:M,Conciliacao!A183)*(-1)</f>
        <v>0</v>
      </c>
      <c r="J183" s="8">
        <f>SUMIFS(df_mutuos!J:J,df_mutuos!B:B,Conciliacao!A183)*(-1)</f>
        <v>0</v>
      </c>
      <c r="K183" s="10">
        <f>SUMIFS(df_extratos!I:I,df_extratos!F:F,Conciliacao!BB183,df_extratos!G:G,"DEBITO")+SUMIFS(df_extratos!I:I,df_extratos!F:F,Conciliacao!A183,df_extratos!G:G,"DEBITO")+SUMIFS(df_extratos!I:I,df_extratos!F:F,Conciliacao!BC183,df_extratos!G:G,"DEBITO")+SUMIFS(df_extratos!I:I,df_extratos!F:F,Conciliacao!BD183,df_extratos!G:G,"DEBITO")+SUMIFS(df_extratos!I:I,df_extratos!F:F,Conciliacao!BE183,df_extratos!G:G,"DEBITO")</f>
        <v>0</v>
      </c>
      <c r="L183" s="11">
        <f t="shared" si="26"/>
        <v>0</v>
      </c>
      <c r="M183" s="25">
        <f>SUMIFS(df_ajustes_conciliaco!D:D,df_ajustes_conciliaco!C:C,Conciliacao!A183)</f>
        <v>0</v>
      </c>
      <c r="N183" s="22">
        <f t="shared" si="27"/>
        <v>0</v>
      </c>
      <c r="BB183" s="20">
        <v>45839.5</v>
      </c>
      <c r="BC183" s="20">
        <v>45839.125</v>
      </c>
      <c r="BD183" s="20">
        <v>45839.541666666657</v>
      </c>
      <c r="BE183" s="20">
        <v>45839.625</v>
      </c>
    </row>
    <row r="184" spans="1:57" x14ac:dyDescent="0.3">
      <c r="A184" s="5">
        <f t="shared" si="24"/>
        <v>45840</v>
      </c>
      <c r="B184" s="3">
        <f>-SUMIFS(df_extrato_zig!G:G,df_extrato_zig!E:E,Conciliacao!A184,df_extrato_zig!D:D,"Saque")-SUMIFS(df_extrato_zig!G:G,df_extrato_zig!E:E,Conciliacao!A184,df_extrato_zig!D:D,"Antecipação")</f>
        <v>0</v>
      </c>
      <c r="C184" s="3">
        <f>SUMIFS(df_extrato_zig!E:E,df_extrato_zig!L:L,Conciliacao!A184,df_extrato_zig!F:F,"DINHEIRO")</f>
        <v>0</v>
      </c>
      <c r="D184" s="3">
        <f>SUMIFS(view_parc_agrup!H:H,view_parc_agrup!G:G,Conciliacao!A184)</f>
        <v>0</v>
      </c>
      <c r="E184" s="6">
        <f>SUMIFS(df_mutuos!I:I,df_mutuos!B:B,Conciliacao!A184)</f>
        <v>0</v>
      </c>
      <c r="F184" s="7">
        <f>SUMIFS(df_extratos!I:I,df_extratos!F:F,Conciliacao!BB184,df_extratos!G:G,"CREDITO")+SUMIFS(df_extratos!I:I,df_extratos!F:F,Conciliacao!A184,df_extratos!G:G,"CREDITO")+SUMIFS(df_extratos!I:I,df_extratos!F:F,Conciliacao!BC184,df_extratos!G:G,"CREDITO")+SUMIFS(df_extratos!I:I,df_extratos!F:F,Conciliacao!BD184,df_extratos!G:G,"CREDITO")+SUMIFS(df_extratos!I:I,df_extratos!F:F,Conciliacao!BE184,df_extratos!G:G,"CREDITO")</f>
        <v>0</v>
      </c>
      <c r="G184" s="9">
        <f t="shared" si="25"/>
        <v>0</v>
      </c>
      <c r="H184" s="4">
        <f>SUMIFS(df_blueme_sem_parcelamento!E:E,df_blueme_sem_parcelamento!H:H,Conciliacao!A184)*(-1)</f>
        <v>0</v>
      </c>
      <c r="I184" s="4">
        <f>SUMIFS(df_blueme_com_parcelamento!J:J,df_blueme_com_parcelamento!M:M,Conciliacao!A184)*(-1)</f>
        <v>0</v>
      </c>
      <c r="J184" s="8">
        <f>SUMIFS(df_mutuos!J:J,df_mutuos!B:B,Conciliacao!A184)*(-1)</f>
        <v>0</v>
      </c>
      <c r="K184" s="10">
        <f>SUMIFS(df_extratos!I:I,df_extratos!F:F,Conciliacao!BB184,df_extratos!G:G,"DEBITO")+SUMIFS(df_extratos!I:I,df_extratos!F:F,Conciliacao!A184,df_extratos!G:G,"DEBITO")+SUMIFS(df_extratos!I:I,df_extratos!F:F,Conciliacao!BC184,df_extratos!G:G,"DEBITO")+SUMIFS(df_extratos!I:I,df_extratos!F:F,Conciliacao!BD184,df_extratos!G:G,"DEBITO")+SUMIFS(df_extratos!I:I,df_extratos!F:F,Conciliacao!BE184,df_extratos!G:G,"DEBITO")</f>
        <v>0</v>
      </c>
      <c r="L184" s="11">
        <f t="shared" si="26"/>
        <v>0</v>
      </c>
      <c r="M184" s="25">
        <f>SUMIFS(df_ajustes_conciliaco!D:D,df_ajustes_conciliaco!C:C,Conciliacao!A184)</f>
        <v>0</v>
      </c>
      <c r="N184" s="22">
        <f t="shared" si="27"/>
        <v>0</v>
      </c>
      <c r="BB184" s="20">
        <v>45840.5</v>
      </c>
      <c r="BC184" s="20">
        <v>45840.125</v>
      </c>
      <c r="BD184" s="20">
        <v>45840.541666666657</v>
      </c>
      <c r="BE184" s="20">
        <v>45840.625</v>
      </c>
    </row>
    <row r="185" spans="1:57" x14ac:dyDescent="0.3">
      <c r="A185" s="5">
        <f t="shared" si="24"/>
        <v>45841</v>
      </c>
      <c r="B185" s="3">
        <f>-SUMIFS(df_extrato_zig!G:G,df_extrato_zig!E:E,Conciliacao!A185,df_extrato_zig!D:D,"Saque")-SUMIFS(df_extrato_zig!G:G,df_extrato_zig!E:E,Conciliacao!A185,df_extrato_zig!D:D,"Antecipação")</f>
        <v>0</v>
      </c>
      <c r="C185" s="3">
        <f>SUMIFS(df_extrato_zig!E:E,df_extrato_zig!L:L,Conciliacao!A185,df_extrato_zig!F:F,"DINHEIRO")</f>
        <v>0</v>
      </c>
      <c r="D185" s="3">
        <f>SUMIFS(view_parc_agrup!H:H,view_parc_agrup!G:G,Conciliacao!A185)</f>
        <v>0</v>
      </c>
      <c r="E185" s="6">
        <f>SUMIFS(df_mutuos!I:I,df_mutuos!B:B,Conciliacao!A185)</f>
        <v>0</v>
      </c>
      <c r="F185" s="7">
        <f>SUMIFS(df_extratos!I:I,df_extratos!F:F,Conciliacao!BB185,df_extratos!G:G,"CREDITO")+SUMIFS(df_extratos!I:I,df_extratos!F:F,Conciliacao!A185,df_extratos!G:G,"CREDITO")+SUMIFS(df_extratos!I:I,df_extratos!F:F,Conciliacao!BC185,df_extratos!G:G,"CREDITO")+SUMIFS(df_extratos!I:I,df_extratos!F:F,Conciliacao!BD185,df_extratos!G:G,"CREDITO")+SUMIFS(df_extratos!I:I,df_extratos!F:F,Conciliacao!BE185,df_extratos!G:G,"CREDITO")</f>
        <v>0</v>
      </c>
      <c r="G185" s="9">
        <f t="shared" si="25"/>
        <v>0</v>
      </c>
      <c r="H185" s="4">
        <f>SUMIFS(df_blueme_sem_parcelamento!E:E,df_blueme_sem_parcelamento!H:H,Conciliacao!A185)*(-1)</f>
        <v>0</v>
      </c>
      <c r="I185" s="4">
        <f>SUMIFS(df_blueme_com_parcelamento!J:J,df_blueme_com_parcelamento!M:M,Conciliacao!A185)*(-1)</f>
        <v>0</v>
      </c>
      <c r="J185" s="8">
        <f>SUMIFS(df_mutuos!J:J,df_mutuos!B:B,Conciliacao!A185)*(-1)</f>
        <v>0</v>
      </c>
      <c r="K185" s="10">
        <f>SUMIFS(df_extratos!I:I,df_extratos!F:F,Conciliacao!BB185,df_extratos!G:G,"DEBITO")+SUMIFS(df_extratos!I:I,df_extratos!F:F,Conciliacao!A185,df_extratos!G:G,"DEBITO")+SUMIFS(df_extratos!I:I,df_extratos!F:F,Conciliacao!BC185,df_extratos!G:G,"DEBITO")+SUMIFS(df_extratos!I:I,df_extratos!F:F,Conciliacao!BD185,df_extratos!G:G,"DEBITO")+SUMIFS(df_extratos!I:I,df_extratos!F:F,Conciliacao!BE185,df_extratos!G:G,"DEBITO")</f>
        <v>0</v>
      </c>
      <c r="L185" s="11">
        <f t="shared" si="26"/>
        <v>0</v>
      </c>
      <c r="M185" s="25">
        <f>SUMIFS(df_ajustes_conciliaco!D:D,df_ajustes_conciliaco!C:C,Conciliacao!A185)</f>
        <v>0</v>
      </c>
      <c r="N185" s="22">
        <f t="shared" si="27"/>
        <v>0</v>
      </c>
      <c r="BB185" s="20">
        <v>45841.5</v>
      </c>
      <c r="BC185" s="20">
        <v>45841.125</v>
      </c>
      <c r="BD185" s="20">
        <v>45841.541666666657</v>
      </c>
      <c r="BE185" s="20">
        <v>45841.625</v>
      </c>
    </row>
    <row r="186" spans="1:57" x14ac:dyDescent="0.3">
      <c r="A186" s="5">
        <f t="shared" si="24"/>
        <v>45842</v>
      </c>
      <c r="B186" s="3">
        <f>-SUMIFS(df_extrato_zig!G:G,df_extrato_zig!E:E,Conciliacao!A186,df_extrato_zig!D:D,"Saque")-SUMIFS(df_extrato_zig!G:G,df_extrato_zig!E:E,Conciliacao!A186,df_extrato_zig!D:D,"Antecipação")</f>
        <v>0</v>
      </c>
      <c r="C186" s="3">
        <f>SUMIFS(df_extrato_zig!E:E,df_extrato_zig!L:L,Conciliacao!A186,df_extrato_zig!F:F,"DINHEIRO")</f>
        <v>0</v>
      </c>
      <c r="D186" s="3">
        <f>SUMIFS(view_parc_agrup!H:H,view_parc_agrup!G:G,Conciliacao!A186)</f>
        <v>0</v>
      </c>
      <c r="E186" s="6">
        <f>SUMIFS(df_mutuos!I:I,df_mutuos!B:B,Conciliacao!A186)</f>
        <v>0</v>
      </c>
      <c r="F186" s="7">
        <f>SUMIFS(df_extratos!I:I,df_extratos!F:F,Conciliacao!BB186,df_extratos!G:G,"CREDITO")+SUMIFS(df_extratos!I:I,df_extratos!F:F,Conciliacao!A186,df_extratos!G:G,"CREDITO")+SUMIFS(df_extratos!I:I,df_extratos!F:F,Conciliacao!BC186,df_extratos!G:G,"CREDITO")+SUMIFS(df_extratos!I:I,df_extratos!F:F,Conciliacao!BD186,df_extratos!G:G,"CREDITO")+SUMIFS(df_extratos!I:I,df_extratos!F:F,Conciliacao!BE186,df_extratos!G:G,"CREDITO")</f>
        <v>0</v>
      </c>
      <c r="G186" s="9">
        <f t="shared" si="25"/>
        <v>0</v>
      </c>
      <c r="H186" s="4">
        <f>SUMIFS(df_blueme_sem_parcelamento!E:E,df_blueme_sem_parcelamento!H:H,Conciliacao!A186)*(-1)</f>
        <v>0</v>
      </c>
      <c r="I186" s="4">
        <f>SUMIFS(df_blueme_com_parcelamento!J:J,df_blueme_com_parcelamento!M:M,Conciliacao!A186)*(-1)</f>
        <v>0</v>
      </c>
      <c r="J186" s="8">
        <f>SUMIFS(df_mutuos!J:J,df_mutuos!B:B,Conciliacao!A186)*(-1)</f>
        <v>0</v>
      </c>
      <c r="K186" s="10">
        <f>SUMIFS(df_extratos!I:I,df_extratos!F:F,Conciliacao!BB186,df_extratos!G:G,"DEBITO")+SUMIFS(df_extratos!I:I,df_extratos!F:F,Conciliacao!A186,df_extratos!G:G,"DEBITO")+SUMIFS(df_extratos!I:I,df_extratos!F:F,Conciliacao!BC186,df_extratos!G:G,"DEBITO")+SUMIFS(df_extratos!I:I,df_extratos!F:F,Conciliacao!BD186,df_extratos!G:G,"DEBITO")+SUMIFS(df_extratos!I:I,df_extratos!F:F,Conciliacao!BE186,df_extratos!G:G,"DEBITO")</f>
        <v>0</v>
      </c>
      <c r="L186" s="11">
        <f t="shared" si="26"/>
        <v>0</v>
      </c>
      <c r="M186" s="25">
        <f>SUMIFS(df_ajustes_conciliaco!D:D,df_ajustes_conciliaco!C:C,Conciliacao!A186)</f>
        <v>0</v>
      </c>
      <c r="N186" s="22">
        <f t="shared" si="27"/>
        <v>0</v>
      </c>
      <c r="BB186" s="20">
        <v>45842.5</v>
      </c>
      <c r="BC186" s="20">
        <v>45842.125</v>
      </c>
      <c r="BD186" s="20">
        <v>45842.541666666657</v>
      </c>
      <c r="BE186" s="20">
        <v>45842.625</v>
      </c>
    </row>
    <row r="187" spans="1:57" x14ac:dyDescent="0.3">
      <c r="A187" s="5">
        <f t="shared" si="24"/>
        <v>45843</v>
      </c>
      <c r="B187" s="3">
        <f>-SUMIFS(df_extrato_zig!G:G,df_extrato_zig!E:E,Conciliacao!A187,df_extrato_zig!D:D,"Saque")-SUMIFS(df_extrato_zig!G:G,df_extrato_zig!E:E,Conciliacao!A187,df_extrato_zig!D:D,"Antecipação")</f>
        <v>0</v>
      </c>
      <c r="C187" s="3">
        <f>SUMIFS(df_extrato_zig!E:E,df_extrato_zig!L:L,Conciliacao!A187,df_extrato_zig!F:F,"DINHEIRO")</f>
        <v>0</v>
      </c>
      <c r="D187" s="3">
        <f>SUMIFS(view_parc_agrup!H:H,view_parc_agrup!G:G,Conciliacao!A187)</f>
        <v>0</v>
      </c>
      <c r="E187" s="6">
        <f>SUMIFS(df_mutuos!I:I,df_mutuos!B:B,Conciliacao!A187)</f>
        <v>0</v>
      </c>
      <c r="F187" s="7">
        <f>SUMIFS(df_extratos!I:I,df_extratos!F:F,Conciliacao!BB187,df_extratos!G:G,"CREDITO")+SUMIFS(df_extratos!I:I,df_extratos!F:F,Conciliacao!A187,df_extratos!G:G,"CREDITO")+SUMIFS(df_extratos!I:I,df_extratos!F:F,Conciliacao!BC187,df_extratos!G:G,"CREDITO")+SUMIFS(df_extratos!I:I,df_extratos!F:F,Conciliacao!BD187,df_extratos!G:G,"CREDITO")+SUMIFS(df_extratos!I:I,df_extratos!F:F,Conciliacao!BE187,df_extratos!G:G,"CREDITO")</f>
        <v>0</v>
      </c>
      <c r="G187" s="9">
        <f t="shared" si="25"/>
        <v>0</v>
      </c>
      <c r="H187" s="4">
        <f>SUMIFS(df_blueme_sem_parcelamento!E:E,df_blueme_sem_parcelamento!H:H,Conciliacao!A187)*(-1)</f>
        <v>0</v>
      </c>
      <c r="I187" s="4">
        <f>SUMIFS(df_blueme_com_parcelamento!J:J,df_blueme_com_parcelamento!M:M,Conciliacao!A187)*(-1)</f>
        <v>0</v>
      </c>
      <c r="J187" s="8">
        <f>SUMIFS(df_mutuos!J:J,df_mutuos!B:B,Conciliacao!A187)*(-1)</f>
        <v>0</v>
      </c>
      <c r="K187" s="10">
        <f>SUMIFS(df_extratos!I:I,df_extratos!F:F,Conciliacao!BB187,df_extratos!G:G,"DEBITO")+SUMIFS(df_extratos!I:I,df_extratos!F:F,Conciliacao!A187,df_extratos!G:G,"DEBITO")+SUMIFS(df_extratos!I:I,df_extratos!F:F,Conciliacao!BC187,df_extratos!G:G,"DEBITO")+SUMIFS(df_extratos!I:I,df_extratos!F:F,Conciliacao!BD187,df_extratos!G:G,"DEBITO")+SUMIFS(df_extratos!I:I,df_extratos!F:F,Conciliacao!BE187,df_extratos!G:G,"DEBITO")</f>
        <v>0</v>
      </c>
      <c r="L187" s="11">
        <f t="shared" si="26"/>
        <v>0</v>
      </c>
      <c r="M187" s="25">
        <f>SUMIFS(df_ajustes_conciliaco!D:D,df_ajustes_conciliaco!C:C,Conciliacao!A187)</f>
        <v>0</v>
      </c>
      <c r="N187" s="22">
        <f t="shared" si="27"/>
        <v>0</v>
      </c>
      <c r="BB187" s="20">
        <v>45843.5</v>
      </c>
      <c r="BC187" s="20">
        <v>45843.125</v>
      </c>
      <c r="BD187" s="20">
        <v>45843.541666666657</v>
      </c>
      <c r="BE187" s="20">
        <v>45843.625</v>
      </c>
    </row>
    <row r="188" spans="1:57" x14ac:dyDescent="0.3">
      <c r="A188" s="5">
        <f t="shared" si="24"/>
        <v>45844</v>
      </c>
      <c r="B188" s="3">
        <f>-SUMIFS(df_extrato_zig!G:G,df_extrato_zig!E:E,Conciliacao!A188,df_extrato_zig!D:D,"Saque")-SUMIFS(df_extrato_zig!G:G,df_extrato_zig!E:E,Conciliacao!A188,df_extrato_zig!D:D,"Antecipação")</f>
        <v>0</v>
      </c>
      <c r="C188" s="3">
        <f>SUMIFS(df_extrato_zig!E:E,df_extrato_zig!L:L,Conciliacao!A188,df_extrato_zig!F:F,"DINHEIRO")</f>
        <v>0</v>
      </c>
      <c r="D188" s="3">
        <f>SUMIFS(view_parc_agrup!H:H,view_parc_agrup!G:G,Conciliacao!A188)</f>
        <v>0</v>
      </c>
      <c r="E188" s="6">
        <f>SUMIFS(df_mutuos!I:I,df_mutuos!B:B,Conciliacao!A188)</f>
        <v>0</v>
      </c>
      <c r="F188" s="7">
        <f>SUMIFS(df_extratos!I:I,df_extratos!F:F,Conciliacao!BB188,df_extratos!G:G,"CREDITO")+SUMIFS(df_extratos!I:I,df_extratos!F:F,Conciliacao!A188,df_extratos!G:G,"CREDITO")+SUMIFS(df_extratos!I:I,df_extratos!F:F,Conciliacao!BC188,df_extratos!G:G,"CREDITO")+SUMIFS(df_extratos!I:I,df_extratos!F:F,Conciliacao!BD188,df_extratos!G:G,"CREDITO")+SUMIFS(df_extratos!I:I,df_extratos!F:F,Conciliacao!BE188,df_extratos!G:G,"CREDITO")</f>
        <v>0</v>
      </c>
      <c r="G188" s="9">
        <f t="shared" si="25"/>
        <v>0</v>
      </c>
      <c r="H188" s="4">
        <f>SUMIFS(df_blueme_sem_parcelamento!E:E,df_blueme_sem_parcelamento!H:H,Conciliacao!A188)*(-1)</f>
        <v>0</v>
      </c>
      <c r="I188" s="4">
        <f>SUMIFS(df_blueme_com_parcelamento!J:J,df_blueme_com_parcelamento!M:M,Conciliacao!A188)*(-1)</f>
        <v>0</v>
      </c>
      <c r="J188" s="8">
        <f>SUMIFS(df_mutuos!J:J,df_mutuos!B:B,Conciliacao!A188)*(-1)</f>
        <v>0</v>
      </c>
      <c r="K188" s="10">
        <f>SUMIFS(df_extratos!I:I,df_extratos!F:F,Conciliacao!BB188,df_extratos!G:G,"DEBITO")+SUMIFS(df_extratos!I:I,df_extratos!F:F,Conciliacao!A188,df_extratos!G:G,"DEBITO")+SUMIFS(df_extratos!I:I,df_extratos!F:F,Conciliacao!BC188,df_extratos!G:G,"DEBITO")+SUMIFS(df_extratos!I:I,df_extratos!F:F,Conciliacao!BD188,df_extratos!G:G,"DEBITO")+SUMIFS(df_extratos!I:I,df_extratos!F:F,Conciliacao!BE188,df_extratos!G:G,"DEBITO")</f>
        <v>0</v>
      </c>
      <c r="L188" s="11">
        <f t="shared" si="26"/>
        <v>0</v>
      </c>
      <c r="M188" s="25">
        <f>SUMIFS(df_ajustes_conciliaco!D:D,df_ajustes_conciliaco!C:C,Conciliacao!A188)</f>
        <v>0</v>
      </c>
      <c r="N188" s="22">
        <f t="shared" si="27"/>
        <v>0</v>
      </c>
      <c r="BB188" s="20">
        <v>45844.5</v>
      </c>
      <c r="BC188" s="20">
        <v>45844.125</v>
      </c>
      <c r="BD188" s="20">
        <v>45844.541666666657</v>
      </c>
      <c r="BE188" s="20">
        <v>45844.625</v>
      </c>
    </row>
    <row r="189" spans="1:57" x14ac:dyDescent="0.3">
      <c r="A189" s="5">
        <f t="shared" si="24"/>
        <v>45845</v>
      </c>
      <c r="B189" s="3">
        <f>-SUMIFS(df_extrato_zig!G:G,df_extrato_zig!E:E,Conciliacao!A189,df_extrato_zig!D:D,"Saque")-SUMIFS(df_extrato_zig!G:G,df_extrato_zig!E:E,Conciliacao!A189,df_extrato_zig!D:D,"Antecipação")</f>
        <v>0</v>
      </c>
      <c r="C189" s="3">
        <f>SUMIFS(df_extrato_zig!E:E,df_extrato_zig!L:L,Conciliacao!A189,df_extrato_zig!F:F,"DINHEIRO")</f>
        <v>0</v>
      </c>
      <c r="D189" s="3">
        <f>SUMIFS(view_parc_agrup!H:H,view_parc_agrup!G:G,Conciliacao!A189)</f>
        <v>0</v>
      </c>
      <c r="E189" s="6">
        <f>SUMIFS(df_mutuos!I:I,df_mutuos!B:B,Conciliacao!A189)</f>
        <v>0</v>
      </c>
      <c r="F189" s="7">
        <f>SUMIFS(df_extratos!I:I,df_extratos!F:F,Conciliacao!BB189,df_extratos!G:G,"CREDITO")+SUMIFS(df_extratos!I:I,df_extratos!F:F,Conciliacao!A189,df_extratos!G:G,"CREDITO")+SUMIFS(df_extratos!I:I,df_extratos!F:F,Conciliacao!BC189,df_extratos!G:G,"CREDITO")+SUMIFS(df_extratos!I:I,df_extratos!F:F,Conciliacao!BD189,df_extratos!G:G,"CREDITO")+SUMIFS(df_extratos!I:I,df_extratos!F:F,Conciliacao!BE189,df_extratos!G:G,"CREDITO")</f>
        <v>0</v>
      </c>
      <c r="G189" s="9">
        <f t="shared" si="25"/>
        <v>0</v>
      </c>
      <c r="H189" s="4">
        <f>SUMIFS(df_blueme_sem_parcelamento!E:E,df_blueme_sem_parcelamento!H:H,Conciliacao!A189)*(-1)</f>
        <v>0</v>
      </c>
      <c r="I189" s="4">
        <f>SUMIFS(df_blueme_com_parcelamento!J:J,df_blueme_com_parcelamento!M:M,Conciliacao!A189)*(-1)</f>
        <v>0</v>
      </c>
      <c r="J189" s="8">
        <f>SUMIFS(df_mutuos!J:J,df_mutuos!B:B,Conciliacao!A189)*(-1)</f>
        <v>0</v>
      </c>
      <c r="K189" s="10">
        <f>SUMIFS(df_extratos!I:I,df_extratos!F:F,Conciliacao!BB189,df_extratos!G:G,"DEBITO")+SUMIFS(df_extratos!I:I,df_extratos!F:F,Conciliacao!A189,df_extratos!G:G,"DEBITO")+SUMIFS(df_extratos!I:I,df_extratos!F:F,Conciliacao!BC189,df_extratos!G:G,"DEBITO")+SUMIFS(df_extratos!I:I,df_extratos!F:F,Conciliacao!BD189,df_extratos!G:G,"DEBITO")+SUMIFS(df_extratos!I:I,df_extratos!F:F,Conciliacao!BE189,df_extratos!G:G,"DEBITO")</f>
        <v>0</v>
      </c>
      <c r="L189" s="11">
        <f t="shared" si="26"/>
        <v>0</v>
      </c>
      <c r="M189" s="25">
        <f>SUMIFS(df_ajustes_conciliaco!D:D,df_ajustes_conciliaco!C:C,Conciliacao!A189)</f>
        <v>0</v>
      </c>
      <c r="N189" s="22">
        <f t="shared" si="27"/>
        <v>0</v>
      </c>
      <c r="BB189" s="20">
        <v>45845.5</v>
      </c>
      <c r="BC189" s="20">
        <v>45845.125</v>
      </c>
      <c r="BD189" s="20">
        <v>45845.541666666657</v>
      </c>
      <c r="BE189" s="20">
        <v>45845.625</v>
      </c>
    </row>
    <row r="190" spans="1:57" x14ac:dyDescent="0.3">
      <c r="A190" s="5">
        <f t="shared" si="24"/>
        <v>45846</v>
      </c>
      <c r="B190" s="3">
        <f>-SUMIFS(df_extrato_zig!G:G,df_extrato_zig!E:E,Conciliacao!A190,df_extrato_zig!D:D,"Saque")-SUMIFS(df_extrato_zig!G:G,df_extrato_zig!E:E,Conciliacao!A190,df_extrato_zig!D:D,"Antecipação")</f>
        <v>0</v>
      </c>
      <c r="C190" s="3">
        <f>SUMIFS(df_extrato_zig!E:E,df_extrato_zig!L:L,Conciliacao!A190,df_extrato_zig!F:F,"DINHEIRO")</f>
        <v>0</v>
      </c>
      <c r="D190" s="3">
        <f>SUMIFS(view_parc_agrup!H:H,view_parc_agrup!G:G,Conciliacao!A190)</f>
        <v>0</v>
      </c>
      <c r="E190" s="6">
        <f>SUMIFS(df_mutuos!I:I,df_mutuos!B:B,Conciliacao!A190)</f>
        <v>0</v>
      </c>
      <c r="F190" s="7">
        <f>SUMIFS(df_extratos!I:I,df_extratos!F:F,Conciliacao!BB190,df_extratos!G:G,"CREDITO")+SUMIFS(df_extratos!I:I,df_extratos!F:F,Conciliacao!A190,df_extratos!G:G,"CREDITO")+SUMIFS(df_extratos!I:I,df_extratos!F:F,Conciliacao!BC190,df_extratos!G:G,"CREDITO")+SUMIFS(df_extratos!I:I,df_extratos!F:F,Conciliacao!BD190,df_extratos!G:G,"CREDITO")+SUMIFS(df_extratos!I:I,df_extratos!F:F,Conciliacao!BE190,df_extratos!G:G,"CREDITO")</f>
        <v>0</v>
      </c>
      <c r="G190" s="9">
        <f t="shared" si="25"/>
        <v>0</v>
      </c>
      <c r="H190" s="4">
        <f>SUMIFS(df_blueme_sem_parcelamento!E:E,df_blueme_sem_parcelamento!H:H,Conciliacao!A190)*(-1)</f>
        <v>0</v>
      </c>
      <c r="I190" s="4">
        <f>SUMIFS(df_blueme_com_parcelamento!J:J,df_blueme_com_parcelamento!M:M,Conciliacao!A190)*(-1)</f>
        <v>0</v>
      </c>
      <c r="J190" s="8">
        <f>SUMIFS(df_mutuos!J:J,df_mutuos!B:B,Conciliacao!A190)*(-1)</f>
        <v>0</v>
      </c>
      <c r="K190" s="10">
        <f>SUMIFS(df_extratos!I:I,df_extratos!F:F,Conciliacao!BB190,df_extratos!G:G,"DEBITO")+SUMIFS(df_extratos!I:I,df_extratos!F:F,Conciliacao!A190,df_extratos!G:G,"DEBITO")+SUMIFS(df_extratos!I:I,df_extratos!F:F,Conciliacao!BC190,df_extratos!G:G,"DEBITO")+SUMIFS(df_extratos!I:I,df_extratos!F:F,Conciliacao!BD190,df_extratos!G:G,"DEBITO")+SUMIFS(df_extratos!I:I,df_extratos!F:F,Conciliacao!BE190,df_extratos!G:G,"DEBITO")</f>
        <v>0</v>
      </c>
      <c r="L190" s="11">
        <f t="shared" si="26"/>
        <v>0</v>
      </c>
      <c r="M190" s="25">
        <f>SUMIFS(df_ajustes_conciliaco!D:D,df_ajustes_conciliaco!C:C,Conciliacao!A190)</f>
        <v>0</v>
      </c>
      <c r="N190" s="22">
        <f t="shared" si="27"/>
        <v>0</v>
      </c>
      <c r="BB190" s="20">
        <v>45846.5</v>
      </c>
      <c r="BC190" s="20">
        <v>45846.125</v>
      </c>
      <c r="BD190" s="20">
        <v>45846.541666666657</v>
      </c>
      <c r="BE190" s="20">
        <v>45846.625</v>
      </c>
    </row>
    <row r="191" spans="1:57" x14ac:dyDescent="0.3">
      <c r="A191" s="5">
        <f t="shared" si="24"/>
        <v>45847</v>
      </c>
      <c r="B191" s="3">
        <f>-SUMIFS(df_extrato_zig!G:G,df_extrato_zig!E:E,Conciliacao!A191,df_extrato_zig!D:D,"Saque")-SUMIFS(df_extrato_zig!G:G,df_extrato_zig!E:E,Conciliacao!A191,df_extrato_zig!D:D,"Antecipação")</f>
        <v>0</v>
      </c>
      <c r="C191" s="3">
        <f>SUMIFS(df_extrato_zig!E:E,df_extrato_zig!L:L,Conciliacao!A191,df_extrato_zig!F:F,"DINHEIRO")</f>
        <v>0</v>
      </c>
      <c r="D191" s="3">
        <f>SUMIFS(view_parc_agrup!H:H,view_parc_agrup!G:G,Conciliacao!A191)</f>
        <v>0</v>
      </c>
      <c r="E191" s="6">
        <f>SUMIFS(df_mutuos!I:I,df_mutuos!B:B,Conciliacao!A191)</f>
        <v>0</v>
      </c>
      <c r="F191" s="7">
        <f>SUMIFS(df_extratos!I:I,df_extratos!F:F,Conciliacao!BB191,df_extratos!G:G,"CREDITO")+SUMIFS(df_extratos!I:I,df_extratos!F:F,Conciliacao!A191,df_extratos!G:G,"CREDITO")+SUMIFS(df_extratos!I:I,df_extratos!F:F,Conciliacao!BC191,df_extratos!G:G,"CREDITO")+SUMIFS(df_extratos!I:I,df_extratos!F:F,Conciliacao!BD191,df_extratos!G:G,"CREDITO")+SUMIFS(df_extratos!I:I,df_extratos!F:F,Conciliacao!BE191,df_extratos!G:G,"CREDITO")</f>
        <v>0</v>
      </c>
      <c r="G191" s="9">
        <f t="shared" si="25"/>
        <v>0</v>
      </c>
      <c r="H191" s="4">
        <f>SUMIFS(df_blueme_sem_parcelamento!E:E,df_blueme_sem_parcelamento!H:H,Conciliacao!A191)*(-1)</f>
        <v>0</v>
      </c>
      <c r="I191" s="4">
        <f>SUMIFS(df_blueme_com_parcelamento!J:J,df_blueme_com_parcelamento!M:M,Conciliacao!A191)*(-1)</f>
        <v>0</v>
      </c>
      <c r="J191" s="8">
        <f>SUMIFS(df_mutuos!J:J,df_mutuos!B:B,Conciliacao!A191)*(-1)</f>
        <v>0</v>
      </c>
      <c r="K191" s="10">
        <f>SUMIFS(df_extratos!I:I,df_extratos!F:F,Conciliacao!BB191,df_extratos!G:G,"DEBITO")+SUMIFS(df_extratos!I:I,df_extratos!F:F,Conciliacao!A191,df_extratos!G:G,"DEBITO")+SUMIFS(df_extratos!I:I,df_extratos!F:F,Conciliacao!BC191,df_extratos!G:G,"DEBITO")+SUMIFS(df_extratos!I:I,df_extratos!F:F,Conciliacao!BD191,df_extratos!G:G,"DEBITO")+SUMIFS(df_extratos!I:I,df_extratos!F:F,Conciliacao!BE191,df_extratos!G:G,"DEBITO")</f>
        <v>0</v>
      </c>
      <c r="L191" s="11">
        <f t="shared" si="26"/>
        <v>0</v>
      </c>
      <c r="M191" s="25">
        <f>SUMIFS(df_ajustes_conciliaco!D:D,df_ajustes_conciliaco!C:C,Conciliacao!A191)</f>
        <v>0</v>
      </c>
      <c r="N191" s="22">
        <f t="shared" si="27"/>
        <v>0</v>
      </c>
      <c r="BB191" s="20">
        <v>45847.5</v>
      </c>
      <c r="BC191" s="20">
        <v>45847.125</v>
      </c>
      <c r="BD191" s="20">
        <v>45847.541666666657</v>
      </c>
      <c r="BE191" s="20">
        <v>45847.625</v>
      </c>
    </row>
    <row r="192" spans="1:57" x14ac:dyDescent="0.3">
      <c r="A192" s="5">
        <f t="shared" si="24"/>
        <v>45848</v>
      </c>
      <c r="B192" s="3">
        <f>-SUMIFS(df_extrato_zig!G:G,df_extrato_zig!E:E,Conciliacao!A192,df_extrato_zig!D:D,"Saque")-SUMIFS(df_extrato_zig!G:G,df_extrato_zig!E:E,Conciliacao!A192,df_extrato_zig!D:D,"Antecipação")</f>
        <v>0</v>
      </c>
      <c r="C192" s="3">
        <f>SUMIFS(df_extrato_zig!E:E,df_extrato_zig!L:L,Conciliacao!A192,df_extrato_zig!F:F,"DINHEIRO")</f>
        <v>0</v>
      </c>
      <c r="D192" s="3">
        <f>SUMIFS(view_parc_agrup!H:H,view_parc_agrup!G:G,Conciliacao!A192)</f>
        <v>0</v>
      </c>
      <c r="E192" s="6">
        <f>SUMIFS(df_mutuos!I:I,df_mutuos!B:B,Conciliacao!A192)</f>
        <v>0</v>
      </c>
      <c r="F192" s="7">
        <f>SUMIFS(df_extratos!I:I,df_extratos!F:F,Conciliacao!BB192,df_extratos!G:G,"CREDITO")+SUMIFS(df_extratos!I:I,df_extratos!F:F,Conciliacao!A192,df_extratos!G:G,"CREDITO")+SUMIFS(df_extratos!I:I,df_extratos!F:F,Conciliacao!BC192,df_extratos!G:G,"CREDITO")+SUMIFS(df_extratos!I:I,df_extratos!F:F,Conciliacao!BD192,df_extratos!G:G,"CREDITO")+SUMIFS(df_extratos!I:I,df_extratos!F:F,Conciliacao!BE192,df_extratos!G:G,"CREDITO")</f>
        <v>0</v>
      </c>
      <c r="G192" s="9">
        <f t="shared" si="25"/>
        <v>0</v>
      </c>
      <c r="H192" s="4">
        <f>SUMIFS(df_blueme_sem_parcelamento!E:E,df_blueme_sem_parcelamento!H:H,Conciliacao!A192)*(-1)</f>
        <v>0</v>
      </c>
      <c r="I192" s="4">
        <f>SUMIFS(df_blueme_com_parcelamento!J:J,df_blueme_com_parcelamento!M:M,Conciliacao!A192)*(-1)</f>
        <v>0</v>
      </c>
      <c r="J192" s="8">
        <f>SUMIFS(df_mutuos!J:J,df_mutuos!B:B,Conciliacao!A192)*(-1)</f>
        <v>0</v>
      </c>
      <c r="K192" s="10">
        <f>SUMIFS(df_extratos!I:I,df_extratos!F:F,Conciliacao!BB192,df_extratos!G:G,"DEBITO")+SUMIFS(df_extratos!I:I,df_extratos!F:F,Conciliacao!A192,df_extratos!G:G,"DEBITO")+SUMIFS(df_extratos!I:I,df_extratos!F:F,Conciliacao!BC192,df_extratos!G:G,"DEBITO")+SUMIFS(df_extratos!I:I,df_extratos!F:F,Conciliacao!BD192,df_extratos!G:G,"DEBITO")+SUMIFS(df_extratos!I:I,df_extratos!F:F,Conciliacao!BE192,df_extratos!G:G,"DEBITO")</f>
        <v>0</v>
      </c>
      <c r="L192" s="11">
        <f t="shared" si="26"/>
        <v>0</v>
      </c>
      <c r="M192" s="25">
        <f>SUMIFS(df_ajustes_conciliaco!D:D,df_ajustes_conciliaco!C:C,Conciliacao!A192)</f>
        <v>0</v>
      </c>
      <c r="N192" s="22">
        <f t="shared" si="27"/>
        <v>0</v>
      </c>
      <c r="BB192" s="20">
        <v>45848.5</v>
      </c>
      <c r="BC192" s="20">
        <v>45848.125</v>
      </c>
      <c r="BD192" s="20">
        <v>45848.541666666657</v>
      </c>
      <c r="BE192" s="20">
        <v>45848.625</v>
      </c>
    </row>
    <row r="193" spans="1:57" x14ac:dyDescent="0.3">
      <c r="A193" s="5">
        <f t="shared" si="24"/>
        <v>45849</v>
      </c>
      <c r="B193" s="3">
        <f>-SUMIFS(df_extrato_zig!G:G,df_extrato_zig!E:E,Conciliacao!A193,df_extrato_zig!D:D,"Saque")-SUMIFS(df_extrato_zig!G:G,df_extrato_zig!E:E,Conciliacao!A193,df_extrato_zig!D:D,"Antecipação")</f>
        <v>0</v>
      </c>
      <c r="C193" s="3">
        <f>SUMIFS(df_extrato_zig!E:E,df_extrato_zig!L:L,Conciliacao!A193,df_extrato_zig!F:F,"DINHEIRO")</f>
        <v>0</v>
      </c>
      <c r="D193" s="3">
        <f>SUMIFS(view_parc_agrup!H:H,view_parc_agrup!G:G,Conciliacao!A193)</f>
        <v>0</v>
      </c>
      <c r="E193" s="6">
        <f>SUMIFS(df_mutuos!I:I,df_mutuos!B:B,Conciliacao!A193)</f>
        <v>0</v>
      </c>
      <c r="F193" s="7">
        <f>SUMIFS(df_extratos!I:I,df_extratos!F:F,Conciliacao!BB193,df_extratos!G:G,"CREDITO")+SUMIFS(df_extratos!I:I,df_extratos!F:F,Conciliacao!A193,df_extratos!G:G,"CREDITO")+SUMIFS(df_extratos!I:I,df_extratos!F:F,Conciliacao!BC193,df_extratos!G:G,"CREDITO")+SUMIFS(df_extratos!I:I,df_extratos!F:F,Conciliacao!BD193,df_extratos!G:G,"CREDITO")+SUMIFS(df_extratos!I:I,df_extratos!F:F,Conciliacao!BE193,df_extratos!G:G,"CREDITO")</f>
        <v>0</v>
      </c>
      <c r="G193" s="9">
        <f t="shared" si="25"/>
        <v>0</v>
      </c>
      <c r="H193" s="4">
        <f>SUMIFS(df_blueme_sem_parcelamento!E:E,df_blueme_sem_parcelamento!H:H,Conciliacao!A193)*(-1)</f>
        <v>0</v>
      </c>
      <c r="I193" s="4">
        <f>SUMIFS(df_blueme_com_parcelamento!J:J,df_blueme_com_parcelamento!M:M,Conciliacao!A193)*(-1)</f>
        <v>0</v>
      </c>
      <c r="J193" s="8">
        <f>SUMIFS(df_mutuos!J:J,df_mutuos!B:B,Conciliacao!A193)*(-1)</f>
        <v>0</v>
      </c>
      <c r="K193" s="10">
        <f>SUMIFS(df_extratos!I:I,df_extratos!F:F,Conciliacao!BB193,df_extratos!G:G,"DEBITO")+SUMIFS(df_extratos!I:I,df_extratos!F:F,Conciliacao!A193,df_extratos!G:G,"DEBITO")+SUMIFS(df_extratos!I:I,df_extratos!F:F,Conciliacao!BC193,df_extratos!G:G,"DEBITO")+SUMIFS(df_extratos!I:I,df_extratos!F:F,Conciliacao!BD193,df_extratos!G:G,"DEBITO")+SUMIFS(df_extratos!I:I,df_extratos!F:F,Conciliacao!BE193,df_extratos!G:G,"DEBITO")</f>
        <v>0</v>
      </c>
      <c r="L193" s="11">
        <f t="shared" si="26"/>
        <v>0</v>
      </c>
      <c r="M193" s="25">
        <f>SUMIFS(df_ajustes_conciliaco!D:D,df_ajustes_conciliaco!C:C,Conciliacao!A193)</f>
        <v>0</v>
      </c>
      <c r="N193" s="22">
        <f t="shared" si="27"/>
        <v>0</v>
      </c>
      <c r="BB193" s="20">
        <v>45849.5</v>
      </c>
      <c r="BC193" s="20">
        <v>45849.125</v>
      </c>
      <c r="BD193" s="20">
        <v>45849.541666666657</v>
      </c>
      <c r="BE193" s="20">
        <v>45849.625</v>
      </c>
    </row>
    <row r="194" spans="1:57" x14ac:dyDescent="0.3">
      <c r="A194" s="5">
        <f t="shared" si="24"/>
        <v>45850</v>
      </c>
      <c r="B194" s="3">
        <f>-SUMIFS(df_extrato_zig!G:G,df_extrato_zig!E:E,Conciliacao!A194,df_extrato_zig!D:D,"Saque")-SUMIFS(df_extrato_zig!G:G,df_extrato_zig!E:E,Conciliacao!A194,df_extrato_zig!D:D,"Antecipação")</f>
        <v>0</v>
      </c>
      <c r="C194" s="3">
        <f>SUMIFS(df_extrato_zig!E:E,df_extrato_zig!L:L,Conciliacao!A194,df_extrato_zig!F:F,"DINHEIRO")</f>
        <v>0</v>
      </c>
      <c r="D194" s="3">
        <f>SUMIFS(view_parc_agrup!H:H,view_parc_agrup!G:G,Conciliacao!A194)</f>
        <v>0</v>
      </c>
      <c r="E194" s="6">
        <f>SUMIFS(df_mutuos!I:I,df_mutuos!B:B,Conciliacao!A194)</f>
        <v>0</v>
      </c>
      <c r="F194" s="7">
        <f>SUMIFS(df_extratos!I:I,df_extratos!F:F,Conciliacao!BB194,df_extratos!G:G,"CREDITO")+SUMIFS(df_extratos!I:I,df_extratos!F:F,Conciliacao!A194,df_extratos!G:G,"CREDITO")+SUMIFS(df_extratos!I:I,df_extratos!F:F,Conciliacao!BC194,df_extratos!G:G,"CREDITO")+SUMIFS(df_extratos!I:I,df_extratos!F:F,Conciliacao!BD194,df_extratos!G:G,"CREDITO")+SUMIFS(df_extratos!I:I,df_extratos!F:F,Conciliacao!BE194,df_extratos!G:G,"CREDITO")</f>
        <v>0</v>
      </c>
      <c r="G194" s="9">
        <f t="shared" si="25"/>
        <v>0</v>
      </c>
      <c r="H194" s="4">
        <f>SUMIFS(df_blueme_sem_parcelamento!E:E,df_blueme_sem_parcelamento!H:H,Conciliacao!A194)*(-1)</f>
        <v>0</v>
      </c>
      <c r="I194" s="4">
        <f>SUMIFS(df_blueme_com_parcelamento!J:J,df_blueme_com_parcelamento!M:M,Conciliacao!A194)*(-1)</f>
        <v>0</v>
      </c>
      <c r="J194" s="8">
        <f>SUMIFS(df_mutuos!J:J,df_mutuos!B:B,Conciliacao!A194)*(-1)</f>
        <v>0</v>
      </c>
      <c r="K194" s="10">
        <f>SUMIFS(df_extratos!I:I,df_extratos!F:F,Conciliacao!BB194,df_extratos!G:G,"DEBITO")+SUMIFS(df_extratos!I:I,df_extratos!F:F,Conciliacao!A194,df_extratos!G:G,"DEBITO")+SUMIFS(df_extratos!I:I,df_extratos!F:F,Conciliacao!BC194,df_extratos!G:G,"DEBITO")+SUMIFS(df_extratos!I:I,df_extratos!F:F,Conciliacao!BD194,df_extratos!G:G,"DEBITO")+SUMIFS(df_extratos!I:I,df_extratos!F:F,Conciliacao!BE194,df_extratos!G:G,"DEBITO")</f>
        <v>0</v>
      </c>
      <c r="L194" s="11">
        <f t="shared" si="26"/>
        <v>0</v>
      </c>
      <c r="M194" s="25">
        <f>SUMIFS(df_ajustes_conciliaco!D:D,df_ajustes_conciliaco!C:C,Conciliacao!A194)</f>
        <v>0</v>
      </c>
      <c r="N194" s="22">
        <f t="shared" si="27"/>
        <v>0</v>
      </c>
      <c r="BB194" s="20">
        <v>45850.5</v>
      </c>
      <c r="BC194" s="20">
        <v>45850.125</v>
      </c>
      <c r="BD194" s="20">
        <v>45850.541666666657</v>
      </c>
      <c r="BE194" s="20">
        <v>45850.625</v>
      </c>
    </row>
    <row r="195" spans="1:57" x14ac:dyDescent="0.3">
      <c r="A195" s="5">
        <f t="shared" si="24"/>
        <v>45851</v>
      </c>
      <c r="B195" s="3">
        <f>-SUMIFS(df_extrato_zig!G:G,df_extrato_zig!E:E,Conciliacao!A195,df_extrato_zig!D:D,"Saque")-SUMIFS(df_extrato_zig!G:G,df_extrato_zig!E:E,Conciliacao!A195,df_extrato_zig!D:D,"Antecipação")</f>
        <v>0</v>
      </c>
      <c r="C195" s="3">
        <f>SUMIFS(df_extrato_zig!E:E,df_extrato_zig!L:L,Conciliacao!A195,df_extrato_zig!F:F,"DINHEIRO")</f>
        <v>0</v>
      </c>
      <c r="D195" s="3">
        <f>SUMIFS(view_parc_agrup!H:H,view_parc_agrup!G:G,Conciliacao!A195)</f>
        <v>0</v>
      </c>
      <c r="E195" s="6">
        <f>SUMIFS(df_mutuos!I:I,df_mutuos!B:B,Conciliacao!A195)</f>
        <v>0</v>
      </c>
      <c r="F195" s="7">
        <f>SUMIFS(df_extratos!I:I,df_extratos!F:F,Conciliacao!BB195,df_extratos!G:G,"CREDITO")+SUMIFS(df_extratos!I:I,df_extratos!F:F,Conciliacao!A195,df_extratos!G:G,"CREDITO")+SUMIFS(df_extratos!I:I,df_extratos!F:F,Conciliacao!BC195,df_extratos!G:G,"CREDITO")+SUMIFS(df_extratos!I:I,df_extratos!F:F,Conciliacao!BD195,df_extratos!G:G,"CREDITO")+SUMIFS(df_extratos!I:I,df_extratos!F:F,Conciliacao!BE195,df_extratos!G:G,"CREDITO")</f>
        <v>0</v>
      </c>
      <c r="G195" s="9">
        <f t="shared" si="25"/>
        <v>0</v>
      </c>
      <c r="H195" s="4">
        <f>SUMIFS(df_blueme_sem_parcelamento!E:E,df_blueme_sem_parcelamento!H:H,Conciliacao!A195)*(-1)</f>
        <v>0</v>
      </c>
      <c r="I195" s="4">
        <f>SUMIFS(df_blueme_com_parcelamento!J:J,df_blueme_com_parcelamento!M:M,Conciliacao!A195)*(-1)</f>
        <v>0</v>
      </c>
      <c r="J195" s="8">
        <f>SUMIFS(df_mutuos!J:J,df_mutuos!B:B,Conciliacao!A195)*(-1)</f>
        <v>0</v>
      </c>
      <c r="K195" s="10">
        <f>SUMIFS(df_extratos!I:I,df_extratos!F:F,Conciliacao!BB195,df_extratos!G:G,"DEBITO")+SUMIFS(df_extratos!I:I,df_extratos!F:F,Conciliacao!A195,df_extratos!G:G,"DEBITO")+SUMIFS(df_extratos!I:I,df_extratos!F:F,Conciliacao!BC195,df_extratos!G:G,"DEBITO")+SUMIFS(df_extratos!I:I,df_extratos!F:F,Conciliacao!BD195,df_extratos!G:G,"DEBITO")+SUMIFS(df_extratos!I:I,df_extratos!F:F,Conciliacao!BE195,df_extratos!G:G,"DEBITO")</f>
        <v>0</v>
      </c>
      <c r="L195" s="11">
        <f t="shared" si="26"/>
        <v>0</v>
      </c>
      <c r="M195" s="25">
        <f>SUMIFS(df_ajustes_conciliaco!D:D,df_ajustes_conciliaco!C:C,Conciliacao!A195)</f>
        <v>0</v>
      </c>
      <c r="N195" s="22">
        <f t="shared" si="27"/>
        <v>0</v>
      </c>
      <c r="BB195" s="20">
        <v>45851.5</v>
      </c>
      <c r="BC195" s="20">
        <v>45851.125</v>
      </c>
      <c r="BD195" s="20">
        <v>45851.541666666657</v>
      </c>
      <c r="BE195" s="20">
        <v>45851.625</v>
      </c>
    </row>
    <row r="196" spans="1:57" x14ac:dyDescent="0.3">
      <c r="A196" s="5">
        <f t="shared" si="24"/>
        <v>45852</v>
      </c>
      <c r="B196" s="3">
        <f>-SUMIFS(df_extrato_zig!G:G,df_extrato_zig!E:E,Conciliacao!A196,df_extrato_zig!D:D,"Saque")-SUMIFS(df_extrato_zig!G:G,df_extrato_zig!E:E,Conciliacao!A196,df_extrato_zig!D:D,"Antecipação")</f>
        <v>0</v>
      </c>
      <c r="C196" s="3">
        <f>SUMIFS(df_extrato_zig!E:E,df_extrato_zig!L:L,Conciliacao!A196,df_extrato_zig!F:F,"DINHEIRO")</f>
        <v>0</v>
      </c>
      <c r="D196" s="3">
        <f>SUMIFS(view_parc_agrup!H:H,view_parc_agrup!G:G,Conciliacao!A196)</f>
        <v>0</v>
      </c>
      <c r="E196" s="6">
        <f>SUMIFS(df_mutuos!I:I,df_mutuos!B:B,Conciliacao!A196)</f>
        <v>0</v>
      </c>
      <c r="F196" s="7">
        <f>SUMIFS(df_extratos!I:I,df_extratos!F:F,Conciliacao!BB196,df_extratos!G:G,"CREDITO")+SUMIFS(df_extratos!I:I,df_extratos!F:F,Conciliacao!A196,df_extratos!G:G,"CREDITO")+SUMIFS(df_extratos!I:I,df_extratos!F:F,Conciliacao!BC196,df_extratos!G:G,"CREDITO")+SUMIFS(df_extratos!I:I,df_extratos!F:F,Conciliacao!BD196,df_extratos!G:G,"CREDITO")+SUMIFS(df_extratos!I:I,df_extratos!F:F,Conciliacao!BE196,df_extratos!G:G,"CREDITO")</f>
        <v>0</v>
      </c>
      <c r="G196" s="9">
        <f t="shared" si="25"/>
        <v>0</v>
      </c>
      <c r="H196" s="4">
        <f>SUMIFS(df_blueme_sem_parcelamento!E:E,df_blueme_sem_parcelamento!H:H,Conciliacao!A196)*(-1)</f>
        <v>0</v>
      </c>
      <c r="I196" s="4">
        <f>SUMIFS(df_blueme_com_parcelamento!J:J,df_blueme_com_parcelamento!M:M,Conciliacao!A196)*(-1)</f>
        <v>0</v>
      </c>
      <c r="J196" s="8">
        <f>SUMIFS(df_mutuos!J:J,df_mutuos!B:B,Conciliacao!A196)*(-1)</f>
        <v>0</v>
      </c>
      <c r="K196" s="10">
        <f>SUMIFS(df_extratos!I:I,df_extratos!F:F,Conciliacao!BB196,df_extratos!G:G,"DEBITO")+SUMIFS(df_extratos!I:I,df_extratos!F:F,Conciliacao!A196,df_extratos!G:G,"DEBITO")+SUMIFS(df_extratos!I:I,df_extratos!F:F,Conciliacao!BC196,df_extratos!G:G,"DEBITO")+SUMIFS(df_extratos!I:I,df_extratos!F:F,Conciliacao!BD196,df_extratos!G:G,"DEBITO")+SUMIFS(df_extratos!I:I,df_extratos!F:F,Conciliacao!BE196,df_extratos!G:G,"DEBITO")</f>
        <v>0</v>
      </c>
      <c r="L196" s="11">
        <f t="shared" si="26"/>
        <v>0</v>
      </c>
      <c r="M196" s="25">
        <f>SUMIFS(df_ajustes_conciliaco!D:D,df_ajustes_conciliaco!C:C,Conciliacao!A196)</f>
        <v>0</v>
      </c>
      <c r="N196" s="22">
        <f t="shared" si="27"/>
        <v>0</v>
      </c>
      <c r="BB196" s="20">
        <v>45852.5</v>
      </c>
      <c r="BC196" s="20">
        <v>45852.125</v>
      </c>
      <c r="BD196" s="20">
        <v>45852.541666666657</v>
      </c>
      <c r="BE196" s="20">
        <v>45852.625</v>
      </c>
    </row>
    <row r="197" spans="1:57" x14ac:dyDescent="0.3">
      <c r="A197" s="5">
        <f t="shared" si="24"/>
        <v>45853</v>
      </c>
      <c r="B197" s="3">
        <f>-SUMIFS(df_extrato_zig!G:G,df_extrato_zig!E:E,Conciliacao!A197,df_extrato_zig!D:D,"Saque")-SUMIFS(df_extrato_zig!G:G,df_extrato_zig!E:E,Conciliacao!A197,df_extrato_zig!D:D,"Antecipação")</f>
        <v>0</v>
      </c>
      <c r="C197" s="3">
        <f>SUMIFS(df_extrato_zig!E:E,df_extrato_zig!L:L,Conciliacao!A197,df_extrato_zig!F:F,"DINHEIRO")</f>
        <v>0</v>
      </c>
      <c r="D197" s="3">
        <f>SUMIFS(view_parc_agrup!H:H,view_parc_agrup!G:G,Conciliacao!A197)</f>
        <v>0</v>
      </c>
      <c r="E197" s="6">
        <f>SUMIFS(df_mutuos!I:I,df_mutuos!B:B,Conciliacao!A197)</f>
        <v>0</v>
      </c>
      <c r="F197" s="7">
        <f>SUMIFS(df_extratos!I:I,df_extratos!F:F,Conciliacao!BB197,df_extratos!G:G,"CREDITO")+SUMIFS(df_extratos!I:I,df_extratos!F:F,Conciliacao!A197,df_extratos!G:G,"CREDITO")+SUMIFS(df_extratos!I:I,df_extratos!F:F,Conciliacao!BC197,df_extratos!G:G,"CREDITO")+SUMIFS(df_extratos!I:I,df_extratos!F:F,Conciliacao!BD197,df_extratos!G:G,"CREDITO")+SUMIFS(df_extratos!I:I,df_extratos!F:F,Conciliacao!BE197,df_extratos!G:G,"CREDITO")</f>
        <v>0</v>
      </c>
      <c r="G197" s="9">
        <f t="shared" si="25"/>
        <v>0</v>
      </c>
      <c r="H197" s="4">
        <f>SUMIFS(df_blueme_sem_parcelamento!E:E,df_blueme_sem_parcelamento!H:H,Conciliacao!A197)*(-1)</f>
        <v>0</v>
      </c>
      <c r="I197" s="4">
        <f>SUMIFS(df_blueme_com_parcelamento!J:J,df_blueme_com_parcelamento!M:M,Conciliacao!A197)*(-1)</f>
        <v>0</v>
      </c>
      <c r="J197" s="8">
        <f>SUMIFS(df_mutuos!J:J,df_mutuos!B:B,Conciliacao!A197)*(-1)</f>
        <v>0</v>
      </c>
      <c r="K197" s="10">
        <f>SUMIFS(df_extratos!I:I,df_extratos!F:F,Conciliacao!BB197,df_extratos!G:G,"DEBITO")+SUMIFS(df_extratos!I:I,df_extratos!F:F,Conciliacao!A197,df_extratos!G:G,"DEBITO")+SUMIFS(df_extratos!I:I,df_extratos!F:F,Conciliacao!BC197,df_extratos!G:G,"DEBITO")+SUMIFS(df_extratos!I:I,df_extratos!F:F,Conciliacao!BD197,df_extratos!G:G,"DEBITO")+SUMIFS(df_extratos!I:I,df_extratos!F:F,Conciliacao!BE197,df_extratos!G:G,"DEBITO")</f>
        <v>0</v>
      </c>
      <c r="L197" s="11">
        <f t="shared" si="26"/>
        <v>0</v>
      </c>
      <c r="M197" s="25">
        <f>SUMIFS(df_ajustes_conciliaco!D:D,df_ajustes_conciliaco!C:C,Conciliacao!A197)</f>
        <v>0</v>
      </c>
      <c r="N197" s="22">
        <f t="shared" si="27"/>
        <v>0</v>
      </c>
      <c r="BB197" s="20">
        <v>45853.5</v>
      </c>
      <c r="BC197" s="20">
        <v>45853.125</v>
      </c>
      <c r="BD197" s="20">
        <v>45853.541666666657</v>
      </c>
      <c r="BE197" s="20">
        <v>45853.625</v>
      </c>
    </row>
    <row r="198" spans="1:57" x14ac:dyDescent="0.3">
      <c r="A198" s="5">
        <f t="shared" si="24"/>
        <v>45854</v>
      </c>
      <c r="B198" s="3">
        <f>-SUMIFS(df_extrato_zig!G:G,df_extrato_zig!E:E,Conciliacao!A198,df_extrato_zig!D:D,"Saque")-SUMIFS(df_extrato_zig!G:G,df_extrato_zig!E:E,Conciliacao!A198,df_extrato_zig!D:D,"Antecipação")</f>
        <v>0</v>
      </c>
      <c r="C198" s="3">
        <f>SUMIFS(df_extrato_zig!E:E,df_extrato_zig!L:L,Conciliacao!A198,df_extrato_zig!F:F,"DINHEIRO")</f>
        <v>0</v>
      </c>
      <c r="D198" s="3">
        <f>SUMIFS(view_parc_agrup!H:H,view_parc_agrup!G:G,Conciliacao!A198)</f>
        <v>0</v>
      </c>
      <c r="E198" s="6">
        <f>SUMIFS(df_mutuos!I:I,df_mutuos!B:B,Conciliacao!A198)</f>
        <v>0</v>
      </c>
      <c r="F198" s="7">
        <f>SUMIFS(df_extratos!I:I,df_extratos!F:F,Conciliacao!BB198,df_extratos!G:G,"CREDITO")+SUMIFS(df_extratos!I:I,df_extratos!F:F,Conciliacao!A198,df_extratos!G:G,"CREDITO")+SUMIFS(df_extratos!I:I,df_extratos!F:F,Conciliacao!BC198,df_extratos!G:G,"CREDITO")+SUMIFS(df_extratos!I:I,df_extratos!F:F,Conciliacao!BD198,df_extratos!G:G,"CREDITO")+SUMIFS(df_extratos!I:I,df_extratos!F:F,Conciliacao!BE198,df_extratos!G:G,"CREDITO")</f>
        <v>0</v>
      </c>
      <c r="G198" s="9">
        <f t="shared" si="25"/>
        <v>0</v>
      </c>
      <c r="H198" s="4">
        <f>SUMIFS(df_blueme_sem_parcelamento!E:E,df_blueme_sem_parcelamento!H:H,Conciliacao!A198)*(-1)</f>
        <v>0</v>
      </c>
      <c r="I198" s="4">
        <f>SUMIFS(df_blueme_com_parcelamento!J:J,df_blueme_com_parcelamento!M:M,Conciliacao!A198)*(-1)</f>
        <v>0</v>
      </c>
      <c r="J198" s="8">
        <f>SUMIFS(df_mutuos!J:J,df_mutuos!B:B,Conciliacao!A198)*(-1)</f>
        <v>0</v>
      </c>
      <c r="K198" s="10">
        <f>SUMIFS(df_extratos!I:I,df_extratos!F:F,Conciliacao!BB198,df_extratos!G:G,"DEBITO")+SUMIFS(df_extratos!I:I,df_extratos!F:F,Conciliacao!A198,df_extratos!G:G,"DEBITO")+SUMIFS(df_extratos!I:I,df_extratos!F:F,Conciliacao!BC198,df_extratos!G:G,"DEBITO")+SUMIFS(df_extratos!I:I,df_extratos!F:F,Conciliacao!BD198,df_extratos!G:G,"DEBITO")+SUMIFS(df_extratos!I:I,df_extratos!F:F,Conciliacao!BE198,df_extratos!G:G,"DEBITO")</f>
        <v>0</v>
      </c>
      <c r="L198" s="11">
        <f t="shared" si="26"/>
        <v>0</v>
      </c>
      <c r="M198" s="25">
        <f>SUMIFS(df_ajustes_conciliaco!D:D,df_ajustes_conciliaco!C:C,Conciliacao!A198)</f>
        <v>0</v>
      </c>
      <c r="N198" s="22">
        <f t="shared" si="27"/>
        <v>0</v>
      </c>
      <c r="BB198" s="20">
        <v>45854.5</v>
      </c>
      <c r="BC198" s="20">
        <v>45854.125</v>
      </c>
      <c r="BD198" s="20">
        <v>45854.541666666657</v>
      </c>
      <c r="BE198" s="20">
        <v>45854.625</v>
      </c>
    </row>
    <row r="199" spans="1:57" x14ac:dyDescent="0.3">
      <c r="A199" s="5">
        <f t="shared" si="24"/>
        <v>45855</v>
      </c>
      <c r="B199" s="3">
        <f>-SUMIFS(df_extrato_zig!G:G,df_extrato_zig!E:E,Conciliacao!A199,df_extrato_zig!D:D,"Saque")-SUMIFS(df_extrato_zig!G:G,df_extrato_zig!E:E,Conciliacao!A199,df_extrato_zig!D:D,"Antecipação")</f>
        <v>0</v>
      </c>
      <c r="C199" s="3">
        <f>SUMIFS(df_extrato_zig!E:E,df_extrato_zig!L:L,Conciliacao!A199,df_extrato_zig!F:F,"DINHEIRO")</f>
        <v>0</v>
      </c>
      <c r="D199" s="3">
        <f>SUMIFS(view_parc_agrup!H:H,view_parc_agrup!G:G,Conciliacao!A199)</f>
        <v>0</v>
      </c>
      <c r="E199" s="6">
        <f>SUMIFS(df_mutuos!I:I,df_mutuos!B:B,Conciliacao!A199)</f>
        <v>0</v>
      </c>
      <c r="F199" s="7">
        <f>SUMIFS(df_extratos!I:I,df_extratos!F:F,Conciliacao!BB199,df_extratos!G:G,"CREDITO")+SUMIFS(df_extratos!I:I,df_extratos!F:F,Conciliacao!A199,df_extratos!G:G,"CREDITO")+SUMIFS(df_extratos!I:I,df_extratos!F:F,Conciliacao!BC199,df_extratos!G:G,"CREDITO")+SUMIFS(df_extratos!I:I,df_extratos!F:F,Conciliacao!BD199,df_extratos!G:G,"CREDITO")+SUMIFS(df_extratos!I:I,df_extratos!F:F,Conciliacao!BE199,df_extratos!G:G,"CREDITO")</f>
        <v>0</v>
      </c>
      <c r="G199" s="9">
        <f t="shared" si="25"/>
        <v>0</v>
      </c>
      <c r="H199" s="4">
        <f>SUMIFS(df_blueme_sem_parcelamento!E:E,df_blueme_sem_parcelamento!H:H,Conciliacao!A199)*(-1)</f>
        <v>0</v>
      </c>
      <c r="I199" s="4">
        <f>SUMIFS(df_blueme_com_parcelamento!J:J,df_blueme_com_parcelamento!M:M,Conciliacao!A199)*(-1)</f>
        <v>0</v>
      </c>
      <c r="J199" s="8">
        <f>SUMIFS(df_mutuos!J:J,df_mutuos!B:B,Conciliacao!A199)*(-1)</f>
        <v>0</v>
      </c>
      <c r="K199" s="10">
        <f>SUMIFS(df_extratos!I:I,df_extratos!F:F,Conciliacao!BB199,df_extratos!G:G,"DEBITO")+SUMIFS(df_extratos!I:I,df_extratos!F:F,Conciliacao!A199,df_extratos!G:G,"DEBITO")+SUMIFS(df_extratos!I:I,df_extratos!F:F,Conciliacao!BC199,df_extratos!G:G,"DEBITO")+SUMIFS(df_extratos!I:I,df_extratos!F:F,Conciliacao!BD199,df_extratos!G:G,"DEBITO")+SUMIFS(df_extratos!I:I,df_extratos!F:F,Conciliacao!BE199,df_extratos!G:G,"DEBITO")</f>
        <v>0</v>
      </c>
      <c r="L199" s="11">
        <f t="shared" si="26"/>
        <v>0</v>
      </c>
      <c r="M199" s="25">
        <f>SUMIFS(df_ajustes_conciliaco!D:D,df_ajustes_conciliaco!C:C,Conciliacao!A199)</f>
        <v>0</v>
      </c>
      <c r="N199" s="22">
        <f t="shared" si="27"/>
        <v>0</v>
      </c>
      <c r="BB199" s="20">
        <v>45855.5</v>
      </c>
      <c r="BC199" s="20">
        <v>45855.125</v>
      </c>
      <c r="BD199" s="20">
        <v>45855.541666666657</v>
      </c>
      <c r="BE199" s="20">
        <v>45855.625</v>
      </c>
    </row>
    <row r="200" spans="1:57" x14ac:dyDescent="0.3">
      <c r="A200" s="5">
        <f t="shared" si="24"/>
        <v>45856</v>
      </c>
      <c r="B200" s="3">
        <f>-SUMIFS(df_extrato_zig!G:G,df_extrato_zig!E:E,Conciliacao!A200,df_extrato_zig!D:D,"Saque")-SUMIFS(df_extrato_zig!G:G,df_extrato_zig!E:E,Conciliacao!A200,df_extrato_zig!D:D,"Antecipação")</f>
        <v>0</v>
      </c>
      <c r="C200" s="3">
        <f>SUMIFS(df_extrato_zig!E:E,df_extrato_zig!L:L,Conciliacao!A200,df_extrato_zig!F:F,"DINHEIRO")</f>
        <v>0</v>
      </c>
      <c r="D200" s="3">
        <f>SUMIFS(view_parc_agrup!H:H,view_parc_agrup!G:G,Conciliacao!A200)</f>
        <v>0</v>
      </c>
      <c r="E200" s="6">
        <f>SUMIFS(df_mutuos!I:I,df_mutuos!B:B,Conciliacao!A200)</f>
        <v>0</v>
      </c>
      <c r="F200" s="7">
        <f>SUMIFS(df_extratos!I:I,df_extratos!F:F,Conciliacao!BB200,df_extratos!G:G,"CREDITO")+SUMIFS(df_extratos!I:I,df_extratos!F:F,Conciliacao!A200,df_extratos!G:G,"CREDITO")+SUMIFS(df_extratos!I:I,df_extratos!F:F,Conciliacao!BC200,df_extratos!G:G,"CREDITO")+SUMIFS(df_extratos!I:I,df_extratos!F:F,Conciliacao!BD200,df_extratos!G:G,"CREDITO")+SUMIFS(df_extratos!I:I,df_extratos!F:F,Conciliacao!BE200,df_extratos!G:G,"CREDITO")</f>
        <v>0</v>
      </c>
      <c r="G200" s="9">
        <f t="shared" si="25"/>
        <v>0</v>
      </c>
      <c r="H200" s="4">
        <f>SUMIFS(df_blueme_sem_parcelamento!E:E,df_blueme_sem_parcelamento!H:H,Conciliacao!A200)*(-1)</f>
        <v>0</v>
      </c>
      <c r="I200" s="4">
        <f>SUMIFS(df_blueme_com_parcelamento!J:J,df_blueme_com_parcelamento!M:M,Conciliacao!A200)*(-1)</f>
        <v>0</v>
      </c>
      <c r="J200" s="8">
        <f>SUMIFS(df_mutuos!J:J,df_mutuos!B:B,Conciliacao!A200)*(-1)</f>
        <v>0</v>
      </c>
      <c r="K200" s="10">
        <f>SUMIFS(df_extratos!I:I,df_extratos!F:F,Conciliacao!BB200,df_extratos!G:G,"DEBITO")+SUMIFS(df_extratos!I:I,df_extratos!F:F,Conciliacao!A200,df_extratos!G:G,"DEBITO")+SUMIFS(df_extratos!I:I,df_extratos!F:F,Conciliacao!BC200,df_extratos!G:G,"DEBITO")+SUMIFS(df_extratos!I:I,df_extratos!F:F,Conciliacao!BD200,df_extratos!G:G,"DEBITO")+SUMIFS(df_extratos!I:I,df_extratos!F:F,Conciliacao!BE200,df_extratos!G:G,"DEBITO")</f>
        <v>0</v>
      </c>
      <c r="L200" s="11">
        <f t="shared" si="26"/>
        <v>0</v>
      </c>
      <c r="M200" s="25">
        <f>SUMIFS(df_ajustes_conciliaco!D:D,df_ajustes_conciliaco!C:C,Conciliacao!A200)</f>
        <v>0</v>
      </c>
      <c r="N200" s="22">
        <f t="shared" si="27"/>
        <v>0</v>
      </c>
      <c r="BB200" s="20">
        <v>45856.5</v>
      </c>
      <c r="BC200" s="20">
        <v>45856.125</v>
      </c>
      <c r="BD200" s="20">
        <v>45856.541666666657</v>
      </c>
      <c r="BE200" s="20">
        <v>45856.625</v>
      </c>
    </row>
    <row r="201" spans="1:57" x14ac:dyDescent="0.3">
      <c r="A201" s="5">
        <f t="shared" si="24"/>
        <v>45857</v>
      </c>
      <c r="B201" s="3">
        <f>-SUMIFS(df_extrato_zig!G:G,df_extrato_zig!E:E,Conciliacao!A201,df_extrato_zig!D:D,"Saque")-SUMIFS(df_extrato_zig!G:G,df_extrato_zig!E:E,Conciliacao!A201,df_extrato_zig!D:D,"Antecipação")</f>
        <v>0</v>
      </c>
      <c r="C201" s="3">
        <f>SUMIFS(df_extrato_zig!E:E,df_extrato_zig!L:L,Conciliacao!A201,df_extrato_zig!F:F,"DINHEIRO")</f>
        <v>0</v>
      </c>
      <c r="D201" s="3">
        <f>SUMIFS(view_parc_agrup!H:H,view_parc_agrup!G:G,Conciliacao!A201)</f>
        <v>0</v>
      </c>
      <c r="E201" s="6">
        <f>SUMIFS(df_mutuos!I:I,df_mutuos!B:B,Conciliacao!A201)</f>
        <v>0</v>
      </c>
      <c r="F201" s="7">
        <f>SUMIFS(df_extratos!I:I,df_extratos!F:F,Conciliacao!BB201,df_extratos!G:G,"CREDITO")+SUMIFS(df_extratos!I:I,df_extratos!F:F,Conciliacao!A201,df_extratos!G:G,"CREDITO")+SUMIFS(df_extratos!I:I,df_extratos!F:F,Conciliacao!BC201,df_extratos!G:G,"CREDITO")+SUMIFS(df_extratos!I:I,df_extratos!F:F,Conciliacao!BD201,df_extratos!G:G,"CREDITO")+SUMIFS(df_extratos!I:I,df_extratos!F:F,Conciliacao!BE201,df_extratos!G:G,"CREDITO")</f>
        <v>0</v>
      </c>
      <c r="G201" s="9">
        <f t="shared" si="25"/>
        <v>0</v>
      </c>
      <c r="H201" s="4">
        <f>SUMIFS(df_blueme_sem_parcelamento!E:E,df_blueme_sem_parcelamento!H:H,Conciliacao!A201)*(-1)</f>
        <v>0</v>
      </c>
      <c r="I201" s="4">
        <f>SUMIFS(df_blueme_com_parcelamento!J:J,df_blueme_com_parcelamento!M:M,Conciliacao!A201)*(-1)</f>
        <v>0</v>
      </c>
      <c r="J201" s="8">
        <f>SUMIFS(df_mutuos!J:J,df_mutuos!B:B,Conciliacao!A201)*(-1)</f>
        <v>0</v>
      </c>
      <c r="K201" s="10">
        <f>SUMIFS(df_extratos!I:I,df_extratos!F:F,Conciliacao!BB201,df_extratos!G:G,"DEBITO")+SUMIFS(df_extratos!I:I,df_extratos!F:F,Conciliacao!A201,df_extratos!G:G,"DEBITO")+SUMIFS(df_extratos!I:I,df_extratos!F:F,Conciliacao!BC201,df_extratos!G:G,"DEBITO")+SUMIFS(df_extratos!I:I,df_extratos!F:F,Conciliacao!BD201,df_extratos!G:G,"DEBITO")+SUMIFS(df_extratos!I:I,df_extratos!F:F,Conciliacao!BE201,df_extratos!G:G,"DEBITO")</f>
        <v>0</v>
      </c>
      <c r="L201" s="11">
        <f t="shared" si="26"/>
        <v>0</v>
      </c>
      <c r="M201" s="25">
        <f>SUMIFS(df_ajustes_conciliaco!D:D,df_ajustes_conciliaco!C:C,Conciliacao!A201)</f>
        <v>0</v>
      </c>
      <c r="N201" s="22">
        <f t="shared" si="27"/>
        <v>0</v>
      </c>
      <c r="BB201" s="20">
        <v>45857.5</v>
      </c>
      <c r="BC201" s="20">
        <v>45857.125</v>
      </c>
      <c r="BD201" s="20">
        <v>45857.541666666657</v>
      </c>
      <c r="BE201" s="20">
        <v>45857.625</v>
      </c>
    </row>
    <row r="202" spans="1:57" x14ac:dyDescent="0.3">
      <c r="A202" s="5">
        <f t="shared" si="24"/>
        <v>45858</v>
      </c>
      <c r="B202" s="3">
        <f>-SUMIFS(df_extrato_zig!G:G,df_extrato_zig!E:E,Conciliacao!A202,df_extrato_zig!D:D,"Saque")-SUMIFS(df_extrato_zig!G:G,df_extrato_zig!E:E,Conciliacao!A202,df_extrato_zig!D:D,"Antecipação")</f>
        <v>0</v>
      </c>
      <c r="C202" s="3">
        <f>SUMIFS(df_extrato_zig!E:E,df_extrato_zig!L:L,Conciliacao!A202,df_extrato_zig!F:F,"DINHEIRO")</f>
        <v>0</v>
      </c>
      <c r="D202" s="3">
        <f>SUMIFS(view_parc_agrup!H:H,view_parc_agrup!G:G,Conciliacao!A202)</f>
        <v>0</v>
      </c>
      <c r="E202" s="6">
        <f>SUMIFS(df_mutuos!I:I,df_mutuos!B:B,Conciliacao!A202)</f>
        <v>0</v>
      </c>
      <c r="F202" s="7">
        <f>SUMIFS(df_extratos!I:I,df_extratos!F:F,Conciliacao!BB202,df_extratos!G:G,"CREDITO")+SUMIFS(df_extratos!I:I,df_extratos!F:F,Conciliacao!A202,df_extratos!G:G,"CREDITO")+SUMIFS(df_extratos!I:I,df_extratos!F:F,Conciliacao!BC202,df_extratos!G:G,"CREDITO")+SUMIFS(df_extratos!I:I,df_extratos!F:F,Conciliacao!BD202,df_extratos!G:G,"CREDITO")+SUMIFS(df_extratos!I:I,df_extratos!F:F,Conciliacao!BE202,df_extratos!G:G,"CREDITO")</f>
        <v>0</v>
      </c>
      <c r="G202" s="9">
        <f t="shared" si="25"/>
        <v>0</v>
      </c>
      <c r="H202" s="4">
        <f>SUMIFS(df_blueme_sem_parcelamento!E:E,df_blueme_sem_parcelamento!H:H,Conciliacao!A202)*(-1)</f>
        <v>0</v>
      </c>
      <c r="I202" s="4">
        <f>SUMIFS(df_blueme_com_parcelamento!J:J,df_blueme_com_parcelamento!M:M,Conciliacao!A202)*(-1)</f>
        <v>0</v>
      </c>
      <c r="J202" s="8">
        <f>SUMIFS(df_mutuos!J:J,df_mutuos!B:B,Conciliacao!A202)*(-1)</f>
        <v>0</v>
      </c>
      <c r="K202" s="10">
        <f>SUMIFS(df_extratos!I:I,df_extratos!F:F,Conciliacao!BB202,df_extratos!G:G,"DEBITO")+SUMIFS(df_extratos!I:I,df_extratos!F:F,Conciliacao!A202,df_extratos!G:G,"DEBITO")+SUMIFS(df_extratos!I:I,df_extratos!F:F,Conciliacao!BC202,df_extratos!G:G,"DEBITO")+SUMIFS(df_extratos!I:I,df_extratos!F:F,Conciliacao!BD202,df_extratos!G:G,"DEBITO")+SUMIFS(df_extratos!I:I,df_extratos!F:F,Conciliacao!BE202,df_extratos!G:G,"DEBITO")</f>
        <v>0</v>
      </c>
      <c r="L202" s="11">
        <f t="shared" si="26"/>
        <v>0</v>
      </c>
      <c r="M202" s="25">
        <f>SUMIFS(df_ajustes_conciliaco!D:D,df_ajustes_conciliaco!C:C,Conciliacao!A202)</f>
        <v>0</v>
      </c>
      <c r="N202" s="22">
        <f t="shared" si="27"/>
        <v>0</v>
      </c>
      <c r="BB202" s="20">
        <v>45858.5</v>
      </c>
      <c r="BC202" s="20">
        <v>45858.125</v>
      </c>
      <c r="BD202" s="20">
        <v>45858.541666666657</v>
      </c>
      <c r="BE202" s="20">
        <v>45858.625</v>
      </c>
    </row>
    <row r="203" spans="1:57" x14ac:dyDescent="0.3">
      <c r="A203" s="5">
        <f t="shared" si="24"/>
        <v>45859</v>
      </c>
      <c r="B203" s="3">
        <f>-SUMIFS(df_extrato_zig!G:G,df_extrato_zig!E:E,Conciliacao!A203,df_extrato_zig!D:D,"Saque")-SUMIFS(df_extrato_zig!G:G,df_extrato_zig!E:E,Conciliacao!A203,df_extrato_zig!D:D,"Antecipação")</f>
        <v>0</v>
      </c>
      <c r="C203" s="3">
        <f>SUMIFS(df_extrato_zig!E:E,df_extrato_zig!L:L,Conciliacao!A203,df_extrato_zig!F:F,"DINHEIRO")</f>
        <v>0</v>
      </c>
      <c r="D203" s="3">
        <f>SUMIFS(view_parc_agrup!H:H,view_parc_agrup!G:G,Conciliacao!A203)</f>
        <v>0</v>
      </c>
      <c r="E203" s="6">
        <f>SUMIFS(df_mutuos!I:I,df_mutuos!B:B,Conciliacao!A203)</f>
        <v>0</v>
      </c>
      <c r="F203" s="7">
        <f>SUMIFS(df_extratos!I:I,df_extratos!F:F,Conciliacao!BB203,df_extratos!G:G,"CREDITO")+SUMIFS(df_extratos!I:I,df_extratos!F:F,Conciliacao!A203,df_extratos!G:G,"CREDITO")+SUMIFS(df_extratos!I:I,df_extratos!F:F,Conciliacao!BC203,df_extratos!G:G,"CREDITO")+SUMIFS(df_extratos!I:I,df_extratos!F:F,Conciliacao!BD203,df_extratos!G:G,"CREDITO")+SUMIFS(df_extratos!I:I,df_extratos!F:F,Conciliacao!BE203,df_extratos!G:G,"CREDITO")</f>
        <v>0</v>
      </c>
      <c r="G203" s="9">
        <f t="shared" si="25"/>
        <v>0</v>
      </c>
      <c r="H203" s="4">
        <f>SUMIFS(df_blueme_sem_parcelamento!E:E,df_blueme_sem_parcelamento!H:H,Conciliacao!A203)*(-1)</f>
        <v>0</v>
      </c>
      <c r="I203" s="4">
        <f>SUMIFS(df_blueme_com_parcelamento!J:J,df_blueme_com_parcelamento!M:M,Conciliacao!A203)*(-1)</f>
        <v>0</v>
      </c>
      <c r="J203" s="8">
        <f>SUMIFS(df_mutuos!J:J,df_mutuos!B:B,Conciliacao!A203)*(-1)</f>
        <v>0</v>
      </c>
      <c r="K203" s="10">
        <f>SUMIFS(df_extratos!I:I,df_extratos!F:F,Conciliacao!BB203,df_extratos!G:G,"DEBITO")+SUMIFS(df_extratos!I:I,df_extratos!F:F,Conciliacao!A203,df_extratos!G:G,"DEBITO")+SUMIFS(df_extratos!I:I,df_extratos!F:F,Conciliacao!BC203,df_extratos!G:G,"DEBITO")+SUMIFS(df_extratos!I:I,df_extratos!F:F,Conciliacao!BD203,df_extratos!G:G,"DEBITO")+SUMIFS(df_extratos!I:I,df_extratos!F:F,Conciliacao!BE203,df_extratos!G:G,"DEBITO")</f>
        <v>0</v>
      </c>
      <c r="L203" s="11">
        <f t="shared" si="26"/>
        <v>0</v>
      </c>
      <c r="M203" s="25">
        <f>SUMIFS(df_ajustes_conciliaco!D:D,df_ajustes_conciliaco!C:C,Conciliacao!A203)</f>
        <v>0</v>
      </c>
      <c r="N203" s="22">
        <f t="shared" si="27"/>
        <v>0</v>
      </c>
      <c r="BB203" s="20">
        <v>45859.5</v>
      </c>
      <c r="BC203" s="20">
        <v>45859.125</v>
      </c>
      <c r="BD203" s="20">
        <v>45859.541666666657</v>
      </c>
      <c r="BE203" s="20">
        <v>45859.625</v>
      </c>
    </row>
    <row r="204" spans="1:57" x14ac:dyDescent="0.3">
      <c r="A204" s="5">
        <f t="shared" si="24"/>
        <v>45860</v>
      </c>
      <c r="B204" s="3">
        <f>-SUMIFS(df_extrato_zig!G:G,df_extrato_zig!E:E,Conciliacao!A204,df_extrato_zig!D:D,"Saque")-SUMIFS(df_extrato_zig!G:G,df_extrato_zig!E:E,Conciliacao!A204,df_extrato_zig!D:D,"Antecipação")</f>
        <v>0</v>
      </c>
      <c r="C204" s="3">
        <f>SUMIFS(df_extrato_zig!E:E,df_extrato_zig!L:L,Conciliacao!A204,df_extrato_zig!F:F,"DINHEIRO")</f>
        <v>0</v>
      </c>
      <c r="D204" s="3">
        <f>SUMIFS(view_parc_agrup!H:H,view_parc_agrup!G:G,Conciliacao!A204)</f>
        <v>0</v>
      </c>
      <c r="E204" s="6">
        <f>SUMIFS(df_mutuos!I:I,df_mutuos!B:B,Conciliacao!A204)</f>
        <v>0</v>
      </c>
      <c r="F204" s="7">
        <f>SUMIFS(df_extratos!I:I,df_extratos!F:F,Conciliacao!BB204,df_extratos!G:G,"CREDITO")+SUMIFS(df_extratos!I:I,df_extratos!F:F,Conciliacao!A204,df_extratos!G:G,"CREDITO")+SUMIFS(df_extratos!I:I,df_extratos!F:F,Conciliacao!BC204,df_extratos!G:G,"CREDITO")+SUMIFS(df_extratos!I:I,df_extratos!F:F,Conciliacao!BD204,df_extratos!G:G,"CREDITO")+SUMIFS(df_extratos!I:I,df_extratos!F:F,Conciliacao!BE204,df_extratos!G:G,"CREDITO")</f>
        <v>0</v>
      </c>
      <c r="G204" s="9">
        <f t="shared" si="25"/>
        <v>0</v>
      </c>
      <c r="H204" s="4">
        <f>SUMIFS(df_blueme_sem_parcelamento!E:E,df_blueme_sem_parcelamento!H:H,Conciliacao!A204)*(-1)</f>
        <v>0</v>
      </c>
      <c r="I204" s="4">
        <f>SUMIFS(df_blueme_com_parcelamento!J:J,df_blueme_com_parcelamento!M:M,Conciliacao!A204)*(-1)</f>
        <v>0</v>
      </c>
      <c r="J204" s="8">
        <f>SUMIFS(df_mutuos!J:J,df_mutuos!B:B,Conciliacao!A204)*(-1)</f>
        <v>0</v>
      </c>
      <c r="K204" s="10">
        <f>SUMIFS(df_extratos!I:I,df_extratos!F:F,Conciliacao!BB204,df_extratos!G:G,"DEBITO")+SUMIFS(df_extratos!I:I,df_extratos!F:F,Conciliacao!A204,df_extratos!G:G,"DEBITO")+SUMIFS(df_extratos!I:I,df_extratos!F:F,Conciliacao!BC204,df_extratos!G:G,"DEBITO")+SUMIFS(df_extratos!I:I,df_extratos!F:F,Conciliacao!BD204,df_extratos!G:G,"DEBITO")+SUMIFS(df_extratos!I:I,df_extratos!F:F,Conciliacao!BE204,df_extratos!G:G,"DEBITO")</f>
        <v>0</v>
      </c>
      <c r="L204" s="11">
        <f t="shared" si="26"/>
        <v>0</v>
      </c>
      <c r="M204" s="25">
        <f>SUMIFS(df_ajustes_conciliaco!D:D,df_ajustes_conciliaco!C:C,Conciliacao!A204)</f>
        <v>0</v>
      </c>
      <c r="N204" s="22">
        <f t="shared" si="27"/>
        <v>0</v>
      </c>
      <c r="BB204" s="20">
        <v>45860.5</v>
      </c>
      <c r="BC204" s="20">
        <v>45860.125</v>
      </c>
      <c r="BD204" s="20">
        <v>45860.541666666657</v>
      </c>
      <c r="BE204" s="20">
        <v>45860.625</v>
      </c>
    </row>
    <row r="205" spans="1:57" x14ac:dyDescent="0.3">
      <c r="A205" s="5">
        <f t="shared" si="24"/>
        <v>45861</v>
      </c>
      <c r="B205" s="3">
        <f>-SUMIFS(df_extrato_zig!G:G,df_extrato_zig!E:E,Conciliacao!A205,df_extrato_zig!D:D,"Saque")-SUMIFS(df_extrato_zig!G:G,df_extrato_zig!E:E,Conciliacao!A205,df_extrato_zig!D:D,"Antecipação")</f>
        <v>0</v>
      </c>
      <c r="C205" s="3">
        <f>SUMIFS(df_extrato_zig!E:E,df_extrato_zig!L:L,Conciliacao!A205,df_extrato_zig!F:F,"DINHEIRO")</f>
        <v>0</v>
      </c>
      <c r="D205" s="3">
        <f>SUMIFS(view_parc_agrup!H:H,view_parc_agrup!G:G,Conciliacao!A205)</f>
        <v>0</v>
      </c>
      <c r="E205" s="6">
        <f>SUMIFS(df_mutuos!I:I,df_mutuos!B:B,Conciliacao!A205)</f>
        <v>0</v>
      </c>
      <c r="F205" s="7">
        <f>SUMIFS(df_extratos!I:I,df_extratos!F:F,Conciliacao!BB205,df_extratos!G:G,"CREDITO")+SUMIFS(df_extratos!I:I,df_extratos!F:F,Conciliacao!A205,df_extratos!G:G,"CREDITO")+SUMIFS(df_extratos!I:I,df_extratos!F:F,Conciliacao!BC205,df_extratos!G:G,"CREDITO")+SUMIFS(df_extratos!I:I,df_extratos!F:F,Conciliacao!BD205,df_extratos!G:G,"CREDITO")+SUMIFS(df_extratos!I:I,df_extratos!F:F,Conciliacao!BE205,df_extratos!G:G,"CREDITO")</f>
        <v>0</v>
      </c>
      <c r="G205" s="9">
        <f t="shared" si="25"/>
        <v>0</v>
      </c>
      <c r="H205" s="4">
        <f>SUMIFS(df_blueme_sem_parcelamento!E:E,df_blueme_sem_parcelamento!H:H,Conciliacao!A205)*(-1)</f>
        <v>0</v>
      </c>
      <c r="I205" s="4">
        <f>SUMIFS(df_blueme_com_parcelamento!J:J,df_blueme_com_parcelamento!M:M,Conciliacao!A205)*(-1)</f>
        <v>0</v>
      </c>
      <c r="J205" s="8">
        <f>SUMIFS(df_mutuos!J:J,df_mutuos!B:B,Conciliacao!A205)*(-1)</f>
        <v>0</v>
      </c>
      <c r="K205" s="10">
        <f>SUMIFS(df_extratos!I:I,df_extratos!F:F,Conciliacao!BB205,df_extratos!G:G,"DEBITO")+SUMIFS(df_extratos!I:I,df_extratos!F:F,Conciliacao!A205,df_extratos!G:G,"DEBITO")+SUMIFS(df_extratos!I:I,df_extratos!F:F,Conciliacao!BC205,df_extratos!G:G,"DEBITO")+SUMIFS(df_extratos!I:I,df_extratos!F:F,Conciliacao!BD205,df_extratos!G:G,"DEBITO")+SUMIFS(df_extratos!I:I,df_extratos!F:F,Conciliacao!BE205,df_extratos!G:G,"DEBITO")</f>
        <v>0</v>
      </c>
      <c r="L205" s="11">
        <f t="shared" si="26"/>
        <v>0</v>
      </c>
      <c r="M205" s="25">
        <f>SUMIFS(df_ajustes_conciliaco!D:D,df_ajustes_conciliaco!C:C,Conciliacao!A205)</f>
        <v>0</v>
      </c>
      <c r="N205" s="22">
        <f t="shared" si="27"/>
        <v>0</v>
      </c>
      <c r="BB205" s="20">
        <v>45861.5</v>
      </c>
      <c r="BC205" s="20">
        <v>45861.125</v>
      </c>
      <c r="BD205" s="20">
        <v>45861.541666666657</v>
      </c>
      <c r="BE205" s="20">
        <v>45861.625</v>
      </c>
    </row>
    <row r="206" spans="1:57" x14ac:dyDescent="0.3">
      <c r="A206" s="5">
        <f t="shared" si="24"/>
        <v>45862</v>
      </c>
      <c r="B206" s="3">
        <f>-SUMIFS(df_extrato_zig!G:G,df_extrato_zig!E:E,Conciliacao!A206,df_extrato_zig!D:D,"Saque")-SUMIFS(df_extrato_zig!G:G,df_extrato_zig!E:E,Conciliacao!A206,df_extrato_zig!D:D,"Antecipação")</f>
        <v>0</v>
      </c>
      <c r="C206" s="3">
        <f>SUMIFS(df_extrato_zig!E:E,df_extrato_zig!L:L,Conciliacao!A206,df_extrato_zig!F:F,"DINHEIRO")</f>
        <v>0</v>
      </c>
      <c r="D206" s="3">
        <f>SUMIFS(view_parc_agrup!H:H,view_parc_agrup!G:G,Conciliacao!A206)</f>
        <v>0</v>
      </c>
      <c r="E206" s="6">
        <f>SUMIFS(df_mutuos!I:I,df_mutuos!B:B,Conciliacao!A206)</f>
        <v>0</v>
      </c>
      <c r="F206" s="7">
        <f>SUMIFS(df_extratos!I:I,df_extratos!F:F,Conciliacao!BB206,df_extratos!G:G,"CREDITO")+SUMIFS(df_extratos!I:I,df_extratos!F:F,Conciliacao!A206,df_extratos!G:G,"CREDITO")+SUMIFS(df_extratos!I:I,df_extratos!F:F,Conciliacao!BC206,df_extratos!G:G,"CREDITO")+SUMIFS(df_extratos!I:I,df_extratos!F:F,Conciliacao!BD206,df_extratos!G:G,"CREDITO")+SUMIFS(df_extratos!I:I,df_extratos!F:F,Conciliacao!BE206,df_extratos!G:G,"CREDITO")</f>
        <v>0</v>
      </c>
      <c r="G206" s="9">
        <f t="shared" si="25"/>
        <v>0</v>
      </c>
      <c r="H206" s="4">
        <f>SUMIFS(df_blueme_sem_parcelamento!E:E,df_blueme_sem_parcelamento!H:H,Conciliacao!A206)*(-1)</f>
        <v>0</v>
      </c>
      <c r="I206" s="4">
        <f>SUMIFS(df_blueme_com_parcelamento!J:J,df_blueme_com_parcelamento!M:M,Conciliacao!A206)*(-1)</f>
        <v>0</v>
      </c>
      <c r="J206" s="8">
        <f>SUMIFS(df_mutuos!J:J,df_mutuos!B:B,Conciliacao!A206)*(-1)</f>
        <v>0</v>
      </c>
      <c r="K206" s="10">
        <f>SUMIFS(df_extratos!I:I,df_extratos!F:F,Conciliacao!BB206,df_extratos!G:G,"DEBITO")+SUMIFS(df_extratos!I:I,df_extratos!F:F,Conciliacao!A206,df_extratos!G:G,"DEBITO")+SUMIFS(df_extratos!I:I,df_extratos!F:F,Conciliacao!BC206,df_extratos!G:G,"DEBITO")+SUMIFS(df_extratos!I:I,df_extratos!F:F,Conciliacao!BD206,df_extratos!G:G,"DEBITO")+SUMIFS(df_extratos!I:I,df_extratos!F:F,Conciliacao!BE206,df_extratos!G:G,"DEBITO")</f>
        <v>0</v>
      </c>
      <c r="L206" s="11">
        <f t="shared" si="26"/>
        <v>0</v>
      </c>
      <c r="M206" s="25">
        <f>SUMIFS(df_ajustes_conciliaco!D:D,df_ajustes_conciliaco!C:C,Conciliacao!A206)</f>
        <v>0</v>
      </c>
      <c r="N206" s="22">
        <f t="shared" si="27"/>
        <v>0</v>
      </c>
      <c r="BB206" s="20">
        <v>45862.5</v>
      </c>
      <c r="BC206" s="20">
        <v>45862.125</v>
      </c>
      <c r="BD206" s="20">
        <v>45862.541666666657</v>
      </c>
      <c r="BE206" s="20">
        <v>45862.625</v>
      </c>
    </row>
    <row r="207" spans="1:57" x14ac:dyDescent="0.3">
      <c r="A207" s="5">
        <f t="shared" si="24"/>
        <v>45863</v>
      </c>
      <c r="B207" s="3">
        <f>-SUMIFS(df_extrato_zig!G:G,df_extrato_zig!E:E,Conciliacao!A207,df_extrato_zig!D:D,"Saque")-SUMIFS(df_extrato_zig!G:G,df_extrato_zig!E:E,Conciliacao!A207,df_extrato_zig!D:D,"Antecipação")</f>
        <v>0</v>
      </c>
      <c r="C207" s="3">
        <f>SUMIFS(df_extrato_zig!E:E,df_extrato_zig!L:L,Conciliacao!A207,df_extrato_zig!F:F,"DINHEIRO")</f>
        <v>0</v>
      </c>
      <c r="D207" s="3">
        <f>SUMIFS(view_parc_agrup!H:H,view_parc_agrup!G:G,Conciliacao!A207)</f>
        <v>0</v>
      </c>
      <c r="E207" s="6">
        <f>SUMIFS(df_mutuos!I:I,df_mutuos!B:B,Conciliacao!A207)</f>
        <v>0</v>
      </c>
      <c r="F207" s="7">
        <f>SUMIFS(df_extratos!I:I,df_extratos!F:F,Conciliacao!BB207,df_extratos!G:G,"CREDITO")+SUMIFS(df_extratos!I:I,df_extratos!F:F,Conciliacao!A207,df_extratos!G:G,"CREDITO")+SUMIFS(df_extratos!I:I,df_extratos!F:F,Conciliacao!BC207,df_extratos!G:G,"CREDITO")+SUMIFS(df_extratos!I:I,df_extratos!F:F,Conciliacao!BD207,df_extratos!G:G,"CREDITO")+SUMIFS(df_extratos!I:I,df_extratos!F:F,Conciliacao!BE207,df_extratos!G:G,"CREDITO")</f>
        <v>0</v>
      </c>
      <c r="G207" s="9">
        <f t="shared" si="25"/>
        <v>0</v>
      </c>
      <c r="H207" s="4">
        <f>SUMIFS(df_blueme_sem_parcelamento!E:E,df_blueme_sem_parcelamento!H:H,Conciliacao!A207)*(-1)</f>
        <v>0</v>
      </c>
      <c r="I207" s="4">
        <f>SUMIFS(df_blueme_com_parcelamento!J:J,df_blueme_com_parcelamento!M:M,Conciliacao!A207)*(-1)</f>
        <v>0</v>
      </c>
      <c r="J207" s="8">
        <f>SUMIFS(df_mutuos!J:J,df_mutuos!B:B,Conciliacao!A207)*(-1)</f>
        <v>0</v>
      </c>
      <c r="K207" s="10">
        <f>SUMIFS(df_extratos!I:I,df_extratos!F:F,Conciliacao!BB207,df_extratos!G:G,"DEBITO")+SUMIFS(df_extratos!I:I,df_extratos!F:F,Conciliacao!A207,df_extratos!G:G,"DEBITO")+SUMIFS(df_extratos!I:I,df_extratos!F:F,Conciliacao!BC207,df_extratos!G:G,"DEBITO")+SUMIFS(df_extratos!I:I,df_extratos!F:F,Conciliacao!BD207,df_extratos!G:G,"DEBITO")+SUMIFS(df_extratos!I:I,df_extratos!F:F,Conciliacao!BE207,df_extratos!G:G,"DEBITO")</f>
        <v>0</v>
      </c>
      <c r="L207" s="11">
        <f t="shared" si="26"/>
        <v>0</v>
      </c>
      <c r="M207" s="25">
        <f>SUMIFS(df_ajustes_conciliaco!D:D,df_ajustes_conciliaco!C:C,Conciliacao!A207)</f>
        <v>0</v>
      </c>
      <c r="N207" s="22">
        <f t="shared" si="27"/>
        <v>0</v>
      </c>
      <c r="BB207" s="20">
        <v>45863.5</v>
      </c>
      <c r="BC207" s="20">
        <v>45863.125</v>
      </c>
      <c r="BD207" s="20">
        <v>45863.541666666657</v>
      </c>
      <c r="BE207" s="20">
        <v>45863.625</v>
      </c>
    </row>
    <row r="208" spans="1:57" x14ac:dyDescent="0.3">
      <c r="A208" s="5">
        <f t="shared" si="24"/>
        <v>45864</v>
      </c>
      <c r="B208" s="3">
        <f>-SUMIFS(df_extrato_zig!G:G,df_extrato_zig!E:E,Conciliacao!A208,df_extrato_zig!D:D,"Saque")-SUMIFS(df_extrato_zig!G:G,df_extrato_zig!E:E,Conciliacao!A208,df_extrato_zig!D:D,"Antecipação")</f>
        <v>0</v>
      </c>
      <c r="C208" s="3">
        <f>SUMIFS(df_extrato_zig!E:E,df_extrato_zig!L:L,Conciliacao!A208,df_extrato_zig!F:F,"DINHEIRO")</f>
        <v>0</v>
      </c>
      <c r="D208" s="3">
        <f>SUMIFS(view_parc_agrup!H:H,view_parc_agrup!G:G,Conciliacao!A208)</f>
        <v>0</v>
      </c>
      <c r="E208" s="6">
        <f>SUMIFS(df_mutuos!I:I,df_mutuos!B:B,Conciliacao!A208)</f>
        <v>0</v>
      </c>
      <c r="F208" s="7">
        <f>SUMIFS(df_extratos!I:I,df_extratos!F:F,Conciliacao!BB208,df_extratos!G:G,"CREDITO")+SUMIFS(df_extratos!I:I,df_extratos!F:F,Conciliacao!A208,df_extratos!G:G,"CREDITO")+SUMIFS(df_extratos!I:I,df_extratos!F:F,Conciliacao!BC208,df_extratos!G:G,"CREDITO")+SUMIFS(df_extratos!I:I,df_extratos!F:F,Conciliacao!BD208,df_extratos!G:G,"CREDITO")+SUMIFS(df_extratos!I:I,df_extratos!F:F,Conciliacao!BE208,df_extratos!G:G,"CREDITO")</f>
        <v>0</v>
      </c>
      <c r="G208" s="9">
        <f t="shared" si="25"/>
        <v>0</v>
      </c>
      <c r="H208" s="4">
        <f>SUMIFS(df_blueme_sem_parcelamento!E:E,df_blueme_sem_parcelamento!H:H,Conciliacao!A208)*(-1)</f>
        <v>0</v>
      </c>
      <c r="I208" s="4">
        <f>SUMIFS(df_blueme_com_parcelamento!J:J,df_blueme_com_parcelamento!M:M,Conciliacao!A208)*(-1)</f>
        <v>0</v>
      </c>
      <c r="J208" s="8">
        <f>SUMIFS(df_mutuos!J:J,df_mutuos!B:B,Conciliacao!A208)*(-1)</f>
        <v>0</v>
      </c>
      <c r="K208" s="10">
        <f>SUMIFS(df_extratos!I:I,df_extratos!F:F,Conciliacao!BB208,df_extratos!G:G,"DEBITO")+SUMIFS(df_extratos!I:I,df_extratos!F:F,Conciliacao!A208,df_extratos!G:G,"DEBITO")+SUMIFS(df_extratos!I:I,df_extratos!F:F,Conciliacao!BC208,df_extratos!G:G,"DEBITO")+SUMIFS(df_extratos!I:I,df_extratos!F:F,Conciliacao!BD208,df_extratos!G:G,"DEBITO")+SUMIFS(df_extratos!I:I,df_extratos!F:F,Conciliacao!BE208,df_extratos!G:G,"DEBITO")</f>
        <v>0</v>
      </c>
      <c r="L208" s="11">
        <f t="shared" si="26"/>
        <v>0</v>
      </c>
      <c r="M208" s="25">
        <f>SUMIFS(df_ajustes_conciliaco!D:D,df_ajustes_conciliaco!C:C,Conciliacao!A208)</f>
        <v>0</v>
      </c>
      <c r="N208" s="22">
        <f t="shared" si="27"/>
        <v>0</v>
      </c>
      <c r="BB208" s="20">
        <v>45864.5</v>
      </c>
      <c r="BC208" s="20">
        <v>45864.125</v>
      </c>
      <c r="BD208" s="20">
        <v>45864.541666666657</v>
      </c>
      <c r="BE208" s="20">
        <v>45864.625</v>
      </c>
    </row>
    <row r="209" spans="1:57" x14ac:dyDescent="0.3">
      <c r="A209" s="5">
        <f t="shared" si="24"/>
        <v>45865</v>
      </c>
      <c r="B209" s="3">
        <f>-SUMIFS(df_extrato_zig!G:G,df_extrato_zig!E:E,Conciliacao!A209,df_extrato_zig!D:D,"Saque")-SUMIFS(df_extrato_zig!G:G,df_extrato_zig!E:E,Conciliacao!A209,df_extrato_zig!D:D,"Antecipação")</f>
        <v>0</v>
      </c>
      <c r="C209" s="3">
        <f>SUMIFS(df_extrato_zig!E:E,df_extrato_zig!L:L,Conciliacao!A209,df_extrato_zig!F:F,"DINHEIRO")</f>
        <v>0</v>
      </c>
      <c r="D209" s="3">
        <f>SUMIFS(view_parc_agrup!H:H,view_parc_agrup!G:G,Conciliacao!A209)</f>
        <v>0</v>
      </c>
      <c r="E209" s="6">
        <f>SUMIFS(df_mutuos!I:I,df_mutuos!B:B,Conciliacao!A209)</f>
        <v>0</v>
      </c>
      <c r="F209" s="7">
        <f>SUMIFS(df_extratos!I:I,df_extratos!F:F,Conciliacao!BB209,df_extratos!G:G,"CREDITO")+SUMIFS(df_extratos!I:I,df_extratos!F:F,Conciliacao!A209,df_extratos!G:G,"CREDITO")+SUMIFS(df_extratos!I:I,df_extratos!F:F,Conciliacao!BC209,df_extratos!G:G,"CREDITO")+SUMIFS(df_extratos!I:I,df_extratos!F:F,Conciliacao!BD209,df_extratos!G:G,"CREDITO")+SUMIFS(df_extratos!I:I,df_extratos!F:F,Conciliacao!BE209,df_extratos!G:G,"CREDITO")</f>
        <v>0</v>
      </c>
      <c r="G209" s="9">
        <f t="shared" si="25"/>
        <v>0</v>
      </c>
      <c r="H209" s="4">
        <f>SUMIFS(df_blueme_sem_parcelamento!E:E,df_blueme_sem_parcelamento!H:H,Conciliacao!A209)*(-1)</f>
        <v>0</v>
      </c>
      <c r="I209" s="4">
        <f>SUMIFS(df_blueme_com_parcelamento!J:J,df_blueme_com_parcelamento!M:M,Conciliacao!A209)*(-1)</f>
        <v>0</v>
      </c>
      <c r="J209" s="8">
        <f>SUMIFS(df_mutuos!J:J,df_mutuos!B:B,Conciliacao!A209)*(-1)</f>
        <v>0</v>
      </c>
      <c r="K209" s="10">
        <f>SUMIFS(df_extratos!I:I,df_extratos!F:F,Conciliacao!BB209,df_extratos!G:G,"DEBITO")+SUMIFS(df_extratos!I:I,df_extratos!F:F,Conciliacao!A209,df_extratos!G:G,"DEBITO")+SUMIFS(df_extratos!I:I,df_extratos!F:F,Conciliacao!BC209,df_extratos!G:G,"DEBITO")+SUMIFS(df_extratos!I:I,df_extratos!F:F,Conciliacao!BD209,df_extratos!G:G,"DEBITO")+SUMIFS(df_extratos!I:I,df_extratos!F:F,Conciliacao!BE209,df_extratos!G:G,"DEBITO")</f>
        <v>0</v>
      </c>
      <c r="L209" s="11">
        <f t="shared" si="26"/>
        <v>0</v>
      </c>
      <c r="M209" s="25">
        <f>SUMIFS(df_ajustes_conciliaco!D:D,df_ajustes_conciliaco!C:C,Conciliacao!A209)</f>
        <v>0</v>
      </c>
      <c r="N209" s="22">
        <f t="shared" si="27"/>
        <v>0</v>
      </c>
      <c r="BB209" s="20">
        <v>45865.5</v>
      </c>
      <c r="BC209" s="20">
        <v>45865.125</v>
      </c>
      <c r="BD209" s="20">
        <v>45865.541666666657</v>
      </c>
      <c r="BE209" s="20">
        <v>45865.625</v>
      </c>
    </row>
    <row r="210" spans="1:57" x14ac:dyDescent="0.3">
      <c r="A210" s="5">
        <f t="shared" si="24"/>
        <v>45866</v>
      </c>
      <c r="B210" s="3">
        <f>-SUMIFS(df_extrato_zig!G:G,df_extrato_zig!E:E,Conciliacao!A210,df_extrato_zig!D:D,"Saque")-SUMIFS(df_extrato_zig!G:G,df_extrato_zig!E:E,Conciliacao!A210,df_extrato_zig!D:D,"Antecipação")</f>
        <v>0</v>
      </c>
      <c r="C210" s="3">
        <f>SUMIFS(df_extrato_zig!E:E,df_extrato_zig!L:L,Conciliacao!A210,df_extrato_zig!F:F,"DINHEIRO")</f>
        <v>0</v>
      </c>
      <c r="D210" s="3">
        <f>SUMIFS(view_parc_agrup!H:H,view_parc_agrup!G:G,Conciliacao!A210)</f>
        <v>0</v>
      </c>
      <c r="E210" s="6">
        <f>SUMIFS(df_mutuos!I:I,df_mutuos!B:B,Conciliacao!A210)</f>
        <v>0</v>
      </c>
      <c r="F210" s="7">
        <f>SUMIFS(df_extratos!I:I,df_extratos!F:F,Conciliacao!BB210,df_extratos!G:G,"CREDITO")+SUMIFS(df_extratos!I:I,df_extratos!F:F,Conciliacao!A210,df_extratos!G:G,"CREDITO")+SUMIFS(df_extratos!I:I,df_extratos!F:F,Conciliacao!BC210,df_extratos!G:G,"CREDITO")+SUMIFS(df_extratos!I:I,df_extratos!F:F,Conciliacao!BD210,df_extratos!G:G,"CREDITO")+SUMIFS(df_extratos!I:I,df_extratos!F:F,Conciliacao!BE210,df_extratos!G:G,"CREDITO")</f>
        <v>0</v>
      </c>
      <c r="G210" s="9">
        <f t="shared" si="25"/>
        <v>0</v>
      </c>
      <c r="H210" s="4">
        <f>SUMIFS(df_blueme_sem_parcelamento!E:E,df_blueme_sem_parcelamento!H:H,Conciliacao!A210)*(-1)</f>
        <v>0</v>
      </c>
      <c r="I210" s="4">
        <f>SUMIFS(df_blueme_com_parcelamento!J:J,df_blueme_com_parcelamento!M:M,Conciliacao!A210)*(-1)</f>
        <v>0</v>
      </c>
      <c r="J210" s="8">
        <f>SUMIFS(df_mutuos!J:J,df_mutuos!B:B,Conciliacao!A210)*(-1)</f>
        <v>0</v>
      </c>
      <c r="K210" s="10">
        <f>SUMIFS(df_extratos!I:I,df_extratos!F:F,Conciliacao!BB210,df_extratos!G:G,"DEBITO")+SUMIFS(df_extratos!I:I,df_extratos!F:F,Conciliacao!A210,df_extratos!G:G,"DEBITO")+SUMIFS(df_extratos!I:I,df_extratos!F:F,Conciliacao!BC210,df_extratos!G:G,"DEBITO")+SUMIFS(df_extratos!I:I,df_extratos!F:F,Conciliacao!BD210,df_extratos!G:G,"DEBITO")+SUMIFS(df_extratos!I:I,df_extratos!F:F,Conciliacao!BE210,df_extratos!G:G,"DEBITO")</f>
        <v>0</v>
      </c>
      <c r="L210" s="11">
        <f t="shared" si="26"/>
        <v>0</v>
      </c>
      <c r="M210" s="25">
        <f>SUMIFS(df_ajustes_conciliaco!D:D,df_ajustes_conciliaco!C:C,Conciliacao!A210)</f>
        <v>0</v>
      </c>
      <c r="N210" s="22">
        <f t="shared" si="27"/>
        <v>0</v>
      </c>
      <c r="BB210" s="20">
        <v>45866.5</v>
      </c>
      <c r="BC210" s="20">
        <v>45866.125</v>
      </c>
      <c r="BD210" s="20">
        <v>45866.541666666657</v>
      </c>
      <c r="BE210" s="20">
        <v>45866.625</v>
      </c>
    </row>
    <row r="211" spans="1:57" x14ac:dyDescent="0.3">
      <c r="A211" s="5">
        <f t="shared" si="24"/>
        <v>45867</v>
      </c>
      <c r="B211" s="3">
        <f>-SUMIFS(df_extrato_zig!G:G,df_extrato_zig!E:E,Conciliacao!A211,df_extrato_zig!D:D,"Saque")-SUMIFS(df_extrato_zig!G:G,df_extrato_zig!E:E,Conciliacao!A211,df_extrato_zig!D:D,"Antecipação")</f>
        <v>0</v>
      </c>
      <c r="C211" s="3">
        <f>SUMIFS(df_extrato_zig!E:E,df_extrato_zig!L:L,Conciliacao!A211,df_extrato_zig!F:F,"DINHEIRO")</f>
        <v>0</v>
      </c>
      <c r="D211" s="3">
        <f>SUMIFS(view_parc_agrup!H:H,view_parc_agrup!G:G,Conciliacao!A211)</f>
        <v>0</v>
      </c>
      <c r="E211" s="6">
        <f>SUMIFS(df_mutuos!I:I,df_mutuos!B:B,Conciliacao!A211)</f>
        <v>0</v>
      </c>
      <c r="F211" s="7">
        <f>SUMIFS(df_extratos!I:I,df_extratos!F:F,Conciliacao!BB211,df_extratos!G:G,"CREDITO")+SUMIFS(df_extratos!I:I,df_extratos!F:F,Conciliacao!A211,df_extratos!G:G,"CREDITO")+SUMIFS(df_extratos!I:I,df_extratos!F:F,Conciliacao!BC211,df_extratos!G:G,"CREDITO")+SUMIFS(df_extratos!I:I,df_extratos!F:F,Conciliacao!BD211,df_extratos!G:G,"CREDITO")+SUMIFS(df_extratos!I:I,df_extratos!F:F,Conciliacao!BE211,df_extratos!G:G,"CREDITO")</f>
        <v>0</v>
      </c>
      <c r="G211" s="9">
        <f t="shared" si="25"/>
        <v>0</v>
      </c>
      <c r="H211" s="4">
        <f>SUMIFS(df_blueme_sem_parcelamento!E:E,df_blueme_sem_parcelamento!H:H,Conciliacao!A211)*(-1)</f>
        <v>0</v>
      </c>
      <c r="I211" s="4">
        <f>SUMIFS(df_blueme_com_parcelamento!J:J,df_blueme_com_parcelamento!M:M,Conciliacao!A211)*(-1)</f>
        <v>0</v>
      </c>
      <c r="J211" s="8">
        <f>SUMIFS(df_mutuos!J:J,df_mutuos!B:B,Conciliacao!A211)*(-1)</f>
        <v>0</v>
      </c>
      <c r="K211" s="10">
        <f>SUMIFS(df_extratos!I:I,df_extratos!F:F,Conciliacao!BB211,df_extratos!G:G,"DEBITO")+SUMIFS(df_extratos!I:I,df_extratos!F:F,Conciliacao!A211,df_extratos!G:G,"DEBITO")+SUMIFS(df_extratos!I:I,df_extratos!F:F,Conciliacao!BC211,df_extratos!G:G,"DEBITO")+SUMIFS(df_extratos!I:I,df_extratos!F:F,Conciliacao!BD211,df_extratos!G:G,"DEBITO")+SUMIFS(df_extratos!I:I,df_extratos!F:F,Conciliacao!BE211,df_extratos!G:G,"DEBITO")</f>
        <v>0</v>
      </c>
      <c r="L211" s="11">
        <f t="shared" si="26"/>
        <v>0</v>
      </c>
      <c r="M211" s="25">
        <f>SUMIFS(df_ajustes_conciliaco!D:D,df_ajustes_conciliaco!C:C,Conciliacao!A211)</f>
        <v>0</v>
      </c>
      <c r="N211" s="22">
        <f t="shared" si="27"/>
        <v>0</v>
      </c>
      <c r="BB211" s="20">
        <v>45867.5</v>
      </c>
      <c r="BC211" s="20">
        <v>45867.125</v>
      </c>
      <c r="BD211" s="20">
        <v>45867.541666666657</v>
      </c>
      <c r="BE211" s="20">
        <v>45867.625</v>
      </c>
    </row>
    <row r="212" spans="1:57" x14ac:dyDescent="0.3">
      <c r="A212" s="5">
        <f t="shared" si="24"/>
        <v>45868</v>
      </c>
      <c r="B212" s="3">
        <f>-SUMIFS(df_extrato_zig!G:G,df_extrato_zig!E:E,Conciliacao!A212,df_extrato_zig!D:D,"Saque")-SUMIFS(df_extrato_zig!G:G,df_extrato_zig!E:E,Conciliacao!A212,df_extrato_zig!D:D,"Antecipação")</f>
        <v>0</v>
      </c>
      <c r="C212" s="3">
        <f>SUMIFS(df_extrato_zig!E:E,df_extrato_zig!L:L,Conciliacao!A212,df_extrato_zig!F:F,"DINHEIRO")</f>
        <v>0</v>
      </c>
      <c r="D212" s="3">
        <f>SUMIFS(view_parc_agrup!H:H,view_parc_agrup!G:G,Conciliacao!A212)</f>
        <v>0</v>
      </c>
      <c r="E212" s="6">
        <f>SUMIFS(df_mutuos!I:I,df_mutuos!B:B,Conciliacao!A212)</f>
        <v>0</v>
      </c>
      <c r="F212" s="7">
        <f>SUMIFS(df_extratos!I:I,df_extratos!F:F,Conciliacao!BB212,df_extratos!G:G,"CREDITO")+SUMIFS(df_extratos!I:I,df_extratos!F:F,Conciliacao!A212,df_extratos!G:G,"CREDITO")+SUMIFS(df_extratos!I:I,df_extratos!F:F,Conciliacao!BC212,df_extratos!G:G,"CREDITO")+SUMIFS(df_extratos!I:I,df_extratos!F:F,Conciliacao!BD212,df_extratos!G:G,"CREDITO")+SUMIFS(df_extratos!I:I,df_extratos!F:F,Conciliacao!BE212,df_extratos!G:G,"CREDITO")</f>
        <v>0</v>
      </c>
      <c r="G212" s="9">
        <f t="shared" si="25"/>
        <v>0</v>
      </c>
      <c r="H212" s="4">
        <f>SUMIFS(df_blueme_sem_parcelamento!E:E,df_blueme_sem_parcelamento!H:H,Conciliacao!A212)*(-1)</f>
        <v>0</v>
      </c>
      <c r="I212" s="4">
        <f>SUMIFS(df_blueme_com_parcelamento!J:J,df_blueme_com_parcelamento!M:M,Conciliacao!A212)*(-1)</f>
        <v>0</v>
      </c>
      <c r="J212" s="8">
        <f>SUMIFS(df_mutuos!J:J,df_mutuos!B:B,Conciliacao!A212)*(-1)</f>
        <v>0</v>
      </c>
      <c r="K212" s="10">
        <f>SUMIFS(df_extratos!I:I,df_extratos!F:F,Conciliacao!BB212,df_extratos!G:G,"DEBITO")+SUMIFS(df_extratos!I:I,df_extratos!F:F,Conciliacao!A212,df_extratos!G:G,"DEBITO")+SUMIFS(df_extratos!I:I,df_extratos!F:F,Conciliacao!BC212,df_extratos!G:G,"DEBITO")+SUMIFS(df_extratos!I:I,df_extratos!F:F,Conciliacao!BD212,df_extratos!G:G,"DEBITO")+SUMIFS(df_extratos!I:I,df_extratos!F:F,Conciliacao!BE212,df_extratos!G:G,"DEBITO")</f>
        <v>0</v>
      </c>
      <c r="L212" s="11">
        <f t="shared" si="26"/>
        <v>0</v>
      </c>
      <c r="M212" s="25">
        <f>SUMIFS(df_ajustes_conciliaco!D:D,df_ajustes_conciliaco!C:C,Conciliacao!A212)</f>
        <v>0</v>
      </c>
      <c r="N212" s="22">
        <f t="shared" si="27"/>
        <v>0</v>
      </c>
      <c r="BB212" s="20">
        <v>45868.5</v>
      </c>
      <c r="BC212" s="20">
        <v>45868.125</v>
      </c>
      <c r="BD212" s="20">
        <v>45868.541666666657</v>
      </c>
      <c r="BE212" s="20">
        <v>45868.625</v>
      </c>
    </row>
    <row r="213" spans="1:57" x14ac:dyDescent="0.3">
      <c r="A213" s="5">
        <f t="shared" si="24"/>
        <v>45869</v>
      </c>
      <c r="B213" s="3">
        <f>-SUMIFS(df_extrato_zig!G:G,df_extrato_zig!E:E,Conciliacao!A213,df_extrato_zig!D:D,"Saque")-SUMIFS(df_extrato_zig!G:G,df_extrato_zig!E:E,Conciliacao!A213,df_extrato_zig!D:D,"Antecipação")</f>
        <v>0</v>
      </c>
      <c r="C213" s="3">
        <f>SUMIFS(df_extrato_zig!E:E,df_extrato_zig!L:L,Conciliacao!A213,df_extrato_zig!F:F,"DINHEIRO")</f>
        <v>0</v>
      </c>
      <c r="D213" s="3">
        <f>SUMIFS(view_parc_agrup!H:H,view_parc_agrup!G:G,Conciliacao!A213)</f>
        <v>0</v>
      </c>
      <c r="E213" s="6">
        <f>SUMIFS(df_mutuos!I:I,df_mutuos!B:B,Conciliacao!A213)</f>
        <v>0</v>
      </c>
      <c r="F213" s="7">
        <f>SUMIFS(df_extratos!I:I,df_extratos!F:F,Conciliacao!BB213,df_extratos!G:G,"CREDITO")+SUMIFS(df_extratos!I:I,df_extratos!F:F,Conciliacao!A213,df_extratos!G:G,"CREDITO")+SUMIFS(df_extratos!I:I,df_extratos!F:F,Conciliacao!BC213,df_extratos!G:G,"CREDITO")+SUMIFS(df_extratos!I:I,df_extratos!F:F,Conciliacao!BD213,df_extratos!G:G,"CREDITO")+SUMIFS(df_extratos!I:I,df_extratos!F:F,Conciliacao!BE213,df_extratos!G:G,"CREDITO")</f>
        <v>0</v>
      </c>
      <c r="G213" s="9">
        <f t="shared" si="25"/>
        <v>0</v>
      </c>
      <c r="H213" s="4">
        <f>SUMIFS(df_blueme_sem_parcelamento!E:E,df_blueme_sem_parcelamento!H:H,Conciliacao!A213)*(-1)</f>
        <v>0</v>
      </c>
      <c r="I213" s="4">
        <f>SUMIFS(df_blueme_com_parcelamento!J:J,df_blueme_com_parcelamento!M:M,Conciliacao!A213)*(-1)</f>
        <v>0</v>
      </c>
      <c r="J213" s="8">
        <f>SUMIFS(df_mutuos!J:J,df_mutuos!B:B,Conciliacao!A213)*(-1)</f>
        <v>0</v>
      </c>
      <c r="K213" s="10">
        <f>SUMIFS(df_extratos!I:I,df_extratos!F:F,Conciliacao!BB213,df_extratos!G:G,"DEBITO")+SUMIFS(df_extratos!I:I,df_extratos!F:F,Conciliacao!A213,df_extratos!G:G,"DEBITO")+SUMIFS(df_extratos!I:I,df_extratos!F:F,Conciliacao!BC213,df_extratos!G:G,"DEBITO")+SUMIFS(df_extratos!I:I,df_extratos!F:F,Conciliacao!BD213,df_extratos!G:G,"DEBITO")+SUMIFS(df_extratos!I:I,df_extratos!F:F,Conciliacao!BE213,df_extratos!G:G,"DEBITO")</f>
        <v>0</v>
      </c>
      <c r="L213" s="11">
        <f t="shared" si="26"/>
        <v>0</v>
      </c>
      <c r="M213" s="25">
        <f>SUMIFS(df_ajustes_conciliaco!D:D,df_ajustes_conciliaco!C:C,Conciliacao!A213)</f>
        <v>0</v>
      </c>
      <c r="N213" s="22">
        <f t="shared" si="27"/>
        <v>0</v>
      </c>
      <c r="BB213" s="20">
        <v>45869.5</v>
      </c>
      <c r="BC213" s="20">
        <v>45869.125</v>
      </c>
      <c r="BD213" s="20">
        <v>45869.541666666657</v>
      </c>
      <c r="BE213" s="20">
        <v>45869.625</v>
      </c>
    </row>
    <row r="214" spans="1:57" x14ac:dyDescent="0.3">
      <c r="BB214" s="20">
        <v>45870.5</v>
      </c>
      <c r="BC214" s="20">
        <v>45870.125</v>
      </c>
      <c r="BD214" s="20">
        <v>45870.541666666657</v>
      </c>
      <c r="BE214" s="20">
        <v>45870.625</v>
      </c>
    </row>
    <row r="215" spans="1:57" x14ac:dyDescent="0.3">
      <c r="BB215" s="20">
        <v>45871.5</v>
      </c>
      <c r="BC215" s="20">
        <v>45871.125</v>
      </c>
      <c r="BD215" s="20">
        <v>45871.541666666657</v>
      </c>
      <c r="BE215" s="20">
        <v>45871.625</v>
      </c>
    </row>
    <row r="216" spans="1:57" x14ac:dyDescent="0.3">
      <c r="BB216" s="20">
        <v>45872.5</v>
      </c>
      <c r="BC216" s="20">
        <v>45872.125</v>
      </c>
      <c r="BD216" s="20">
        <v>45872.541666666657</v>
      </c>
      <c r="BE216" s="20">
        <v>45872.625</v>
      </c>
    </row>
    <row r="217" spans="1:57" x14ac:dyDescent="0.3">
      <c r="BB217" s="20">
        <v>45873.5</v>
      </c>
      <c r="BC217" s="20">
        <v>45873.125</v>
      </c>
      <c r="BD217" s="20">
        <v>45873.541666666657</v>
      </c>
      <c r="BE217" s="20">
        <v>45873.625</v>
      </c>
    </row>
    <row r="218" spans="1:57" x14ac:dyDescent="0.3">
      <c r="BB218" s="20">
        <v>45874.5</v>
      </c>
      <c r="BC218" s="20">
        <v>45874.125</v>
      </c>
      <c r="BD218" s="20">
        <v>45874.541666666657</v>
      </c>
      <c r="BE218" s="20">
        <v>45874.625</v>
      </c>
    </row>
    <row r="219" spans="1:57" x14ac:dyDescent="0.3">
      <c r="BB219" s="20">
        <v>45875.5</v>
      </c>
      <c r="BC219" s="20">
        <v>45875.125</v>
      </c>
      <c r="BD219" s="20">
        <v>45875.541666666657</v>
      </c>
      <c r="BE219" s="20">
        <v>45875.625</v>
      </c>
    </row>
    <row r="220" spans="1:57" x14ac:dyDescent="0.3">
      <c r="BB220" s="20">
        <v>45876.5</v>
      </c>
      <c r="BC220" s="20">
        <v>45876.125</v>
      </c>
      <c r="BD220" s="20">
        <v>45876.541666666657</v>
      </c>
      <c r="BE220" s="20">
        <v>45876.625</v>
      </c>
    </row>
    <row r="221" spans="1:57" x14ac:dyDescent="0.3">
      <c r="BB221" s="20">
        <v>45877.5</v>
      </c>
      <c r="BC221" s="20">
        <v>45877.125</v>
      </c>
      <c r="BD221" s="20">
        <v>45877.541666666657</v>
      </c>
      <c r="BE221" s="20">
        <v>45877.625</v>
      </c>
    </row>
    <row r="222" spans="1:57" x14ac:dyDescent="0.3">
      <c r="BB222" s="20">
        <v>45878.5</v>
      </c>
      <c r="BC222" s="20">
        <v>45878.125</v>
      </c>
      <c r="BD222" s="20">
        <v>45878.541666666657</v>
      </c>
      <c r="BE222" s="20">
        <v>45878.625</v>
      </c>
    </row>
    <row r="223" spans="1:57" x14ac:dyDescent="0.3">
      <c r="BB223" s="20">
        <v>45879.5</v>
      </c>
      <c r="BC223" s="20">
        <v>45879.125</v>
      </c>
      <c r="BD223" s="20">
        <v>45879.541666666657</v>
      </c>
      <c r="BE223" s="20">
        <v>45879.625</v>
      </c>
    </row>
    <row r="224" spans="1:57" x14ac:dyDescent="0.3">
      <c r="BB224" s="20">
        <v>45880.5</v>
      </c>
      <c r="BC224" s="20">
        <v>45880.125</v>
      </c>
      <c r="BD224" s="20">
        <v>45880.541666666657</v>
      </c>
      <c r="BE224" s="20">
        <v>45880.625</v>
      </c>
    </row>
    <row r="225" spans="54:57" x14ac:dyDescent="0.3">
      <c r="BB225" s="20">
        <v>45881.5</v>
      </c>
      <c r="BC225" s="20">
        <v>45881.125</v>
      </c>
      <c r="BD225" s="20">
        <v>45881.541666666657</v>
      </c>
      <c r="BE225" s="20">
        <v>45881.625</v>
      </c>
    </row>
    <row r="226" spans="54:57" x14ac:dyDescent="0.3">
      <c r="BB226" s="20">
        <v>45882.5</v>
      </c>
      <c r="BC226" s="20">
        <v>45882.125</v>
      </c>
      <c r="BD226" s="20">
        <v>45882.541666666657</v>
      </c>
      <c r="BE226" s="20">
        <v>45882.625</v>
      </c>
    </row>
    <row r="227" spans="54:57" x14ac:dyDescent="0.3">
      <c r="BB227" s="20">
        <v>45883.5</v>
      </c>
      <c r="BC227" s="20">
        <v>45883.125</v>
      </c>
      <c r="BD227" s="20">
        <v>45883.541666666657</v>
      </c>
      <c r="BE227" s="20">
        <v>45883.625</v>
      </c>
    </row>
    <row r="228" spans="54:57" x14ac:dyDescent="0.3">
      <c r="BB228" s="20">
        <v>45884.5</v>
      </c>
      <c r="BC228" s="20">
        <v>45884.125</v>
      </c>
      <c r="BD228" s="20">
        <v>45884.541666666657</v>
      </c>
      <c r="BE228" s="20">
        <v>45884.625</v>
      </c>
    </row>
    <row r="229" spans="54:57" x14ac:dyDescent="0.3">
      <c r="BB229" s="20">
        <v>45885.5</v>
      </c>
      <c r="BC229" s="20">
        <v>45885.125</v>
      </c>
      <c r="BD229" s="20">
        <v>45885.541666666657</v>
      </c>
      <c r="BE229" s="20">
        <v>45885.625</v>
      </c>
    </row>
    <row r="230" spans="54:57" x14ac:dyDescent="0.3">
      <c r="BB230" s="20">
        <v>45886.5</v>
      </c>
      <c r="BC230" s="20">
        <v>45886.125</v>
      </c>
      <c r="BD230" s="20">
        <v>45886.541666666657</v>
      </c>
      <c r="BE230" s="20">
        <v>45886.625</v>
      </c>
    </row>
    <row r="231" spans="54:57" x14ac:dyDescent="0.3">
      <c r="BB231" s="20">
        <v>45887.5</v>
      </c>
      <c r="BC231" s="20">
        <v>45887.125</v>
      </c>
      <c r="BD231" s="20">
        <v>45887.541666666657</v>
      </c>
      <c r="BE231" s="20">
        <v>45887.625</v>
      </c>
    </row>
    <row r="232" spans="54:57" x14ac:dyDescent="0.3">
      <c r="BB232" s="20">
        <v>45888.5</v>
      </c>
      <c r="BC232" s="20">
        <v>45888.125</v>
      </c>
      <c r="BD232" s="20">
        <v>45888.541666666657</v>
      </c>
      <c r="BE232" s="20">
        <v>45888.625</v>
      </c>
    </row>
    <row r="233" spans="54:57" x14ac:dyDescent="0.3">
      <c r="BB233" s="20">
        <v>45889.5</v>
      </c>
      <c r="BC233" s="20">
        <v>45889.125</v>
      </c>
      <c r="BD233" s="20">
        <v>45889.541666666657</v>
      </c>
      <c r="BE233" s="20">
        <v>45889.625</v>
      </c>
    </row>
    <row r="234" spans="54:57" x14ac:dyDescent="0.3">
      <c r="BB234" s="20">
        <v>45890.5</v>
      </c>
      <c r="BC234" s="20">
        <v>45890.125</v>
      </c>
      <c r="BD234" s="20">
        <v>45890.541666666657</v>
      </c>
      <c r="BE234" s="20">
        <v>45890.625</v>
      </c>
    </row>
    <row r="235" spans="54:57" x14ac:dyDescent="0.3">
      <c r="BB235" s="20">
        <v>45891.5</v>
      </c>
      <c r="BC235" s="20">
        <v>45891.125</v>
      </c>
      <c r="BD235" s="20">
        <v>45891.541666666657</v>
      </c>
      <c r="BE235" s="20">
        <v>45891.625</v>
      </c>
    </row>
    <row r="236" spans="54:57" x14ac:dyDescent="0.3">
      <c r="BB236" s="20">
        <v>45892.5</v>
      </c>
      <c r="BC236" s="20">
        <v>45892.125</v>
      </c>
      <c r="BD236" s="20">
        <v>45892.541666666657</v>
      </c>
      <c r="BE236" s="20">
        <v>45892.625</v>
      </c>
    </row>
    <row r="237" spans="54:57" x14ac:dyDescent="0.3">
      <c r="BB237" s="20">
        <v>45893.5</v>
      </c>
      <c r="BC237" s="20">
        <v>45893.125</v>
      </c>
      <c r="BD237" s="20">
        <v>45893.541666666657</v>
      </c>
      <c r="BE237" s="20">
        <v>45893.625</v>
      </c>
    </row>
    <row r="238" spans="54:57" x14ac:dyDescent="0.3">
      <c r="BB238" s="20">
        <v>45894.5</v>
      </c>
      <c r="BC238" s="20">
        <v>45894.125</v>
      </c>
      <c r="BD238" s="20">
        <v>45894.541666666657</v>
      </c>
      <c r="BE238" s="20">
        <v>45894.625</v>
      </c>
    </row>
    <row r="239" spans="54:57" x14ac:dyDescent="0.3">
      <c r="BB239" s="20">
        <v>45895.5</v>
      </c>
      <c r="BC239" s="20">
        <v>45895.125</v>
      </c>
      <c r="BD239" s="20">
        <v>45895.541666666657</v>
      </c>
      <c r="BE239" s="20">
        <v>45895.625</v>
      </c>
    </row>
    <row r="240" spans="54:57" x14ac:dyDescent="0.3">
      <c r="BB240" s="20">
        <v>45896.5</v>
      </c>
      <c r="BC240" s="20">
        <v>45896.125</v>
      </c>
      <c r="BD240" s="20">
        <v>45896.541666666657</v>
      </c>
      <c r="BE240" s="20">
        <v>45896.625</v>
      </c>
    </row>
    <row r="241" spans="54:57" x14ac:dyDescent="0.3">
      <c r="BB241" s="20">
        <v>45897.5</v>
      </c>
      <c r="BC241" s="20">
        <v>45897.125</v>
      </c>
      <c r="BD241" s="20">
        <v>45897.541666666657</v>
      </c>
      <c r="BE241" s="20">
        <v>45897.625</v>
      </c>
    </row>
    <row r="242" spans="54:57" x14ac:dyDescent="0.3">
      <c r="BB242" s="20">
        <v>45898.5</v>
      </c>
      <c r="BC242" s="20">
        <v>45898.125</v>
      </c>
      <c r="BD242" s="20">
        <v>45898.541666666657</v>
      </c>
      <c r="BE242" s="20">
        <v>45898.625</v>
      </c>
    </row>
    <row r="243" spans="54:57" x14ac:dyDescent="0.3">
      <c r="BB243" s="20">
        <v>45899.5</v>
      </c>
      <c r="BC243" s="20">
        <v>45899.125</v>
      </c>
      <c r="BD243" s="20">
        <v>45899.541666666657</v>
      </c>
      <c r="BE243" s="20">
        <v>45899.625</v>
      </c>
    </row>
    <row r="244" spans="54:57" x14ac:dyDescent="0.3">
      <c r="BB244" s="20">
        <v>45900.5</v>
      </c>
      <c r="BC244" s="20">
        <v>45900.125</v>
      </c>
      <c r="BD244" s="20">
        <v>45900.541666666657</v>
      </c>
      <c r="BE244" s="20">
        <v>45900.625</v>
      </c>
    </row>
    <row r="245" spans="54:57" x14ac:dyDescent="0.3">
      <c r="BB245" s="20">
        <v>45901.5</v>
      </c>
      <c r="BC245" s="20">
        <v>45901.125</v>
      </c>
      <c r="BD245" s="20">
        <v>45901.541666666657</v>
      </c>
      <c r="BE245" s="20">
        <v>45901.625</v>
      </c>
    </row>
    <row r="246" spans="54:57" x14ac:dyDescent="0.3">
      <c r="BB246" s="20">
        <v>45902.5</v>
      </c>
      <c r="BC246" s="20">
        <v>45902.125</v>
      </c>
      <c r="BD246" s="20">
        <v>45902.541666666657</v>
      </c>
      <c r="BE246" s="20">
        <v>45902.625</v>
      </c>
    </row>
    <row r="247" spans="54:57" x14ac:dyDescent="0.3">
      <c r="BB247" s="20">
        <v>45903.5</v>
      </c>
      <c r="BC247" s="20">
        <v>45903.125</v>
      </c>
      <c r="BD247" s="20">
        <v>45903.541666666657</v>
      </c>
      <c r="BE247" s="20">
        <v>45903.625</v>
      </c>
    </row>
    <row r="248" spans="54:57" x14ac:dyDescent="0.3">
      <c r="BB248" s="20">
        <v>45904.5</v>
      </c>
      <c r="BC248" s="20">
        <v>45904.125</v>
      </c>
      <c r="BD248" s="20">
        <v>45904.541666666657</v>
      </c>
      <c r="BE248" s="20">
        <v>45904.625</v>
      </c>
    </row>
    <row r="249" spans="54:57" x14ac:dyDescent="0.3">
      <c r="BB249" s="20">
        <v>45905.5</v>
      </c>
      <c r="BC249" s="20">
        <v>45905.125</v>
      </c>
      <c r="BD249" s="20">
        <v>45905.541666666657</v>
      </c>
      <c r="BE249" s="20">
        <v>45905.625</v>
      </c>
    </row>
    <row r="250" spans="54:57" x14ac:dyDescent="0.3">
      <c r="BB250" s="20">
        <v>45906.5</v>
      </c>
      <c r="BC250" s="20">
        <v>45906.125</v>
      </c>
      <c r="BD250" s="20">
        <v>45906.541666666657</v>
      </c>
      <c r="BE250" s="20">
        <v>45906.625</v>
      </c>
    </row>
    <row r="251" spans="54:57" x14ac:dyDescent="0.3">
      <c r="BB251" s="20">
        <v>45907.5</v>
      </c>
      <c r="BC251" s="20">
        <v>45907.125</v>
      </c>
      <c r="BD251" s="20">
        <v>45907.541666666657</v>
      </c>
      <c r="BE251" s="20">
        <v>45907.625</v>
      </c>
    </row>
    <row r="252" spans="54:57" x14ac:dyDescent="0.3">
      <c r="BB252" s="20">
        <v>45908.5</v>
      </c>
      <c r="BC252" s="20">
        <v>45908.125</v>
      </c>
      <c r="BD252" s="20">
        <v>45908.541666666657</v>
      </c>
      <c r="BE252" s="20">
        <v>45908.625</v>
      </c>
    </row>
    <row r="253" spans="54:57" x14ac:dyDescent="0.3">
      <c r="BB253" s="20">
        <v>45909.5</v>
      </c>
      <c r="BC253" s="20">
        <v>45909.125</v>
      </c>
      <c r="BD253" s="20">
        <v>45909.541666666657</v>
      </c>
      <c r="BE253" s="20">
        <v>45909.625</v>
      </c>
    </row>
    <row r="254" spans="54:57" x14ac:dyDescent="0.3">
      <c r="BB254" s="20">
        <v>45910.5</v>
      </c>
      <c r="BC254" s="20">
        <v>45910.125</v>
      </c>
      <c r="BD254" s="20">
        <v>45910.541666666657</v>
      </c>
      <c r="BE254" s="20">
        <v>45910.625</v>
      </c>
    </row>
    <row r="255" spans="54:57" x14ac:dyDescent="0.3">
      <c r="BB255" s="20">
        <v>45911.5</v>
      </c>
      <c r="BC255" s="20">
        <v>45911.125</v>
      </c>
      <c r="BD255" s="20">
        <v>45911.541666666657</v>
      </c>
      <c r="BE255" s="20">
        <v>45911.625</v>
      </c>
    </row>
    <row r="256" spans="54:57" x14ac:dyDescent="0.3">
      <c r="BB256" s="20">
        <v>45912.5</v>
      </c>
      <c r="BC256" s="20">
        <v>45912.125</v>
      </c>
      <c r="BD256" s="20">
        <v>45912.541666666657</v>
      </c>
      <c r="BE256" s="20">
        <v>45912.625</v>
      </c>
    </row>
    <row r="257" spans="54:57" x14ac:dyDescent="0.3">
      <c r="BB257" s="20">
        <v>45913.5</v>
      </c>
      <c r="BC257" s="20">
        <v>45913.125</v>
      </c>
      <c r="BD257" s="20">
        <v>45913.541666666657</v>
      </c>
      <c r="BE257" s="20">
        <v>45913.625</v>
      </c>
    </row>
    <row r="258" spans="54:57" x14ac:dyDescent="0.3">
      <c r="BB258" s="20">
        <v>45914.5</v>
      </c>
      <c r="BC258" s="20">
        <v>45914.125</v>
      </c>
      <c r="BD258" s="20">
        <v>45914.541666666657</v>
      </c>
      <c r="BE258" s="20">
        <v>45914.625</v>
      </c>
    </row>
    <row r="259" spans="54:57" x14ac:dyDescent="0.3">
      <c r="BB259" s="20">
        <v>45915.5</v>
      </c>
      <c r="BC259" s="20">
        <v>45915.125</v>
      </c>
      <c r="BD259" s="20">
        <v>45915.541666666657</v>
      </c>
      <c r="BE259" s="20">
        <v>45915.625</v>
      </c>
    </row>
    <row r="260" spans="54:57" x14ac:dyDescent="0.3">
      <c r="BB260" s="20">
        <v>45916.5</v>
      </c>
      <c r="BC260" s="20">
        <v>45916.125</v>
      </c>
      <c r="BD260" s="20">
        <v>45916.541666666657</v>
      </c>
      <c r="BE260" s="20">
        <v>45916.625</v>
      </c>
    </row>
    <row r="261" spans="54:57" x14ac:dyDescent="0.3">
      <c r="BB261" s="20">
        <v>45917.5</v>
      </c>
      <c r="BC261" s="20">
        <v>45917.125</v>
      </c>
      <c r="BD261" s="20">
        <v>45917.541666666657</v>
      </c>
      <c r="BE261" s="20">
        <v>45917.625</v>
      </c>
    </row>
    <row r="262" spans="54:57" x14ac:dyDescent="0.3">
      <c r="BB262" s="20">
        <v>45918.5</v>
      </c>
      <c r="BC262" s="20">
        <v>45918.125</v>
      </c>
      <c r="BD262" s="20">
        <v>45918.541666666657</v>
      </c>
      <c r="BE262" s="20">
        <v>45918.625</v>
      </c>
    </row>
    <row r="263" spans="54:57" x14ac:dyDescent="0.3">
      <c r="BB263" s="20">
        <v>45919.5</v>
      </c>
      <c r="BC263" s="20">
        <v>45919.125</v>
      </c>
      <c r="BD263" s="20">
        <v>45919.541666666657</v>
      </c>
      <c r="BE263" s="20">
        <v>45919.625</v>
      </c>
    </row>
    <row r="264" spans="54:57" x14ac:dyDescent="0.3">
      <c r="BB264" s="20">
        <v>45920.5</v>
      </c>
      <c r="BC264" s="20">
        <v>45920.125</v>
      </c>
      <c r="BD264" s="20">
        <v>45920.541666666657</v>
      </c>
      <c r="BE264" s="20">
        <v>45920.625</v>
      </c>
    </row>
    <row r="265" spans="54:57" x14ac:dyDescent="0.3">
      <c r="BB265" s="20">
        <v>45921.5</v>
      </c>
      <c r="BC265" s="20">
        <v>45921.125</v>
      </c>
      <c r="BD265" s="20">
        <v>45921.541666666657</v>
      </c>
      <c r="BE265" s="20">
        <v>45921.625</v>
      </c>
    </row>
    <row r="266" spans="54:57" x14ac:dyDescent="0.3">
      <c r="BB266" s="20">
        <v>45922.5</v>
      </c>
      <c r="BC266" s="20">
        <v>45922.125</v>
      </c>
      <c r="BD266" s="20">
        <v>45922.541666666657</v>
      </c>
      <c r="BE266" s="20">
        <v>45922.625</v>
      </c>
    </row>
    <row r="267" spans="54:57" x14ac:dyDescent="0.3">
      <c r="BB267" s="20">
        <v>45923.5</v>
      </c>
      <c r="BC267" s="20">
        <v>45923.125</v>
      </c>
      <c r="BD267" s="20">
        <v>45923.541666666657</v>
      </c>
      <c r="BE267" s="20">
        <v>45923.625</v>
      </c>
    </row>
    <row r="268" spans="54:57" x14ac:dyDescent="0.3">
      <c r="BB268" s="20">
        <v>45924.5</v>
      </c>
      <c r="BC268" s="20">
        <v>45924.125</v>
      </c>
      <c r="BD268" s="20">
        <v>45924.541666666657</v>
      </c>
      <c r="BE268" s="20">
        <v>45924.625</v>
      </c>
    </row>
    <row r="269" spans="54:57" x14ac:dyDescent="0.3">
      <c r="BB269" s="20">
        <v>45925.5</v>
      </c>
      <c r="BC269" s="20">
        <v>45925.125</v>
      </c>
      <c r="BD269" s="20">
        <v>45925.541666666657</v>
      </c>
      <c r="BE269" s="20">
        <v>45925.625</v>
      </c>
    </row>
    <row r="270" spans="54:57" x14ac:dyDescent="0.3">
      <c r="BB270" s="20">
        <v>45926.5</v>
      </c>
      <c r="BC270" s="20">
        <v>45926.125</v>
      </c>
      <c r="BD270" s="20">
        <v>45926.541666666657</v>
      </c>
      <c r="BE270" s="20">
        <v>45926.625</v>
      </c>
    </row>
    <row r="271" spans="54:57" x14ac:dyDescent="0.3">
      <c r="BB271" s="20">
        <v>45927.5</v>
      </c>
      <c r="BC271" s="20">
        <v>45927.125</v>
      </c>
      <c r="BD271" s="20">
        <v>45927.541666666657</v>
      </c>
      <c r="BE271" s="20">
        <v>45927.625</v>
      </c>
    </row>
    <row r="272" spans="54:57" x14ac:dyDescent="0.3">
      <c r="BB272" s="20">
        <v>45928.5</v>
      </c>
      <c r="BC272" s="20">
        <v>45928.125</v>
      </c>
      <c r="BD272" s="20">
        <v>45928.541666666657</v>
      </c>
      <c r="BE272" s="20">
        <v>45928.625</v>
      </c>
    </row>
    <row r="273" spans="54:57" x14ac:dyDescent="0.3">
      <c r="BB273" s="20">
        <v>45929.5</v>
      </c>
      <c r="BC273" s="20">
        <v>45929.125</v>
      </c>
      <c r="BD273" s="20">
        <v>45929.541666666657</v>
      </c>
      <c r="BE273" s="20">
        <v>45929.625</v>
      </c>
    </row>
    <row r="274" spans="54:57" x14ac:dyDescent="0.3">
      <c r="BB274" s="20">
        <v>45930.5</v>
      </c>
      <c r="BC274" s="20">
        <v>45930.125</v>
      </c>
      <c r="BD274" s="20">
        <v>45930.541666666657</v>
      </c>
      <c r="BE274" s="20">
        <v>45930.625</v>
      </c>
    </row>
    <row r="275" spans="54:57" x14ac:dyDescent="0.3">
      <c r="BB275" s="20">
        <v>45931.5</v>
      </c>
      <c r="BC275" s="20">
        <v>45931.125</v>
      </c>
      <c r="BD275" s="20">
        <v>45931.541666666657</v>
      </c>
      <c r="BE275" s="20">
        <v>45931.625</v>
      </c>
    </row>
    <row r="276" spans="54:57" x14ac:dyDescent="0.3">
      <c r="BB276" s="20">
        <v>45932.5</v>
      </c>
      <c r="BC276" s="20">
        <v>45932.125</v>
      </c>
      <c r="BD276" s="20">
        <v>45932.541666666657</v>
      </c>
      <c r="BE276" s="20">
        <v>45932.625</v>
      </c>
    </row>
    <row r="277" spans="54:57" x14ac:dyDescent="0.3">
      <c r="BB277" s="20">
        <v>45933.5</v>
      </c>
      <c r="BC277" s="20">
        <v>45933.125</v>
      </c>
      <c r="BD277" s="20">
        <v>45933.541666666657</v>
      </c>
      <c r="BE277" s="20">
        <v>45933.625</v>
      </c>
    </row>
    <row r="278" spans="54:57" x14ac:dyDescent="0.3">
      <c r="BB278" s="20">
        <v>45934.5</v>
      </c>
      <c r="BC278" s="20">
        <v>45934.125</v>
      </c>
      <c r="BD278" s="20">
        <v>45934.541666666657</v>
      </c>
      <c r="BE278" s="20">
        <v>45934.625</v>
      </c>
    </row>
    <row r="279" spans="54:57" x14ac:dyDescent="0.3">
      <c r="BB279" s="20">
        <v>45935.5</v>
      </c>
      <c r="BC279" s="20">
        <v>45935.125</v>
      </c>
      <c r="BD279" s="20">
        <v>45935.541666666657</v>
      </c>
      <c r="BE279" s="20">
        <v>45935.625</v>
      </c>
    </row>
    <row r="280" spans="54:57" x14ac:dyDescent="0.3">
      <c r="BB280" s="20">
        <v>45936.5</v>
      </c>
      <c r="BC280" s="20">
        <v>45936.125</v>
      </c>
      <c r="BD280" s="20">
        <v>45936.541666666657</v>
      </c>
      <c r="BE280" s="20">
        <v>45936.625</v>
      </c>
    </row>
    <row r="281" spans="54:57" x14ac:dyDescent="0.3">
      <c r="BB281" s="20">
        <v>45937.5</v>
      </c>
      <c r="BC281" s="20">
        <v>45937.125</v>
      </c>
      <c r="BD281" s="20">
        <v>45937.541666666657</v>
      </c>
      <c r="BE281" s="20">
        <v>45937.625</v>
      </c>
    </row>
    <row r="282" spans="54:57" x14ac:dyDescent="0.3">
      <c r="BB282" s="20">
        <v>45938.5</v>
      </c>
      <c r="BC282" s="20">
        <v>45938.125</v>
      </c>
      <c r="BD282" s="20">
        <v>45938.541666666657</v>
      </c>
      <c r="BE282" s="20">
        <v>45938.625</v>
      </c>
    </row>
    <row r="283" spans="54:57" x14ac:dyDescent="0.3">
      <c r="BB283" s="20">
        <v>45939.5</v>
      </c>
      <c r="BC283" s="20">
        <v>45939.125</v>
      </c>
      <c r="BD283" s="20">
        <v>45939.541666666657</v>
      </c>
      <c r="BE283" s="20">
        <v>45939.625</v>
      </c>
    </row>
    <row r="284" spans="54:57" x14ac:dyDescent="0.3">
      <c r="BB284" s="20">
        <v>45940.5</v>
      </c>
      <c r="BC284" s="20">
        <v>45940.125</v>
      </c>
      <c r="BD284" s="20">
        <v>45940.541666666657</v>
      </c>
      <c r="BE284" s="20">
        <v>45940.625</v>
      </c>
    </row>
    <row r="285" spans="54:57" x14ac:dyDescent="0.3">
      <c r="BB285" s="20">
        <v>45941.5</v>
      </c>
      <c r="BC285" s="20">
        <v>45941.125</v>
      </c>
      <c r="BD285" s="20">
        <v>45941.541666666657</v>
      </c>
      <c r="BE285" s="20">
        <v>45941.625</v>
      </c>
    </row>
    <row r="286" spans="54:57" x14ac:dyDescent="0.3">
      <c r="BB286" s="20">
        <v>45942.5</v>
      </c>
      <c r="BC286" s="20">
        <v>45942.125</v>
      </c>
      <c r="BD286" s="20">
        <v>45942.541666666657</v>
      </c>
      <c r="BE286" s="20">
        <v>45942.625</v>
      </c>
    </row>
    <row r="287" spans="54:57" x14ac:dyDescent="0.3">
      <c r="BB287" s="20">
        <v>45943.5</v>
      </c>
      <c r="BC287" s="20">
        <v>45943.125</v>
      </c>
      <c r="BD287" s="20">
        <v>45943.541666666657</v>
      </c>
      <c r="BE287" s="20">
        <v>45943.625</v>
      </c>
    </row>
    <row r="288" spans="54:57" x14ac:dyDescent="0.3">
      <c r="BB288" s="20">
        <v>45944.5</v>
      </c>
      <c r="BC288" s="20">
        <v>45944.125</v>
      </c>
      <c r="BD288" s="20">
        <v>45944.541666666657</v>
      </c>
      <c r="BE288" s="20">
        <v>45944.625</v>
      </c>
    </row>
    <row r="289" spans="54:57" x14ac:dyDescent="0.3">
      <c r="BB289" s="20">
        <v>45945.5</v>
      </c>
      <c r="BC289" s="20">
        <v>45945.125</v>
      </c>
      <c r="BD289" s="20">
        <v>45945.541666666657</v>
      </c>
      <c r="BE289" s="20">
        <v>45945.625</v>
      </c>
    </row>
    <row r="290" spans="54:57" x14ac:dyDescent="0.3">
      <c r="BB290" s="20">
        <v>45946.5</v>
      </c>
      <c r="BC290" s="20">
        <v>45946.125</v>
      </c>
      <c r="BD290" s="20">
        <v>45946.541666666657</v>
      </c>
      <c r="BE290" s="20">
        <v>45946.625</v>
      </c>
    </row>
    <row r="291" spans="54:57" x14ac:dyDescent="0.3">
      <c r="BB291" s="20">
        <v>45947.5</v>
      </c>
      <c r="BC291" s="20">
        <v>45947.125</v>
      </c>
      <c r="BD291" s="20">
        <v>45947.541666666657</v>
      </c>
      <c r="BE291" s="20">
        <v>45947.625</v>
      </c>
    </row>
    <row r="292" spans="54:57" x14ac:dyDescent="0.3">
      <c r="BB292" s="20">
        <v>45948.5</v>
      </c>
      <c r="BC292" s="20">
        <v>45948.125</v>
      </c>
      <c r="BD292" s="20">
        <v>45948.541666666657</v>
      </c>
      <c r="BE292" s="20">
        <v>45948.625</v>
      </c>
    </row>
    <row r="293" spans="54:57" x14ac:dyDescent="0.3">
      <c r="BB293" s="20">
        <v>45949.5</v>
      </c>
      <c r="BC293" s="20">
        <v>45949.125</v>
      </c>
      <c r="BD293" s="20">
        <v>45949.541666666657</v>
      </c>
      <c r="BE293" s="20">
        <v>45949.625</v>
      </c>
    </row>
    <row r="294" spans="54:57" x14ac:dyDescent="0.3">
      <c r="BB294" s="20">
        <v>45950.5</v>
      </c>
      <c r="BC294" s="20">
        <v>45950.125</v>
      </c>
      <c r="BD294" s="20">
        <v>45950.541666666657</v>
      </c>
      <c r="BE294" s="20">
        <v>45950.625</v>
      </c>
    </row>
    <row r="295" spans="54:57" x14ac:dyDescent="0.3">
      <c r="BB295" s="20">
        <v>45951.5</v>
      </c>
      <c r="BC295" s="20">
        <v>45951.125</v>
      </c>
      <c r="BD295" s="20">
        <v>45951.541666666657</v>
      </c>
      <c r="BE295" s="20">
        <v>45951.625</v>
      </c>
    </row>
    <row r="296" spans="54:57" x14ac:dyDescent="0.3">
      <c r="BB296" s="20">
        <v>45952.5</v>
      </c>
      <c r="BC296" s="20">
        <v>45952.125</v>
      </c>
      <c r="BD296" s="20">
        <v>45952.541666666657</v>
      </c>
      <c r="BE296" s="20">
        <v>45952.625</v>
      </c>
    </row>
    <row r="297" spans="54:57" x14ac:dyDescent="0.3">
      <c r="BB297" s="20">
        <v>45953.5</v>
      </c>
      <c r="BC297" s="20">
        <v>45953.125</v>
      </c>
      <c r="BD297" s="20">
        <v>45953.541666666657</v>
      </c>
      <c r="BE297" s="20">
        <v>45953.625</v>
      </c>
    </row>
    <row r="298" spans="54:57" x14ac:dyDescent="0.3">
      <c r="BB298" s="20">
        <v>45954.5</v>
      </c>
      <c r="BC298" s="20">
        <v>45954.125</v>
      </c>
      <c r="BD298" s="20">
        <v>45954.541666666657</v>
      </c>
      <c r="BE298" s="20">
        <v>45954.625</v>
      </c>
    </row>
    <row r="299" spans="54:57" x14ac:dyDescent="0.3">
      <c r="BB299" s="20">
        <v>45955.5</v>
      </c>
      <c r="BC299" s="20">
        <v>45955.125</v>
      </c>
      <c r="BD299" s="20">
        <v>45955.541666666657</v>
      </c>
      <c r="BE299" s="20">
        <v>45955.625</v>
      </c>
    </row>
    <row r="300" spans="54:57" x14ac:dyDescent="0.3">
      <c r="BB300" s="20">
        <v>45956.5</v>
      </c>
      <c r="BC300" s="20">
        <v>45956.125</v>
      </c>
      <c r="BD300" s="20">
        <v>45956.541666666657</v>
      </c>
      <c r="BE300" s="20">
        <v>45956.625</v>
      </c>
    </row>
    <row r="301" spans="54:57" x14ac:dyDescent="0.3">
      <c r="BB301" s="20">
        <v>45957.5</v>
      </c>
      <c r="BC301" s="20">
        <v>45957.125</v>
      </c>
      <c r="BD301" s="20">
        <v>45957.541666666657</v>
      </c>
      <c r="BE301" s="20">
        <v>45957.625</v>
      </c>
    </row>
    <row r="302" spans="54:57" x14ac:dyDescent="0.3">
      <c r="BB302" s="20">
        <v>45958.5</v>
      </c>
      <c r="BC302" s="20">
        <v>45958.125</v>
      </c>
      <c r="BD302" s="20">
        <v>45958.541666666657</v>
      </c>
      <c r="BE302" s="20">
        <v>45958.625</v>
      </c>
    </row>
    <row r="303" spans="54:57" x14ac:dyDescent="0.3">
      <c r="BB303" s="20">
        <v>45959.5</v>
      </c>
      <c r="BC303" s="20">
        <v>45959.125</v>
      </c>
      <c r="BD303" s="20">
        <v>45959.541666666657</v>
      </c>
      <c r="BE303" s="20">
        <v>45959.625</v>
      </c>
    </row>
    <row r="304" spans="54:57" x14ac:dyDescent="0.3">
      <c r="BB304" s="20">
        <v>45960.5</v>
      </c>
      <c r="BC304" s="20">
        <v>45960.125</v>
      </c>
      <c r="BD304" s="20">
        <v>45960.541666666657</v>
      </c>
      <c r="BE304" s="20">
        <v>45960.625</v>
      </c>
    </row>
    <row r="305" spans="54:57" x14ac:dyDescent="0.3">
      <c r="BB305" s="20">
        <v>45961.5</v>
      </c>
      <c r="BC305" s="20">
        <v>45961.125</v>
      </c>
      <c r="BD305" s="20">
        <v>45961.541666666657</v>
      </c>
      <c r="BE305" s="20">
        <v>45961.625</v>
      </c>
    </row>
    <row r="306" spans="54:57" x14ac:dyDescent="0.3">
      <c r="BB306" s="20">
        <v>45962.5</v>
      </c>
      <c r="BC306" s="20">
        <v>45962.125</v>
      </c>
      <c r="BD306" s="20">
        <v>45962.541666666657</v>
      </c>
      <c r="BE306" s="20">
        <v>45962.625</v>
      </c>
    </row>
    <row r="307" spans="54:57" x14ac:dyDescent="0.3">
      <c r="BB307" s="20">
        <v>45963.5</v>
      </c>
      <c r="BC307" s="20">
        <v>45963.125</v>
      </c>
      <c r="BD307" s="20">
        <v>45963.541666666657</v>
      </c>
      <c r="BE307" s="20">
        <v>45963.625</v>
      </c>
    </row>
    <row r="308" spans="54:57" x14ac:dyDescent="0.3">
      <c r="BB308" s="20">
        <v>45964.5</v>
      </c>
      <c r="BC308" s="20">
        <v>45964.125</v>
      </c>
      <c r="BD308" s="20">
        <v>45964.541666666657</v>
      </c>
      <c r="BE308" s="20">
        <v>45964.625</v>
      </c>
    </row>
    <row r="309" spans="54:57" x14ac:dyDescent="0.3">
      <c r="BB309" s="20">
        <v>45965.5</v>
      </c>
      <c r="BC309" s="20">
        <v>45965.125</v>
      </c>
      <c r="BD309" s="20">
        <v>45965.541666666657</v>
      </c>
      <c r="BE309" s="20">
        <v>45965.625</v>
      </c>
    </row>
    <row r="310" spans="54:57" x14ac:dyDescent="0.3">
      <c r="BB310" s="20">
        <v>45966.5</v>
      </c>
      <c r="BC310" s="20">
        <v>45966.125</v>
      </c>
      <c r="BD310" s="20">
        <v>45966.541666666657</v>
      </c>
      <c r="BE310" s="20">
        <v>45966.625</v>
      </c>
    </row>
    <row r="311" spans="54:57" x14ac:dyDescent="0.3">
      <c r="BB311" s="20">
        <v>45967.5</v>
      </c>
      <c r="BC311" s="20">
        <v>45967.125</v>
      </c>
      <c r="BD311" s="20">
        <v>45967.541666666657</v>
      </c>
      <c r="BE311" s="20">
        <v>45967.625</v>
      </c>
    </row>
    <row r="312" spans="54:57" x14ac:dyDescent="0.3">
      <c r="BB312" s="20">
        <v>45968.5</v>
      </c>
      <c r="BC312" s="20">
        <v>45968.125</v>
      </c>
      <c r="BD312" s="20">
        <v>45968.541666666657</v>
      </c>
      <c r="BE312" s="20">
        <v>45968.625</v>
      </c>
    </row>
    <row r="313" spans="54:57" x14ac:dyDescent="0.3">
      <c r="BB313" s="20">
        <v>45969.5</v>
      </c>
      <c r="BC313" s="20">
        <v>45969.125</v>
      </c>
      <c r="BD313" s="20">
        <v>45969.541666666657</v>
      </c>
      <c r="BE313" s="20">
        <v>45969.625</v>
      </c>
    </row>
    <row r="314" spans="54:57" x14ac:dyDescent="0.3">
      <c r="BB314" s="20">
        <v>45970.5</v>
      </c>
      <c r="BC314" s="20">
        <v>45970.125</v>
      </c>
      <c r="BD314" s="20">
        <v>45970.541666666657</v>
      </c>
      <c r="BE314" s="20">
        <v>45970.625</v>
      </c>
    </row>
    <row r="315" spans="54:57" x14ac:dyDescent="0.3">
      <c r="BB315" s="20">
        <v>45971.5</v>
      </c>
      <c r="BC315" s="20">
        <v>45971.125</v>
      </c>
      <c r="BD315" s="20">
        <v>45971.541666666657</v>
      </c>
      <c r="BE315" s="20">
        <v>45971.625</v>
      </c>
    </row>
    <row r="316" spans="54:57" x14ac:dyDescent="0.3">
      <c r="BB316" s="20">
        <v>45972.5</v>
      </c>
      <c r="BC316" s="20">
        <v>45972.125</v>
      </c>
      <c r="BD316" s="20">
        <v>45972.541666666657</v>
      </c>
      <c r="BE316" s="20">
        <v>45972.625</v>
      </c>
    </row>
    <row r="317" spans="54:57" x14ac:dyDescent="0.3">
      <c r="BB317" s="20">
        <v>45973.5</v>
      </c>
      <c r="BC317" s="20">
        <v>45973.125</v>
      </c>
      <c r="BD317" s="20">
        <v>45973.541666666657</v>
      </c>
      <c r="BE317" s="20">
        <v>45973.625</v>
      </c>
    </row>
    <row r="318" spans="54:57" x14ac:dyDescent="0.3">
      <c r="BB318" s="20">
        <v>45974.5</v>
      </c>
      <c r="BC318" s="20">
        <v>45974.125</v>
      </c>
      <c r="BD318" s="20">
        <v>45974.541666666657</v>
      </c>
      <c r="BE318" s="20">
        <v>45974.625</v>
      </c>
    </row>
    <row r="319" spans="54:57" x14ac:dyDescent="0.3">
      <c r="BB319" s="20">
        <v>45975.5</v>
      </c>
      <c r="BC319" s="20">
        <v>45975.125</v>
      </c>
      <c r="BD319" s="20">
        <v>45975.541666666657</v>
      </c>
      <c r="BE319" s="20">
        <v>45975.625</v>
      </c>
    </row>
    <row r="320" spans="54:57" x14ac:dyDescent="0.3">
      <c r="BB320" s="20">
        <v>45976.5</v>
      </c>
      <c r="BC320" s="20">
        <v>45976.125</v>
      </c>
      <c r="BD320" s="20">
        <v>45976.541666666657</v>
      </c>
      <c r="BE320" s="20">
        <v>45976.625</v>
      </c>
    </row>
    <row r="321" spans="54:57" x14ac:dyDescent="0.3">
      <c r="BB321" s="20">
        <v>45977.5</v>
      </c>
      <c r="BC321" s="20">
        <v>45977.125</v>
      </c>
      <c r="BD321" s="20">
        <v>45977.541666666657</v>
      </c>
      <c r="BE321" s="20">
        <v>45977.625</v>
      </c>
    </row>
    <row r="322" spans="54:57" x14ac:dyDescent="0.3">
      <c r="BB322" s="20">
        <v>45978.5</v>
      </c>
      <c r="BC322" s="20">
        <v>45978.125</v>
      </c>
      <c r="BD322" s="20">
        <v>45978.541666666657</v>
      </c>
      <c r="BE322" s="20">
        <v>45978.625</v>
      </c>
    </row>
    <row r="323" spans="54:57" x14ac:dyDescent="0.3">
      <c r="BB323" s="20">
        <v>45979.5</v>
      </c>
      <c r="BC323" s="20">
        <v>45979.125</v>
      </c>
      <c r="BD323" s="20">
        <v>45979.541666666657</v>
      </c>
      <c r="BE323" s="20">
        <v>45979.625</v>
      </c>
    </row>
    <row r="324" spans="54:57" x14ac:dyDescent="0.3">
      <c r="BB324" s="20">
        <v>45980.5</v>
      </c>
      <c r="BC324" s="20">
        <v>45980.125</v>
      </c>
      <c r="BD324" s="20">
        <v>45980.541666666657</v>
      </c>
      <c r="BE324" s="20">
        <v>45980.625</v>
      </c>
    </row>
    <row r="325" spans="54:57" x14ac:dyDescent="0.3">
      <c r="BB325" s="20">
        <v>45981.5</v>
      </c>
      <c r="BC325" s="20">
        <v>45981.125</v>
      </c>
      <c r="BD325" s="20">
        <v>45981.541666666657</v>
      </c>
      <c r="BE325" s="20">
        <v>45981.625</v>
      </c>
    </row>
    <row r="326" spans="54:57" x14ac:dyDescent="0.3">
      <c r="BB326" s="20">
        <v>45982.5</v>
      </c>
      <c r="BC326" s="20">
        <v>45982.125</v>
      </c>
      <c r="BD326" s="20">
        <v>45982.541666666657</v>
      </c>
      <c r="BE326" s="20">
        <v>45982.625</v>
      </c>
    </row>
    <row r="327" spans="54:57" x14ac:dyDescent="0.3">
      <c r="BB327" s="20">
        <v>45983.5</v>
      </c>
      <c r="BC327" s="20">
        <v>45983.125</v>
      </c>
      <c r="BD327" s="20">
        <v>45983.541666666657</v>
      </c>
      <c r="BE327" s="20">
        <v>45983.625</v>
      </c>
    </row>
    <row r="328" spans="54:57" x14ac:dyDescent="0.3">
      <c r="BB328" s="20">
        <v>45984.5</v>
      </c>
      <c r="BC328" s="20">
        <v>45984.125</v>
      </c>
      <c r="BD328" s="20">
        <v>45984.541666666657</v>
      </c>
      <c r="BE328" s="20">
        <v>45984.625</v>
      </c>
    </row>
    <row r="329" spans="54:57" x14ac:dyDescent="0.3">
      <c r="BB329" s="20">
        <v>45985.5</v>
      </c>
      <c r="BC329" s="20">
        <v>45985.125</v>
      </c>
      <c r="BD329" s="20">
        <v>45985.541666666657</v>
      </c>
      <c r="BE329" s="20">
        <v>45985.625</v>
      </c>
    </row>
    <row r="330" spans="54:57" x14ac:dyDescent="0.3">
      <c r="BB330" s="20">
        <v>45986.5</v>
      </c>
      <c r="BC330" s="20">
        <v>45986.125</v>
      </c>
      <c r="BD330" s="20">
        <v>45986.541666666657</v>
      </c>
      <c r="BE330" s="20">
        <v>45986.625</v>
      </c>
    </row>
    <row r="331" spans="54:57" x14ac:dyDescent="0.3">
      <c r="BB331" s="20">
        <v>45987.5</v>
      </c>
      <c r="BC331" s="20">
        <v>45987.125</v>
      </c>
      <c r="BD331" s="20">
        <v>45987.541666666657</v>
      </c>
      <c r="BE331" s="20">
        <v>45987.625</v>
      </c>
    </row>
    <row r="332" spans="54:57" x14ac:dyDescent="0.3">
      <c r="BB332" s="20">
        <v>45988.5</v>
      </c>
      <c r="BC332" s="20">
        <v>45988.125</v>
      </c>
      <c r="BD332" s="20">
        <v>45988.541666666657</v>
      </c>
      <c r="BE332" s="20">
        <v>45988.625</v>
      </c>
    </row>
    <row r="333" spans="54:57" x14ac:dyDescent="0.3">
      <c r="BB333" s="20">
        <v>45989.5</v>
      </c>
      <c r="BC333" s="20">
        <v>45989.125</v>
      </c>
      <c r="BD333" s="20">
        <v>45989.541666666657</v>
      </c>
      <c r="BE333" s="20">
        <v>45989.625</v>
      </c>
    </row>
    <row r="334" spans="54:57" x14ac:dyDescent="0.3">
      <c r="BB334" s="20">
        <v>45990.5</v>
      </c>
      <c r="BC334" s="20">
        <v>45990.125</v>
      </c>
      <c r="BD334" s="20">
        <v>45990.541666666657</v>
      </c>
      <c r="BE334" s="20">
        <v>45990.625</v>
      </c>
    </row>
    <row r="335" spans="54:57" x14ac:dyDescent="0.3">
      <c r="BB335" s="20">
        <v>45991.5</v>
      </c>
      <c r="BC335" s="20">
        <v>45991.125</v>
      </c>
      <c r="BD335" s="20">
        <v>45991.541666666657</v>
      </c>
      <c r="BE335" s="20">
        <v>45991.625</v>
      </c>
    </row>
    <row r="336" spans="54:57" x14ac:dyDescent="0.3">
      <c r="BB336" s="20">
        <v>45992.5</v>
      </c>
      <c r="BC336" s="20">
        <v>45992.125</v>
      </c>
      <c r="BD336" s="20">
        <v>45992.541666666657</v>
      </c>
      <c r="BE336" s="20">
        <v>45992.625</v>
      </c>
    </row>
    <row r="337" spans="54:57" x14ac:dyDescent="0.3">
      <c r="BB337" s="20">
        <v>45993.5</v>
      </c>
      <c r="BC337" s="20">
        <v>45993.125</v>
      </c>
      <c r="BD337" s="20">
        <v>45993.541666666657</v>
      </c>
      <c r="BE337" s="20">
        <v>45993.625</v>
      </c>
    </row>
    <row r="338" spans="54:57" x14ac:dyDescent="0.3">
      <c r="BB338" s="20">
        <v>45994.5</v>
      </c>
      <c r="BC338" s="20">
        <v>45994.125</v>
      </c>
      <c r="BD338" s="20">
        <v>45994.541666666657</v>
      </c>
      <c r="BE338" s="20">
        <v>45994.625</v>
      </c>
    </row>
    <row r="339" spans="54:57" x14ac:dyDescent="0.3">
      <c r="BB339" s="20">
        <v>45995.5</v>
      </c>
      <c r="BC339" s="20">
        <v>45995.125</v>
      </c>
      <c r="BD339" s="20">
        <v>45995.541666666657</v>
      </c>
      <c r="BE339" s="20">
        <v>45995.625</v>
      </c>
    </row>
    <row r="340" spans="54:57" x14ac:dyDescent="0.3">
      <c r="BB340" s="20">
        <v>45996.5</v>
      </c>
      <c r="BC340" s="20">
        <v>45996.125</v>
      </c>
      <c r="BD340" s="20">
        <v>45996.541666666657</v>
      </c>
      <c r="BE340" s="20">
        <v>45996.625</v>
      </c>
    </row>
    <row r="341" spans="54:57" x14ac:dyDescent="0.3">
      <c r="BB341" s="20">
        <v>45997.5</v>
      </c>
      <c r="BC341" s="20">
        <v>45997.125</v>
      </c>
      <c r="BD341" s="20">
        <v>45997.541666666657</v>
      </c>
      <c r="BE341" s="20">
        <v>45997.625</v>
      </c>
    </row>
    <row r="342" spans="54:57" x14ac:dyDescent="0.3">
      <c r="BB342" s="20">
        <v>45998.5</v>
      </c>
      <c r="BC342" s="20">
        <v>45998.125</v>
      </c>
      <c r="BD342" s="20">
        <v>45998.541666666657</v>
      </c>
      <c r="BE342" s="20">
        <v>45998.625</v>
      </c>
    </row>
    <row r="343" spans="54:57" x14ac:dyDescent="0.3">
      <c r="BB343" s="20">
        <v>45999.5</v>
      </c>
      <c r="BC343" s="20">
        <v>45999.125</v>
      </c>
      <c r="BD343" s="20">
        <v>45999.541666666657</v>
      </c>
      <c r="BE343" s="20">
        <v>45999.625</v>
      </c>
    </row>
    <row r="344" spans="54:57" x14ac:dyDescent="0.3">
      <c r="BB344" s="20">
        <v>46000.5</v>
      </c>
      <c r="BC344" s="20">
        <v>46000.125</v>
      </c>
      <c r="BD344" s="20">
        <v>46000.541666666657</v>
      </c>
      <c r="BE344" s="20">
        <v>46000.625</v>
      </c>
    </row>
    <row r="345" spans="54:57" x14ac:dyDescent="0.3">
      <c r="BB345" s="20">
        <v>46001.5</v>
      </c>
      <c r="BC345" s="20">
        <v>46001.125</v>
      </c>
      <c r="BD345" s="20">
        <v>46001.541666666657</v>
      </c>
      <c r="BE345" s="20">
        <v>46001.625</v>
      </c>
    </row>
    <row r="346" spans="54:57" x14ac:dyDescent="0.3">
      <c r="BB346" s="20">
        <v>46002.5</v>
      </c>
      <c r="BC346" s="20">
        <v>46002.125</v>
      </c>
      <c r="BD346" s="20">
        <v>46002.541666666657</v>
      </c>
      <c r="BE346" s="20">
        <v>46002.625</v>
      </c>
    </row>
    <row r="347" spans="54:57" x14ac:dyDescent="0.3">
      <c r="BB347" s="20">
        <v>46003.5</v>
      </c>
      <c r="BC347" s="20">
        <v>46003.125</v>
      </c>
      <c r="BD347" s="20">
        <v>46003.541666666657</v>
      </c>
      <c r="BE347" s="20">
        <v>46003.625</v>
      </c>
    </row>
    <row r="348" spans="54:57" x14ac:dyDescent="0.3">
      <c r="BB348" s="20">
        <v>46004.5</v>
      </c>
      <c r="BC348" s="20">
        <v>46004.125</v>
      </c>
      <c r="BD348" s="20">
        <v>46004.541666666657</v>
      </c>
      <c r="BE348" s="20">
        <v>46004.625</v>
      </c>
    </row>
    <row r="349" spans="54:57" x14ac:dyDescent="0.3">
      <c r="BB349" s="20">
        <v>46005.5</v>
      </c>
      <c r="BC349" s="20">
        <v>46005.125</v>
      </c>
      <c r="BD349" s="20">
        <v>46005.541666666657</v>
      </c>
      <c r="BE349" s="20">
        <v>46005.625</v>
      </c>
    </row>
    <row r="350" spans="54:57" x14ac:dyDescent="0.3">
      <c r="BB350" s="20">
        <v>46006.5</v>
      </c>
      <c r="BC350" s="20">
        <v>46006.125</v>
      </c>
      <c r="BD350" s="20">
        <v>46006.541666666657</v>
      </c>
      <c r="BE350" s="20">
        <v>46006.625</v>
      </c>
    </row>
    <row r="351" spans="54:57" x14ac:dyDescent="0.3">
      <c r="BB351" s="20">
        <v>46007.5</v>
      </c>
      <c r="BC351" s="20">
        <v>46007.125</v>
      </c>
      <c r="BD351" s="20">
        <v>46007.541666666657</v>
      </c>
      <c r="BE351" s="20">
        <v>46007.625</v>
      </c>
    </row>
    <row r="352" spans="54:57" x14ac:dyDescent="0.3">
      <c r="BB352" s="20">
        <v>46008.5</v>
      </c>
      <c r="BC352" s="20">
        <v>46008.125</v>
      </c>
      <c r="BD352" s="20">
        <v>46008.541666666657</v>
      </c>
      <c r="BE352" s="20">
        <v>46008.625</v>
      </c>
    </row>
    <row r="353" spans="54:57" x14ac:dyDescent="0.3">
      <c r="BB353" s="20">
        <v>46009.5</v>
      </c>
      <c r="BC353" s="20">
        <v>46009.125</v>
      </c>
      <c r="BD353" s="20">
        <v>46009.541666666657</v>
      </c>
      <c r="BE353" s="20">
        <v>46009.625</v>
      </c>
    </row>
    <row r="354" spans="54:57" x14ac:dyDescent="0.3">
      <c r="BB354" s="20">
        <v>46010.5</v>
      </c>
      <c r="BC354" s="20">
        <v>46010.125</v>
      </c>
      <c r="BD354" s="20">
        <v>46010.541666666657</v>
      </c>
      <c r="BE354" s="20">
        <v>46010.625</v>
      </c>
    </row>
    <row r="355" spans="54:57" x14ac:dyDescent="0.3">
      <c r="BB355" s="20">
        <v>46011.5</v>
      </c>
      <c r="BC355" s="20">
        <v>46011.125</v>
      </c>
      <c r="BD355" s="20">
        <v>46011.541666666657</v>
      </c>
      <c r="BE355" s="20">
        <v>46011.625</v>
      </c>
    </row>
    <row r="356" spans="54:57" x14ac:dyDescent="0.3">
      <c r="BB356" s="20">
        <v>46012.5</v>
      </c>
      <c r="BC356" s="20">
        <v>46012.125</v>
      </c>
      <c r="BD356" s="20">
        <v>46012.541666666657</v>
      </c>
      <c r="BE356" s="20">
        <v>46012.625</v>
      </c>
    </row>
    <row r="357" spans="54:57" x14ac:dyDescent="0.3">
      <c r="BB357" s="20">
        <v>46013.5</v>
      </c>
      <c r="BC357" s="20">
        <v>46013.125</v>
      </c>
      <c r="BD357" s="20">
        <v>46013.541666666657</v>
      </c>
      <c r="BE357" s="20">
        <v>46013.625</v>
      </c>
    </row>
    <row r="358" spans="54:57" x14ac:dyDescent="0.3">
      <c r="BB358" s="20">
        <v>46014.5</v>
      </c>
      <c r="BC358" s="20">
        <v>46014.125</v>
      </c>
      <c r="BD358" s="20">
        <v>46014.541666666657</v>
      </c>
      <c r="BE358" s="20">
        <v>46014.625</v>
      </c>
    </row>
    <row r="359" spans="54:57" x14ac:dyDescent="0.3">
      <c r="BB359" s="20">
        <v>46015.5</v>
      </c>
      <c r="BC359" s="20">
        <v>46015.125</v>
      </c>
      <c r="BD359" s="20">
        <v>46015.541666666657</v>
      </c>
      <c r="BE359" s="20">
        <v>46015.625</v>
      </c>
    </row>
    <row r="360" spans="54:57" x14ac:dyDescent="0.3">
      <c r="BB360" s="20">
        <v>46016.5</v>
      </c>
      <c r="BC360" s="20">
        <v>46016.125</v>
      </c>
      <c r="BD360" s="20">
        <v>46016.541666666657</v>
      </c>
      <c r="BE360" s="20">
        <v>46016.625</v>
      </c>
    </row>
    <row r="361" spans="54:57" x14ac:dyDescent="0.3">
      <c r="BB361" s="20">
        <v>46017.5</v>
      </c>
      <c r="BC361" s="20">
        <v>46017.125</v>
      </c>
      <c r="BD361" s="20">
        <v>46017.541666666657</v>
      </c>
      <c r="BE361" s="20">
        <v>46017.625</v>
      </c>
    </row>
    <row r="362" spans="54:57" x14ac:dyDescent="0.3">
      <c r="BB362" s="20">
        <v>46018.5</v>
      </c>
      <c r="BC362" s="20">
        <v>46018.125</v>
      </c>
      <c r="BD362" s="20">
        <v>46018.541666666657</v>
      </c>
      <c r="BE362" s="20">
        <v>46018.625</v>
      </c>
    </row>
    <row r="363" spans="54:57" x14ac:dyDescent="0.3">
      <c r="BB363" s="20">
        <v>46019.5</v>
      </c>
      <c r="BC363" s="20">
        <v>46019.125</v>
      </c>
      <c r="BD363" s="20">
        <v>46019.541666666657</v>
      </c>
      <c r="BE363" s="20">
        <v>46019.625</v>
      </c>
    </row>
    <row r="364" spans="54:57" x14ac:dyDescent="0.3">
      <c r="BB364" s="20">
        <v>46020.5</v>
      </c>
      <c r="BC364" s="20">
        <v>46020.125</v>
      </c>
      <c r="BD364" s="20">
        <v>46020.541666666657</v>
      </c>
      <c r="BE364" s="20">
        <v>46020.625</v>
      </c>
    </row>
    <row r="365" spans="54:57" x14ac:dyDescent="0.3">
      <c r="BB365" s="20">
        <v>46021.5</v>
      </c>
      <c r="BC365" s="20">
        <v>46021.125</v>
      </c>
      <c r="BD365" s="20">
        <v>46021.541666666657</v>
      </c>
      <c r="BE365" s="20">
        <v>46021.625</v>
      </c>
    </row>
    <row r="366" spans="54:57" x14ac:dyDescent="0.3">
      <c r="BB366" s="20">
        <v>46022.5</v>
      </c>
      <c r="BC366" s="20">
        <v>46022.125</v>
      </c>
      <c r="BD366" s="20">
        <v>46022.541666666657</v>
      </c>
      <c r="BE366" s="20">
        <v>46022.625</v>
      </c>
    </row>
  </sheetData>
  <autoFilter ref="A1:N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4"/>
  <sheetViews>
    <sheetView workbookViewId="0"/>
  </sheetViews>
  <sheetFormatPr defaultRowHeight="14.4" x14ac:dyDescent="0.3"/>
  <sheetData>
    <row r="1" spans="1:5" x14ac:dyDescent="0.3">
      <c r="A1" t="s">
        <v>19</v>
      </c>
      <c r="B1" t="s">
        <v>20</v>
      </c>
      <c r="C1" t="s">
        <v>2368</v>
      </c>
      <c r="D1" t="s">
        <v>24</v>
      </c>
      <c r="E1" t="s">
        <v>2369</v>
      </c>
    </row>
    <row r="2" spans="1:5" x14ac:dyDescent="0.3">
      <c r="A2">
        <v>122</v>
      </c>
      <c r="B2" t="s">
        <v>25</v>
      </c>
      <c r="C2" s="20">
        <v>45666</v>
      </c>
      <c r="D2">
        <v>970</v>
      </c>
      <c r="E2" t="s">
        <v>2370</v>
      </c>
    </row>
    <row r="3" spans="1:5" x14ac:dyDescent="0.3">
      <c r="A3">
        <v>122</v>
      </c>
      <c r="B3" t="s">
        <v>25</v>
      </c>
      <c r="C3" s="20">
        <v>45667</v>
      </c>
      <c r="D3">
        <v>1630</v>
      </c>
      <c r="E3" t="s">
        <v>2371</v>
      </c>
    </row>
    <row r="4" spans="1:5" x14ac:dyDescent="0.3">
      <c r="A4">
        <v>122</v>
      </c>
      <c r="B4" t="s">
        <v>25</v>
      </c>
      <c r="C4" s="20">
        <v>45670</v>
      </c>
      <c r="D4">
        <v>2557</v>
      </c>
      <c r="E4" t="s">
        <v>2371</v>
      </c>
    </row>
    <row r="5" spans="1:5" x14ac:dyDescent="0.3">
      <c r="A5">
        <v>122</v>
      </c>
      <c r="B5" t="s">
        <v>25</v>
      </c>
      <c r="C5" s="20">
        <v>45674</v>
      </c>
      <c r="D5">
        <v>2675</v>
      </c>
      <c r="E5" t="s">
        <v>2371</v>
      </c>
    </row>
    <row r="6" spans="1:5" x14ac:dyDescent="0.3">
      <c r="A6">
        <v>122</v>
      </c>
      <c r="B6" t="s">
        <v>25</v>
      </c>
      <c r="C6" s="20">
        <v>45678</v>
      </c>
      <c r="D6">
        <v>2260</v>
      </c>
      <c r="E6" t="s">
        <v>2371</v>
      </c>
    </row>
    <row r="7" spans="1:5" x14ac:dyDescent="0.3">
      <c r="A7">
        <v>122</v>
      </c>
      <c r="B7" t="s">
        <v>25</v>
      </c>
      <c r="C7" s="20">
        <v>45684</v>
      </c>
      <c r="D7">
        <v>6946</v>
      </c>
      <c r="E7" t="s">
        <v>2371</v>
      </c>
    </row>
    <row r="8" spans="1:5" x14ac:dyDescent="0.3">
      <c r="A8">
        <v>122</v>
      </c>
      <c r="B8" t="s">
        <v>25</v>
      </c>
      <c r="C8" s="20">
        <v>45688</v>
      </c>
      <c r="D8">
        <v>503.97</v>
      </c>
      <c r="E8" t="s">
        <v>2372</v>
      </c>
    </row>
    <row r="9" spans="1:5" x14ac:dyDescent="0.3">
      <c r="A9">
        <v>122</v>
      </c>
      <c r="B9" t="s">
        <v>25</v>
      </c>
      <c r="C9" s="20">
        <v>45688</v>
      </c>
      <c r="D9">
        <v>484.9</v>
      </c>
      <c r="E9" t="s">
        <v>2373</v>
      </c>
    </row>
    <row r="10" spans="1:5" x14ac:dyDescent="0.3">
      <c r="A10">
        <v>122</v>
      </c>
      <c r="B10" t="s">
        <v>25</v>
      </c>
      <c r="C10" s="20">
        <v>45688</v>
      </c>
      <c r="D10">
        <v>229.05</v>
      </c>
      <c r="E10" t="s">
        <v>2374</v>
      </c>
    </row>
    <row r="11" spans="1:5" x14ac:dyDescent="0.3">
      <c r="A11">
        <v>122</v>
      </c>
      <c r="B11" t="s">
        <v>25</v>
      </c>
      <c r="C11" s="20">
        <v>45688</v>
      </c>
      <c r="D11">
        <v>61.82</v>
      </c>
      <c r="E11" t="s">
        <v>2375</v>
      </c>
    </row>
    <row r="12" spans="1:5" x14ac:dyDescent="0.3">
      <c r="A12">
        <v>122</v>
      </c>
      <c r="B12" t="s">
        <v>25</v>
      </c>
      <c r="C12" s="20">
        <v>45688</v>
      </c>
      <c r="D12">
        <v>81</v>
      </c>
      <c r="E12" t="s">
        <v>2376</v>
      </c>
    </row>
    <row r="13" spans="1:5" x14ac:dyDescent="0.3">
      <c r="A13">
        <v>122</v>
      </c>
      <c r="B13" t="s">
        <v>25</v>
      </c>
      <c r="C13" s="20">
        <v>45692</v>
      </c>
      <c r="D13">
        <v>5260</v>
      </c>
      <c r="E13" t="s">
        <v>2371</v>
      </c>
    </row>
    <row r="14" spans="1:5" x14ac:dyDescent="0.3">
      <c r="A14">
        <v>122</v>
      </c>
      <c r="B14" t="s">
        <v>25</v>
      </c>
      <c r="C14" s="20">
        <v>45695</v>
      </c>
      <c r="D14">
        <v>1525</v>
      </c>
      <c r="E14" t="s">
        <v>2371</v>
      </c>
    </row>
    <row r="15" spans="1:5" x14ac:dyDescent="0.3">
      <c r="A15">
        <v>122</v>
      </c>
      <c r="B15" t="s">
        <v>25</v>
      </c>
      <c r="C15" s="20">
        <v>45701</v>
      </c>
      <c r="D15">
        <v>3482</v>
      </c>
      <c r="E15" t="s">
        <v>2371</v>
      </c>
    </row>
    <row r="16" spans="1:5" x14ac:dyDescent="0.3">
      <c r="A16">
        <v>122</v>
      </c>
      <c r="B16" t="s">
        <v>25</v>
      </c>
      <c r="C16" s="20">
        <v>45705</v>
      </c>
      <c r="D16">
        <v>6566</v>
      </c>
      <c r="E16" t="s">
        <v>2371</v>
      </c>
    </row>
    <row r="17" spans="1:5" x14ac:dyDescent="0.3">
      <c r="A17">
        <v>122</v>
      </c>
      <c r="B17" t="s">
        <v>25</v>
      </c>
      <c r="C17" s="20">
        <v>45712</v>
      </c>
      <c r="D17">
        <v>5236</v>
      </c>
      <c r="E17" t="s">
        <v>2371</v>
      </c>
    </row>
    <row r="18" spans="1:5" x14ac:dyDescent="0.3">
      <c r="A18">
        <v>122</v>
      </c>
      <c r="B18" t="s">
        <v>25</v>
      </c>
      <c r="C18" s="20">
        <v>45716</v>
      </c>
      <c r="D18">
        <v>280.2</v>
      </c>
      <c r="E18" t="s">
        <v>2377</v>
      </c>
    </row>
    <row r="19" spans="1:5" x14ac:dyDescent="0.3">
      <c r="A19">
        <v>122</v>
      </c>
      <c r="B19" t="s">
        <v>25</v>
      </c>
      <c r="C19" s="20">
        <v>45716</v>
      </c>
      <c r="D19">
        <v>37.31</v>
      </c>
      <c r="E19" t="s">
        <v>2378</v>
      </c>
    </row>
    <row r="20" spans="1:5" x14ac:dyDescent="0.3">
      <c r="A20">
        <v>122</v>
      </c>
      <c r="B20" t="s">
        <v>25</v>
      </c>
      <c r="C20" s="20">
        <v>45716</v>
      </c>
      <c r="D20">
        <v>88.8</v>
      </c>
      <c r="E20" t="s">
        <v>2379</v>
      </c>
    </row>
    <row r="21" spans="1:5" x14ac:dyDescent="0.3">
      <c r="A21">
        <v>122</v>
      </c>
      <c r="B21" t="s">
        <v>25</v>
      </c>
      <c r="C21" s="20">
        <v>45716</v>
      </c>
      <c r="D21">
        <v>88.96</v>
      </c>
      <c r="E21" t="s">
        <v>2380</v>
      </c>
    </row>
    <row r="22" spans="1:5" x14ac:dyDescent="0.3">
      <c r="A22">
        <v>122</v>
      </c>
      <c r="B22" t="s">
        <v>25</v>
      </c>
      <c r="C22" s="20">
        <v>45716</v>
      </c>
      <c r="D22">
        <v>49.8</v>
      </c>
      <c r="E22" t="s">
        <v>2381</v>
      </c>
    </row>
    <row r="23" spans="1:5" x14ac:dyDescent="0.3">
      <c r="A23">
        <v>122</v>
      </c>
      <c r="B23" t="s">
        <v>25</v>
      </c>
      <c r="C23" s="20">
        <v>45716</v>
      </c>
      <c r="D23">
        <v>235.78</v>
      </c>
      <c r="E23" t="s">
        <v>2382</v>
      </c>
    </row>
    <row r="24" spans="1:5" x14ac:dyDescent="0.3">
      <c r="A24">
        <v>122</v>
      </c>
      <c r="B24" t="s">
        <v>25</v>
      </c>
      <c r="C24" s="20">
        <v>45730</v>
      </c>
      <c r="D24">
        <v>3180</v>
      </c>
      <c r="E24" t="s">
        <v>2371</v>
      </c>
    </row>
    <row r="25" spans="1:5" x14ac:dyDescent="0.3">
      <c r="A25">
        <v>122</v>
      </c>
      <c r="B25" t="s">
        <v>25</v>
      </c>
      <c r="C25" s="20">
        <v>45730</v>
      </c>
      <c r="D25">
        <v>490</v>
      </c>
      <c r="E25" t="s">
        <v>2371</v>
      </c>
    </row>
    <row r="26" spans="1:5" x14ac:dyDescent="0.3">
      <c r="A26">
        <v>122</v>
      </c>
      <c r="B26" t="s">
        <v>25</v>
      </c>
      <c r="C26" s="20">
        <v>45735</v>
      </c>
      <c r="D26">
        <v>4355</v>
      </c>
      <c r="E26" t="s">
        <v>2371</v>
      </c>
    </row>
    <row r="27" spans="1:5" x14ac:dyDescent="0.3">
      <c r="A27">
        <v>122</v>
      </c>
      <c r="B27" t="s">
        <v>25</v>
      </c>
      <c r="C27" s="20">
        <v>45741</v>
      </c>
      <c r="D27">
        <v>5577</v>
      </c>
      <c r="E27" t="s">
        <v>2371</v>
      </c>
    </row>
    <row r="28" spans="1:5" x14ac:dyDescent="0.3">
      <c r="A28">
        <v>122</v>
      </c>
      <c r="B28" t="s">
        <v>25</v>
      </c>
      <c r="C28" s="20">
        <v>45744</v>
      </c>
      <c r="D28">
        <v>2047</v>
      </c>
      <c r="E28" t="s">
        <v>2371</v>
      </c>
    </row>
    <row r="29" spans="1:5" x14ac:dyDescent="0.3">
      <c r="A29">
        <v>122</v>
      </c>
      <c r="B29" t="s">
        <v>25</v>
      </c>
      <c r="C29" s="20">
        <v>45747</v>
      </c>
      <c r="D29">
        <v>4000</v>
      </c>
      <c r="E29" t="s">
        <v>2371</v>
      </c>
    </row>
    <row r="30" spans="1:5" x14ac:dyDescent="0.3">
      <c r="A30">
        <v>122</v>
      </c>
      <c r="B30" t="s">
        <v>25</v>
      </c>
      <c r="C30" s="20">
        <v>45747</v>
      </c>
      <c r="D30">
        <v>265.62</v>
      </c>
      <c r="E30" t="s">
        <v>2383</v>
      </c>
    </row>
    <row r="31" spans="1:5" x14ac:dyDescent="0.3">
      <c r="A31">
        <v>122</v>
      </c>
      <c r="B31" t="s">
        <v>25</v>
      </c>
      <c r="C31" s="20">
        <v>45747</v>
      </c>
      <c r="D31">
        <v>72.48</v>
      </c>
      <c r="E31" t="s">
        <v>2384</v>
      </c>
    </row>
    <row r="32" spans="1:5" x14ac:dyDescent="0.3">
      <c r="A32">
        <v>122</v>
      </c>
      <c r="B32" t="s">
        <v>25</v>
      </c>
      <c r="C32" s="20">
        <v>45747</v>
      </c>
      <c r="D32">
        <v>54.45</v>
      </c>
      <c r="E32" t="s">
        <v>2385</v>
      </c>
    </row>
    <row r="33" spans="1:5" x14ac:dyDescent="0.3">
      <c r="A33">
        <v>122</v>
      </c>
      <c r="B33" t="s">
        <v>25</v>
      </c>
      <c r="C33" s="20">
        <v>45747</v>
      </c>
      <c r="D33">
        <v>416.15</v>
      </c>
      <c r="E33" t="s">
        <v>2386</v>
      </c>
    </row>
    <row r="34" spans="1:5" x14ac:dyDescent="0.3">
      <c r="A34">
        <v>122</v>
      </c>
      <c r="B34" t="s">
        <v>25</v>
      </c>
      <c r="C34" s="20">
        <v>45747</v>
      </c>
      <c r="D34">
        <v>126.5</v>
      </c>
      <c r="E34" t="s">
        <v>2387</v>
      </c>
    </row>
    <row r="35" spans="1:5" x14ac:dyDescent="0.3">
      <c r="A35">
        <v>122</v>
      </c>
      <c r="B35" t="s">
        <v>25</v>
      </c>
      <c r="C35" s="20">
        <v>45747</v>
      </c>
      <c r="D35">
        <v>4.0999999999999996</v>
      </c>
      <c r="E35" t="s">
        <v>2388</v>
      </c>
    </row>
    <row r="36" spans="1:5" x14ac:dyDescent="0.3">
      <c r="A36">
        <v>122</v>
      </c>
      <c r="B36" t="s">
        <v>25</v>
      </c>
      <c r="C36" s="20">
        <v>45747</v>
      </c>
      <c r="D36">
        <v>194.31</v>
      </c>
      <c r="E36" t="s">
        <v>2389</v>
      </c>
    </row>
    <row r="37" spans="1:5" x14ac:dyDescent="0.3">
      <c r="A37">
        <v>122</v>
      </c>
      <c r="B37" t="s">
        <v>25</v>
      </c>
      <c r="C37" s="20">
        <v>45747</v>
      </c>
      <c r="D37">
        <v>-2000</v>
      </c>
      <c r="E37" t="s">
        <v>2390</v>
      </c>
    </row>
    <row r="38" spans="1:5" x14ac:dyDescent="0.3">
      <c r="A38">
        <v>122</v>
      </c>
      <c r="B38" t="s">
        <v>25</v>
      </c>
      <c r="C38" s="20">
        <v>45751</v>
      </c>
      <c r="D38">
        <v>3290</v>
      </c>
      <c r="E38" t="s">
        <v>2371</v>
      </c>
    </row>
    <row r="39" spans="1:5" x14ac:dyDescent="0.3">
      <c r="A39">
        <v>122</v>
      </c>
      <c r="B39" t="s">
        <v>25</v>
      </c>
      <c r="C39" s="20">
        <v>45751</v>
      </c>
      <c r="D39">
        <v>5.45</v>
      </c>
      <c r="E39" t="s">
        <v>2371</v>
      </c>
    </row>
    <row r="40" spans="1:5" x14ac:dyDescent="0.3">
      <c r="A40">
        <v>122</v>
      </c>
      <c r="B40" t="s">
        <v>25</v>
      </c>
      <c r="C40" s="20">
        <v>45754</v>
      </c>
      <c r="D40">
        <v>4105</v>
      </c>
      <c r="E40" t="s">
        <v>2371</v>
      </c>
    </row>
    <row r="41" spans="1:5" x14ac:dyDescent="0.3">
      <c r="A41">
        <v>122</v>
      </c>
      <c r="B41" t="s">
        <v>25</v>
      </c>
      <c r="C41" s="20">
        <v>45758</v>
      </c>
      <c r="D41">
        <v>2651</v>
      </c>
      <c r="E41" t="s">
        <v>2371</v>
      </c>
    </row>
    <row r="42" spans="1:5" x14ac:dyDescent="0.3">
      <c r="A42">
        <v>122</v>
      </c>
      <c r="B42" t="s">
        <v>25</v>
      </c>
      <c r="C42" s="20">
        <v>45758</v>
      </c>
      <c r="D42">
        <v>29.26</v>
      </c>
      <c r="E42" t="s">
        <v>2391</v>
      </c>
    </row>
    <row r="43" spans="1:5" x14ac:dyDescent="0.3">
      <c r="A43">
        <v>122</v>
      </c>
      <c r="B43" t="s">
        <v>25</v>
      </c>
      <c r="C43" s="20">
        <v>45761</v>
      </c>
      <c r="D43">
        <v>2081</v>
      </c>
      <c r="E43" t="s">
        <v>2371</v>
      </c>
    </row>
    <row r="44" spans="1:5" x14ac:dyDescent="0.3">
      <c r="A44">
        <v>122</v>
      </c>
      <c r="B44" t="s">
        <v>25</v>
      </c>
      <c r="C44" s="20">
        <v>45769</v>
      </c>
      <c r="D44">
        <v>4796</v>
      </c>
      <c r="E44" t="s">
        <v>2371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22"/>
  <sheetViews>
    <sheetView workbookViewId="0"/>
  </sheetViews>
  <sheetFormatPr defaultRowHeight="14.4" x14ac:dyDescent="0.3"/>
  <sheetData>
    <row r="1" spans="1:7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3">
      <c r="A2">
        <v>26266</v>
      </c>
      <c r="B2">
        <v>122</v>
      </c>
      <c r="C2" t="s">
        <v>25</v>
      </c>
      <c r="D2" t="s">
        <v>26</v>
      </c>
      <c r="E2" s="20">
        <v>45782</v>
      </c>
      <c r="F2" s="20">
        <v>45782</v>
      </c>
      <c r="G2">
        <v>-108285.58</v>
      </c>
    </row>
    <row r="3" spans="1:7" x14ac:dyDescent="0.3">
      <c r="A3">
        <v>26265</v>
      </c>
      <c r="B3">
        <v>122</v>
      </c>
      <c r="C3" t="s">
        <v>25</v>
      </c>
      <c r="D3" t="s">
        <v>27</v>
      </c>
      <c r="E3" s="20">
        <v>45782</v>
      </c>
      <c r="F3" s="20">
        <v>45781</v>
      </c>
      <c r="G3">
        <v>-164.24</v>
      </c>
    </row>
    <row r="4" spans="1:7" x14ac:dyDescent="0.3">
      <c r="A4">
        <v>26264</v>
      </c>
      <c r="B4">
        <v>122</v>
      </c>
      <c r="C4" t="s">
        <v>25</v>
      </c>
      <c r="D4" t="s">
        <v>28</v>
      </c>
      <c r="E4" s="20">
        <v>45782</v>
      </c>
      <c r="F4" s="20">
        <v>45781</v>
      </c>
      <c r="G4">
        <v>5595.72</v>
      </c>
    </row>
    <row r="5" spans="1:7" x14ac:dyDescent="0.3">
      <c r="A5">
        <v>26263</v>
      </c>
      <c r="B5">
        <v>122</v>
      </c>
      <c r="C5" t="s">
        <v>25</v>
      </c>
      <c r="D5" t="s">
        <v>29</v>
      </c>
      <c r="E5" s="20">
        <v>45782</v>
      </c>
      <c r="F5" s="20">
        <v>45782</v>
      </c>
      <c r="G5">
        <v>102854.1</v>
      </c>
    </row>
    <row r="6" spans="1:7" x14ac:dyDescent="0.3">
      <c r="A6">
        <v>26157</v>
      </c>
      <c r="B6">
        <v>122</v>
      </c>
      <c r="C6" t="s">
        <v>25</v>
      </c>
      <c r="D6" t="s">
        <v>30</v>
      </c>
      <c r="E6" s="20">
        <v>45781</v>
      </c>
      <c r="F6" s="20">
        <v>45780</v>
      </c>
      <c r="G6">
        <v>-29.76</v>
      </c>
    </row>
    <row r="7" spans="1:7" x14ac:dyDescent="0.3">
      <c r="A7">
        <v>26156</v>
      </c>
      <c r="B7">
        <v>122</v>
      </c>
      <c r="C7" t="s">
        <v>25</v>
      </c>
      <c r="D7" t="s">
        <v>28</v>
      </c>
      <c r="E7" s="20">
        <v>45781</v>
      </c>
      <c r="F7" s="20">
        <v>45780</v>
      </c>
      <c r="G7">
        <v>22942.07</v>
      </c>
    </row>
    <row r="8" spans="1:7" x14ac:dyDescent="0.3">
      <c r="A8">
        <v>26155</v>
      </c>
      <c r="B8">
        <v>122</v>
      </c>
      <c r="C8" t="s">
        <v>25</v>
      </c>
      <c r="D8" t="s">
        <v>29</v>
      </c>
      <c r="E8" s="20">
        <v>45781</v>
      </c>
      <c r="F8" s="20">
        <v>45781</v>
      </c>
      <c r="G8">
        <v>79213.67</v>
      </c>
    </row>
    <row r="9" spans="1:7" x14ac:dyDescent="0.3">
      <c r="A9">
        <v>26160</v>
      </c>
      <c r="B9">
        <v>122</v>
      </c>
      <c r="C9" t="s">
        <v>25</v>
      </c>
      <c r="D9" t="s">
        <v>31</v>
      </c>
      <c r="E9" s="20">
        <v>45781</v>
      </c>
      <c r="F9" s="20">
        <v>45781</v>
      </c>
      <c r="G9">
        <v>1360.32</v>
      </c>
    </row>
    <row r="10" spans="1:7" x14ac:dyDescent="0.3">
      <c r="A10">
        <v>26158</v>
      </c>
      <c r="B10">
        <v>122</v>
      </c>
      <c r="C10" t="s">
        <v>25</v>
      </c>
      <c r="D10" t="s">
        <v>27</v>
      </c>
      <c r="E10" s="20">
        <v>45781</v>
      </c>
      <c r="F10" s="20">
        <v>45780</v>
      </c>
      <c r="G10">
        <v>-654.96</v>
      </c>
    </row>
    <row r="11" spans="1:7" x14ac:dyDescent="0.3">
      <c r="A11">
        <v>26159</v>
      </c>
      <c r="B11">
        <v>122</v>
      </c>
      <c r="C11" t="s">
        <v>25</v>
      </c>
      <c r="D11" t="s">
        <v>32</v>
      </c>
      <c r="E11" s="20">
        <v>45781</v>
      </c>
      <c r="F11" s="20">
        <v>45781</v>
      </c>
      <c r="G11">
        <v>22.76</v>
      </c>
    </row>
    <row r="12" spans="1:7" x14ac:dyDescent="0.3">
      <c r="A12">
        <v>26070</v>
      </c>
      <c r="B12">
        <v>122</v>
      </c>
      <c r="C12" t="s">
        <v>25</v>
      </c>
      <c r="D12" t="s">
        <v>27</v>
      </c>
      <c r="E12" s="20">
        <v>45780</v>
      </c>
      <c r="F12" s="20">
        <v>45779</v>
      </c>
      <c r="G12">
        <v>-687.8</v>
      </c>
    </row>
    <row r="13" spans="1:7" x14ac:dyDescent="0.3">
      <c r="A13">
        <v>26067</v>
      </c>
      <c r="B13">
        <v>122</v>
      </c>
      <c r="C13" t="s">
        <v>25</v>
      </c>
      <c r="D13" t="s">
        <v>29</v>
      </c>
      <c r="E13" s="20">
        <v>45780</v>
      </c>
      <c r="F13" s="20">
        <v>45780</v>
      </c>
      <c r="G13">
        <v>57332.66</v>
      </c>
    </row>
    <row r="14" spans="1:7" x14ac:dyDescent="0.3">
      <c r="A14">
        <v>26068</v>
      </c>
      <c r="B14">
        <v>122</v>
      </c>
      <c r="C14" t="s">
        <v>25</v>
      </c>
      <c r="D14" t="s">
        <v>28</v>
      </c>
      <c r="E14" s="20">
        <v>45780</v>
      </c>
      <c r="F14" s="20">
        <v>45779</v>
      </c>
      <c r="G14">
        <v>18457.810000000001</v>
      </c>
    </row>
    <row r="15" spans="1:7" x14ac:dyDescent="0.3">
      <c r="A15">
        <v>26069</v>
      </c>
      <c r="B15">
        <v>122</v>
      </c>
      <c r="C15" t="s">
        <v>25</v>
      </c>
      <c r="D15" t="s">
        <v>30</v>
      </c>
      <c r="E15" s="20">
        <v>45780</v>
      </c>
      <c r="F15" s="20">
        <v>45779</v>
      </c>
      <c r="G15">
        <v>-28.16</v>
      </c>
    </row>
    <row r="16" spans="1:7" x14ac:dyDescent="0.3">
      <c r="A16">
        <v>26071</v>
      </c>
      <c r="B16">
        <v>122</v>
      </c>
      <c r="C16" t="s">
        <v>25</v>
      </c>
      <c r="D16" t="s">
        <v>31</v>
      </c>
      <c r="E16" s="20">
        <v>45780</v>
      </c>
      <c r="F16" s="20">
        <v>45780</v>
      </c>
      <c r="G16">
        <v>4139.16</v>
      </c>
    </row>
    <row r="17" spans="1:7" x14ac:dyDescent="0.3">
      <c r="A17">
        <v>25977</v>
      </c>
      <c r="B17">
        <v>122</v>
      </c>
      <c r="C17" t="s">
        <v>25</v>
      </c>
      <c r="D17" t="s">
        <v>31</v>
      </c>
      <c r="E17" s="20">
        <v>45779</v>
      </c>
      <c r="F17" s="20">
        <v>45779</v>
      </c>
      <c r="G17">
        <v>3453.66</v>
      </c>
    </row>
    <row r="18" spans="1:7" x14ac:dyDescent="0.3">
      <c r="A18">
        <v>25976</v>
      </c>
      <c r="B18">
        <v>122</v>
      </c>
      <c r="C18" t="s">
        <v>25</v>
      </c>
      <c r="D18" t="s">
        <v>27</v>
      </c>
      <c r="E18" s="20">
        <v>45779</v>
      </c>
      <c r="F18" s="20">
        <v>45778</v>
      </c>
      <c r="G18">
        <v>-457.84</v>
      </c>
    </row>
    <row r="19" spans="1:7" x14ac:dyDescent="0.3">
      <c r="A19">
        <v>25975</v>
      </c>
      <c r="B19">
        <v>122</v>
      </c>
      <c r="C19" t="s">
        <v>25</v>
      </c>
      <c r="D19" t="s">
        <v>28</v>
      </c>
      <c r="E19" s="20">
        <v>45779</v>
      </c>
      <c r="F19" s="20">
        <v>45778</v>
      </c>
      <c r="G19">
        <v>13399.88</v>
      </c>
    </row>
    <row r="20" spans="1:7" x14ac:dyDescent="0.3">
      <c r="A20">
        <v>25974</v>
      </c>
      <c r="B20">
        <v>122</v>
      </c>
      <c r="C20" t="s">
        <v>25</v>
      </c>
      <c r="D20" t="s">
        <v>29</v>
      </c>
      <c r="E20" s="20">
        <v>45779</v>
      </c>
      <c r="F20" s="20">
        <v>45779</v>
      </c>
      <c r="G20">
        <v>40936.959999999999</v>
      </c>
    </row>
    <row r="21" spans="1:7" x14ac:dyDescent="0.3">
      <c r="A21">
        <v>25875</v>
      </c>
      <c r="B21">
        <v>122</v>
      </c>
      <c r="C21" t="s">
        <v>25</v>
      </c>
      <c r="D21" t="s">
        <v>31</v>
      </c>
      <c r="E21" s="20">
        <v>45778</v>
      </c>
      <c r="F21" s="20">
        <v>45778</v>
      </c>
      <c r="G21">
        <v>6222.55</v>
      </c>
    </row>
    <row r="22" spans="1:7" x14ac:dyDescent="0.3">
      <c r="A22">
        <v>25874</v>
      </c>
      <c r="B22">
        <v>122</v>
      </c>
      <c r="C22" t="s">
        <v>25</v>
      </c>
      <c r="D22" t="s">
        <v>33</v>
      </c>
      <c r="E22" s="20">
        <v>45778</v>
      </c>
      <c r="F22" s="20">
        <v>45778</v>
      </c>
      <c r="G22">
        <v>-0.2</v>
      </c>
    </row>
    <row r="23" spans="1:7" x14ac:dyDescent="0.3">
      <c r="A23">
        <v>25873</v>
      </c>
      <c r="B23">
        <v>122</v>
      </c>
      <c r="C23" t="s">
        <v>25</v>
      </c>
      <c r="D23" t="s">
        <v>34</v>
      </c>
      <c r="E23" s="20">
        <v>45778</v>
      </c>
      <c r="F23" s="20">
        <v>45778</v>
      </c>
      <c r="G23">
        <v>-600</v>
      </c>
    </row>
    <row r="24" spans="1:7" x14ac:dyDescent="0.3">
      <c r="A24">
        <v>25872</v>
      </c>
      <c r="B24">
        <v>122</v>
      </c>
      <c r="C24" t="s">
        <v>25</v>
      </c>
      <c r="D24" t="s">
        <v>35</v>
      </c>
      <c r="E24" s="20">
        <v>45778</v>
      </c>
      <c r="F24" s="20">
        <v>45778</v>
      </c>
      <c r="G24">
        <v>-340</v>
      </c>
    </row>
    <row r="25" spans="1:7" x14ac:dyDescent="0.3">
      <c r="A25">
        <v>25871</v>
      </c>
      <c r="B25">
        <v>122</v>
      </c>
      <c r="C25" t="s">
        <v>25</v>
      </c>
      <c r="D25" t="s">
        <v>36</v>
      </c>
      <c r="E25" s="20">
        <v>45778</v>
      </c>
      <c r="F25" s="20">
        <v>45778</v>
      </c>
      <c r="G25">
        <v>-320</v>
      </c>
    </row>
    <row r="26" spans="1:7" x14ac:dyDescent="0.3">
      <c r="A26">
        <v>25870</v>
      </c>
      <c r="B26">
        <v>122</v>
      </c>
      <c r="C26" t="s">
        <v>25</v>
      </c>
      <c r="D26" t="s">
        <v>27</v>
      </c>
      <c r="E26" s="20">
        <v>45778</v>
      </c>
      <c r="F26" s="20">
        <v>45777</v>
      </c>
      <c r="G26">
        <v>-297.82</v>
      </c>
    </row>
    <row r="27" spans="1:7" x14ac:dyDescent="0.3">
      <c r="A27">
        <v>25869</v>
      </c>
      <c r="B27">
        <v>122</v>
      </c>
      <c r="C27" t="s">
        <v>25</v>
      </c>
      <c r="D27" t="s">
        <v>28</v>
      </c>
      <c r="E27" s="20">
        <v>45778</v>
      </c>
      <c r="F27" s="20">
        <v>45777</v>
      </c>
      <c r="G27">
        <v>12784.1</v>
      </c>
    </row>
    <row r="28" spans="1:7" x14ac:dyDescent="0.3">
      <c r="A28">
        <v>25868</v>
      </c>
      <c r="B28">
        <v>122</v>
      </c>
      <c r="C28" t="s">
        <v>25</v>
      </c>
      <c r="D28" t="s">
        <v>29</v>
      </c>
      <c r="E28" s="20">
        <v>45778</v>
      </c>
      <c r="F28" s="20">
        <v>45778</v>
      </c>
      <c r="G28">
        <v>23488.33</v>
      </c>
    </row>
    <row r="29" spans="1:7" x14ac:dyDescent="0.3">
      <c r="A29">
        <v>25775</v>
      </c>
      <c r="B29">
        <v>122</v>
      </c>
      <c r="C29" t="s">
        <v>25</v>
      </c>
      <c r="D29" t="s">
        <v>27</v>
      </c>
      <c r="E29" s="20">
        <v>45777</v>
      </c>
      <c r="F29" s="20">
        <v>45776</v>
      </c>
      <c r="G29">
        <v>-181.21</v>
      </c>
    </row>
    <row r="30" spans="1:7" x14ac:dyDescent="0.3">
      <c r="A30">
        <v>25774</v>
      </c>
      <c r="B30">
        <v>122</v>
      </c>
      <c r="C30" t="s">
        <v>25</v>
      </c>
      <c r="D30" t="s">
        <v>37</v>
      </c>
      <c r="E30" s="20">
        <v>45777</v>
      </c>
      <c r="F30" s="20">
        <v>45776</v>
      </c>
      <c r="G30">
        <v>13599.34</v>
      </c>
    </row>
    <row r="31" spans="1:7" x14ac:dyDescent="0.3">
      <c r="A31">
        <v>25773</v>
      </c>
      <c r="B31">
        <v>122</v>
      </c>
      <c r="C31" t="s">
        <v>25</v>
      </c>
      <c r="D31" t="s">
        <v>28</v>
      </c>
      <c r="E31" s="20">
        <v>45777</v>
      </c>
      <c r="F31" s="20">
        <v>45776</v>
      </c>
      <c r="G31">
        <v>6779.49</v>
      </c>
    </row>
    <row r="32" spans="1:7" x14ac:dyDescent="0.3">
      <c r="A32">
        <v>25772</v>
      </c>
      <c r="B32">
        <v>122</v>
      </c>
      <c r="C32" t="s">
        <v>25</v>
      </c>
      <c r="D32" t="s">
        <v>29</v>
      </c>
      <c r="E32" s="20">
        <v>45777</v>
      </c>
      <c r="F32" s="20">
        <v>45777</v>
      </c>
      <c r="G32">
        <v>725.37</v>
      </c>
    </row>
    <row r="33" spans="1:7" x14ac:dyDescent="0.3">
      <c r="A33">
        <v>25776</v>
      </c>
      <c r="B33">
        <v>122</v>
      </c>
      <c r="C33" t="s">
        <v>25</v>
      </c>
      <c r="D33" t="s">
        <v>31</v>
      </c>
      <c r="E33" s="20">
        <v>45777</v>
      </c>
      <c r="F33" s="20">
        <v>45777</v>
      </c>
      <c r="G33">
        <v>2267.52</v>
      </c>
    </row>
    <row r="34" spans="1:7" x14ac:dyDescent="0.3">
      <c r="A34">
        <v>25777</v>
      </c>
      <c r="B34">
        <v>122</v>
      </c>
      <c r="C34" t="s">
        <v>25</v>
      </c>
      <c r="D34" t="s">
        <v>32</v>
      </c>
      <c r="E34" s="20">
        <v>45777</v>
      </c>
      <c r="F34" s="20">
        <v>45777</v>
      </c>
      <c r="G34">
        <v>297.82</v>
      </c>
    </row>
    <row r="35" spans="1:7" x14ac:dyDescent="0.3">
      <c r="A35">
        <v>25677</v>
      </c>
      <c r="B35">
        <v>122</v>
      </c>
      <c r="C35" t="s">
        <v>25</v>
      </c>
      <c r="D35" t="s">
        <v>31</v>
      </c>
      <c r="E35" s="20">
        <v>45776</v>
      </c>
      <c r="F35" s="20">
        <v>45776</v>
      </c>
      <c r="G35">
        <v>522.11</v>
      </c>
    </row>
    <row r="36" spans="1:7" x14ac:dyDescent="0.3">
      <c r="A36">
        <v>25675</v>
      </c>
      <c r="B36">
        <v>122</v>
      </c>
      <c r="C36" t="s">
        <v>25</v>
      </c>
      <c r="D36" t="s">
        <v>29</v>
      </c>
      <c r="E36" s="20">
        <v>45776</v>
      </c>
      <c r="F36" s="20">
        <v>45776</v>
      </c>
      <c r="G36">
        <v>0</v>
      </c>
    </row>
    <row r="37" spans="1:7" x14ac:dyDescent="0.3">
      <c r="A37">
        <v>25676</v>
      </c>
      <c r="B37">
        <v>122</v>
      </c>
      <c r="C37" t="s">
        <v>25</v>
      </c>
      <c r="D37" t="s">
        <v>32</v>
      </c>
      <c r="E37" s="20">
        <v>45776</v>
      </c>
      <c r="F37" s="20">
        <v>45776</v>
      </c>
      <c r="G37">
        <v>181.21</v>
      </c>
    </row>
    <row r="38" spans="1:7" x14ac:dyDescent="0.3">
      <c r="A38">
        <v>25569</v>
      </c>
      <c r="B38">
        <v>122</v>
      </c>
      <c r="C38" t="s">
        <v>25</v>
      </c>
      <c r="D38" t="s">
        <v>29</v>
      </c>
      <c r="E38" s="20">
        <v>45775</v>
      </c>
      <c r="F38" s="20">
        <v>45775</v>
      </c>
      <c r="G38">
        <v>183759.16</v>
      </c>
    </row>
    <row r="39" spans="1:7" x14ac:dyDescent="0.3">
      <c r="A39">
        <v>25573</v>
      </c>
      <c r="B39">
        <v>122</v>
      </c>
      <c r="C39" t="s">
        <v>25</v>
      </c>
      <c r="D39" t="s">
        <v>26</v>
      </c>
      <c r="E39" s="20">
        <v>45775</v>
      </c>
      <c r="F39" s="20">
        <v>45775</v>
      </c>
      <c r="G39">
        <v>-194973.99</v>
      </c>
    </row>
    <row r="40" spans="1:7" x14ac:dyDescent="0.3">
      <c r="A40">
        <v>25572</v>
      </c>
      <c r="B40">
        <v>122</v>
      </c>
      <c r="C40" t="s">
        <v>25</v>
      </c>
      <c r="D40" t="s">
        <v>27</v>
      </c>
      <c r="E40" s="20">
        <v>45775</v>
      </c>
      <c r="F40" s="20">
        <v>45774</v>
      </c>
      <c r="G40">
        <v>-98.76</v>
      </c>
    </row>
    <row r="41" spans="1:7" x14ac:dyDescent="0.3">
      <c r="A41">
        <v>25571</v>
      </c>
      <c r="B41">
        <v>122</v>
      </c>
      <c r="C41" t="s">
        <v>25</v>
      </c>
      <c r="D41" t="s">
        <v>37</v>
      </c>
      <c r="E41" s="20">
        <v>45775</v>
      </c>
      <c r="F41" s="20">
        <v>45774</v>
      </c>
      <c r="G41">
        <v>8014.9</v>
      </c>
    </row>
    <row r="42" spans="1:7" x14ac:dyDescent="0.3">
      <c r="A42">
        <v>25570</v>
      </c>
      <c r="B42">
        <v>122</v>
      </c>
      <c r="C42" t="s">
        <v>25</v>
      </c>
      <c r="D42" t="s">
        <v>28</v>
      </c>
      <c r="E42" s="20">
        <v>45775</v>
      </c>
      <c r="F42" s="20">
        <v>45774</v>
      </c>
      <c r="G42">
        <v>3298.69</v>
      </c>
    </row>
    <row r="43" spans="1:7" x14ac:dyDescent="0.3">
      <c r="A43">
        <v>25465</v>
      </c>
      <c r="B43">
        <v>122</v>
      </c>
      <c r="C43" t="s">
        <v>25</v>
      </c>
      <c r="D43" t="s">
        <v>31</v>
      </c>
      <c r="E43" s="20">
        <v>45774</v>
      </c>
      <c r="F43" s="20">
        <v>45774</v>
      </c>
      <c r="G43">
        <v>552.85</v>
      </c>
    </row>
    <row r="44" spans="1:7" x14ac:dyDescent="0.3">
      <c r="A44">
        <v>25464</v>
      </c>
      <c r="B44">
        <v>122</v>
      </c>
      <c r="C44" t="s">
        <v>25</v>
      </c>
      <c r="D44" t="s">
        <v>32</v>
      </c>
      <c r="E44" s="20">
        <v>45774</v>
      </c>
      <c r="F44" s="20">
        <v>45774</v>
      </c>
      <c r="G44">
        <v>98.76</v>
      </c>
    </row>
    <row r="45" spans="1:7" x14ac:dyDescent="0.3">
      <c r="A45">
        <v>25463</v>
      </c>
      <c r="B45">
        <v>122</v>
      </c>
      <c r="C45" t="s">
        <v>25</v>
      </c>
      <c r="D45" t="s">
        <v>27</v>
      </c>
      <c r="E45" s="20">
        <v>45774</v>
      </c>
      <c r="F45" s="20">
        <v>45773</v>
      </c>
      <c r="G45">
        <v>-654.45000000000005</v>
      </c>
    </row>
    <row r="46" spans="1:7" x14ac:dyDescent="0.3">
      <c r="A46">
        <v>25462</v>
      </c>
      <c r="B46">
        <v>122</v>
      </c>
      <c r="C46" t="s">
        <v>25</v>
      </c>
      <c r="D46" t="s">
        <v>30</v>
      </c>
      <c r="E46" s="20">
        <v>45774</v>
      </c>
      <c r="F46" s="20">
        <v>45773</v>
      </c>
      <c r="G46">
        <v>-22.88</v>
      </c>
    </row>
    <row r="47" spans="1:7" x14ac:dyDescent="0.3">
      <c r="A47">
        <v>25461</v>
      </c>
      <c r="B47">
        <v>122</v>
      </c>
      <c r="C47" t="s">
        <v>25</v>
      </c>
      <c r="D47" t="s">
        <v>37</v>
      </c>
      <c r="E47" s="20">
        <v>45774</v>
      </c>
      <c r="F47" s="20">
        <v>45773</v>
      </c>
      <c r="G47">
        <v>58695.19</v>
      </c>
    </row>
    <row r="48" spans="1:7" x14ac:dyDescent="0.3">
      <c r="A48">
        <v>25460</v>
      </c>
      <c r="B48">
        <v>122</v>
      </c>
      <c r="C48" t="s">
        <v>25</v>
      </c>
      <c r="D48" t="s">
        <v>28</v>
      </c>
      <c r="E48" s="20">
        <v>45774</v>
      </c>
      <c r="F48" s="20">
        <v>45773</v>
      </c>
      <c r="G48">
        <v>20224.330000000002</v>
      </c>
    </row>
    <row r="49" spans="1:7" x14ac:dyDescent="0.3">
      <c r="A49">
        <v>25459</v>
      </c>
      <c r="B49">
        <v>122</v>
      </c>
      <c r="C49" t="s">
        <v>25</v>
      </c>
      <c r="D49" t="s">
        <v>29</v>
      </c>
      <c r="E49" s="20">
        <v>45774</v>
      </c>
      <c r="F49" s="20">
        <v>45774</v>
      </c>
      <c r="G49">
        <v>104865.36</v>
      </c>
    </row>
    <row r="50" spans="1:7" x14ac:dyDescent="0.3">
      <c r="A50">
        <v>25361</v>
      </c>
      <c r="B50">
        <v>122</v>
      </c>
      <c r="C50" t="s">
        <v>25</v>
      </c>
      <c r="D50" t="s">
        <v>28</v>
      </c>
      <c r="E50" s="20">
        <v>45773</v>
      </c>
      <c r="F50" s="20">
        <v>45772</v>
      </c>
      <c r="G50">
        <v>11086.42</v>
      </c>
    </row>
    <row r="51" spans="1:7" x14ac:dyDescent="0.3">
      <c r="A51">
        <v>25363</v>
      </c>
      <c r="B51">
        <v>122</v>
      </c>
      <c r="C51" t="s">
        <v>25</v>
      </c>
      <c r="D51" t="s">
        <v>30</v>
      </c>
      <c r="E51" s="20">
        <v>45773</v>
      </c>
      <c r="F51" s="20">
        <v>45772</v>
      </c>
      <c r="G51">
        <v>-26.4</v>
      </c>
    </row>
    <row r="52" spans="1:7" x14ac:dyDescent="0.3">
      <c r="A52">
        <v>25360</v>
      </c>
      <c r="B52">
        <v>122</v>
      </c>
      <c r="C52" t="s">
        <v>25</v>
      </c>
      <c r="D52" t="s">
        <v>29</v>
      </c>
      <c r="E52" s="20">
        <v>45773</v>
      </c>
      <c r="F52" s="20">
        <v>45773</v>
      </c>
      <c r="G52">
        <v>55502.92</v>
      </c>
    </row>
    <row r="53" spans="1:7" x14ac:dyDescent="0.3">
      <c r="A53">
        <v>25362</v>
      </c>
      <c r="B53">
        <v>122</v>
      </c>
      <c r="C53" t="s">
        <v>25</v>
      </c>
      <c r="D53" t="s">
        <v>37</v>
      </c>
      <c r="E53" s="20">
        <v>45773</v>
      </c>
      <c r="F53" s="20">
        <v>45772</v>
      </c>
      <c r="G53">
        <v>35835.46</v>
      </c>
    </row>
    <row r="54" spans="1:7" x14ac:dyDescent="0.3">
      <c r="A54">
        <v>25365</v>
      </c>
      <c r="B54">
        <v>122</v>
      </c>
      <c r="C54" t="s">
        <v>25</v>
      </c>
      <c r="D54" t="s">
        <v>31</v>
      </c>
      <c r="E54" s="20">
        <v>45773</v>
      </c>
      <c r="F54" s="20">
        <v>45773</v>
      </c>
      <c r="G54">
        <v>2163.84</v>
      </c>
    </row>
    <row r="55" spans="1:7" x14ac:dyDescent="0.3">
      <c r="A55">
        <v>25364</v>
      </c>
      <c r="B55">
        <v>122</v>
      </c>
      <c r="C55" t="s">
        <v>25</v>
      </c>
      <c r="D55" t="s">
        <v>27</v>
      </c>
      <c r="E55" s="20">
        <v>45773</v>
      </c>
      <c r="F55" s="20">
        <v>45772</v>
      </c>
      <c r="G55">
        <v>-374.21</v>
      </c>
    </row>
    <row r="56" spans="1:7" x14ac:dyDescent="0.3">
      <c r="A56">
        <v>25366</v>
      </c>
      <c r="B56">
        <v>122</v>
      </c>
      <c r="C56" t="s">
        <v>25</v>
      </c>
      <c r="D56" t="s">
        <v>32</v>
      </c>
      <c r="E56" s="20">
        <v>45773</v>
      </c>
      <c r="F56" s="20">
        <v>45773</v>
      </c>
      <c r="G56">
        <v>677.33</v>
      </c>
    </row>
    <row r="57" spans="1:7" x14ac:dyDescent="0.3">
      <c r="A57">
        <v>25252</v>
      </c>
      <c r="B57">
        <v>122</v>
      </c>
      <c r="C57" t="s">
        <v>25</v>
      </c>
      <c r="D57" t="s">
        <v>29</v>
      </c>
      <c r="E57" s="20">
        <v>45772</v>
      </c>
      <c r="F57" s="20">
        <v>45772</v>
      </c>
      <c r="G57">
        <v>32022.639999999999</v>
      </c>
    </row>
    <row r="58" spans="1:7" x14ac:dyDescent="0.3">
      <c r="A58">
        <v>25259</v>
      </c>
      <c r="B58">
        <v>122</v>
      </c>
      <c r="C58" t="s">
        <v>25</v>
      </c>
      <c r="D58" t="s">
        <v>38</v>
      </c>
      <c r="E58" s="20">
        <v>45772</v>
      </c>
      <c r="F58" s="20">
        <v>45761</v>
      </c>
      <c r="G58">
        <v>-32.01</v>
      </c>
    </row>
    <row r="59" spans="1:7" x14ac:dyDescent="0.3">
      <c r="A59">
        <v>25258</v>
      </c>
      <c r="B59">
        <v>122</v>
      </c>
      <c r="C59" t="s">
        <v>25</v>
      </c>
      <c r="D59" t="s">
        <v>39</v>
      </c>
      <c r="E59" s="20">
        <v>45772</v>
      </c>
      <c r="F59" s="20">
        <v>45761</v>
      </c>
      <c r="G59">
        <v>-50</v>
      </c>
    </row>
    <row r="60" spans="1:7" x14ac:dyDescent="0.3">
      <c r="A60">
        <v>25257</v>
      </c>
      <c r="B60">
        <v>122</v>
      </c>
      <c r="C60" t="s">
        <v>25</v>
      </c>
      <c r="D60" t="s">
        <v>32</v>
      </c>
      <c r="E60" s="20">
        <v>45772</v>
      </c>
      <c r="F60" s="20">
        <v>45772</v>
      </c>
      <c r="G60">
        <v>400.61</v>
      </c>
    </row>
    <row r="61" spans="1:7" x14ac:dyDescent="0.3">
      <c r="A61">
        <v>25256</v>
      </c>
      <c r="B61">
        <v>122</v>
      </c>
      <c r="C61" t="s">
        <v>25</v>
      </c>
      <c r="D61" t="s">
        <v>31</v>
      </c>
      <c r="E61" s="20">
        <v>45772</v>
      </c>
      <c r="F61" s="20">
        <v>45772</v>
      </c>
      <c r="G61">
        <v>1530.36</v>
      </c>
    </row>
    <row r="62" spans="1:7" x14ac:dyDescent="0.3">
      <c r="A62">
        <v>25255</v>
      </c>
      <c r="B62">
        <v>122</v>
      </c>
      <c r="C62" t="s">
        <v>25</v>
      </c>
      <c r="D62" t="s">
        <v>27</v>
      </c>
      <c r="E62" s="20">
        <v>45772</v>
      </c>
      <c r="F62" s="20">
        <v>45771</v>
      </c>
      <c r="G62">
        <v>-200.5</v>
      </c>
    </row>
    <row r="63" spans="1:7" x14ac:dyDescent="0.3">
      <c r="A63">
        <v>25254</v>
      </c>
      <c r="B63">
        <v>122</v>
      </c>
      <c r="C63" t="s">
        <v>25</v>
      </c>
      <c r="D63" t="s">
        <v>37</v>
      </c>
      <c r="E63" s="20">
        <v>45772</v>
      </c>
      <c r="F63" s="20">
        <v>45771</v>
      </c>
      <c r="G63">
        <v>17043.669999999998</v>
      </c>
    </row>
    <row r="64" spans="1:7" x14ac:dyDescent="0.3">
      <c r="A64">
        <v>25253</v>
      </c>
      <c r="B64">
        <v>122</v>
      </c>
      <c r="C64" t="s">
        <v>25</v>
      </c>
      <c r="D64" t="s">
        <v>28</v>
      </c>
      <c r="E64" s="20">
        <v>45772</v>
      </c>
      <c r="F64" s="20">
        <v>45771</v>
      </c>
      <c r="G64">
        <v>4788.1499999999996</v>
      </c>
    </row>
    <row r="65" spans="1:7" x14ac:dyDescent="0.3">
      <c r="A65">
        <v>25120</v>
      </c>
      <c r="B65">
        <v>122</v>
      </c>
      <c r="C65" t="s">
        <v>25</v>
      </c>
      <c r="D65" t="s">
        <v>29</v>
      </c>
      <c r="E65" s="20">
        <v>45771</v>
      </c>
      <c r="F65" s="20">
        <v>45771</v>
      </c>
      <c r="G65">
        <v>16794.490000000002</v>
      </c>
    </row>
    <row r="66" spans="1:7" x14ac:dyDescent="0.3">
      <c r="A66">
        <v>25121</v>
      </c>
      <c r="B66">
        <v>122</v>
      </c>
      <c r="C66" t="s">
        <v>25</v>
      </c>
      <c r="D66" t="s">
        <v>28</v>
      </c>
      <c r="E66" s="20">
        <v>45771</v>
      </c>
      <c r="F66" s="20">
        <v>45770</v>
      </c>
      <c r="G66">
        <v>6266.37</v>
      </c>
    </row>
    <row r="67" spans="1:7" x14ac:dyDescent="0.3">
      <c r="A67">
        <v>25122</v>
      </c>
      <c r="B67">
        <v>122</v>
      </c>
      <c r="C67" t="s">
        <v>25</v>
      </c>
      <c r="D67" t="s">
        <v>37</v>
      </c>
      <c r="E67" s="20">
        <v>45771</v>
      </c>
      <c r="F67" s="20">
        <v>45770</v>
      </c>
      <c r="G67">
        <v>6820.81</v>
      </c>
    </row>
    <row r="68" spans="1:7" x14ac:dyDescent="0.3">
      <c r="A68">
        <v>25124</v>
      </c>
      <c r="B68">
        <v>122</v>
      </c>
      <c r="C68" t="s">
        <v>25</v>
      </c>
      <c r="D68" t="s">
        <v>31</v>
      </c>
      <c r="E68" s="20">
        <v>45771</v>
      </c>
      <c r="F68" s="20">
        <v>45771</v>
      </c>
      <c r="G68">
        <v>2060.6</v>
      </c>
    </row>
    <row r="69" spans="1:7" x14ac:dyDescent="0.3">
      <c r="A69">
        <v>25123</v>
      </c>
      <c r="B69">
        <v>122</v>
      </c>
      <c r="C69" t="s">
        <v>25</v>
      </c>
      <c r="D69" t="s">
        <v>27</v>
      </c>
      <c r="E69" s="20">
        <v>45771</v>
      </c>
      <c r="F69" s="20">
        <v>45770</v>
      </c>
      <c r="G69">
        <v>-120.13</v>
      </c>
    </row>
    <row r="70" spans="1:7" x14ac:dyDescent="0.3">
      <c r="A70">
        <v>25125</v>
      </c>
      <c r="B70">
        <v>122</v>
      </c>
      <c r="C70" t="s">
        <v>25</v>
      </c>
      <c r="D70" t="s">
        <v>32</v>
      </c>
      <c r="E70" s="20">
        <v>45771</v>
      </c>
      <c r="F70" s="20">
        <v>45771</v>
      </c>
      <c r="G70">
        <v>200.5</v>
      </c>
    </row>
    <row r="71" spans="1:7" x14ac:dyDescent="0.3">
      <c r="A71">
        <v>25017</v>
      </c>
      <c r="B71">
        <v>122</v>
      </c>
      <c r="C71" t="s">
        <v>25</v>
      </c>
      <c r="D71" t="s">
        <v>32</v>
      </c>
      <c r="E71" s="20">
        <v>45770</v>
      </c>
      <c r="F71" s="20">
        <v>45770</v>
      </c>
      <c r="G71">
        <v>120.13</v>
      </c>
    </row>
    <row r="72" spans="1:7" x14ac:dyDescent="0.3">
      <c r="A72">
        <v>25016</v>
      </c>
      <c r="B72">
        <v>122</v>
      </c>
      <c r="C72" t="s">
        <v>25</v>
      </c>
      <c r="D72" t="s">
        <v>31</v>
      </c>
      <c r="E72" s="20">
        <v>45770</v>
      </c>
      <c r="F72" s="20">
        <v>45770</v>
      </c>
      <c r="G72">
        <v>1097.72</v>
      </c>
    </row>
    <row r="73" spans="1:7" x14ac:dyDescent="0.3">
      <c r="A73">
        <v>25015</v>
      </c>
      <c r="B73">
        <v>122</v>
      </c>
      <c r="C73" t="s">
        <v>25</v>
      </c>
      <c r="D73" t="s">
        <v>27</v>
      </c>
      <c r="E73" s="20">
        <v>45770</v>
      </c>
      <c r="F73" s="20">
        <v>45769</v>
      </c>
      <c r="G73">
        <v>-142.28</v>
      </c>
    </row>
    <row r="74" spans="1:7" x14ac:dyDescent="0.3">
      <c r="A74">
        <v>25014</v>
      </c>
      <c r="B74">
        <v>122</v>
      </c>
      <c r="C74" t="s">
        <v>25</v>
      </c>
      <c r="D74" t="s">
        <v>37</v>
      </c>
      <c r="E74" s="20">
        <v>45770</v>
      </c>
      <c r="F74" s="20">
        <v>45769</v>
      </c>
      <c r="G74">
        <v>8295.84</v>
      </c>
    </row>
    <row r="75" spans="1:7" x14ac:dyDescent="0.3">
      <c r="A75">
        <v>25013</v>
      </c>
      <c r="B75">
        <v>122</v>
      </c>
      <c r="C75" t="s">
        <v>25</v>
      </c>
      <c r="D75" t="s">
        <v>28</v>
      </c>
      <c r="E75" s="20">
        <v>45770</v>
      </c>
      <c r="F75" s="20">
        <v>45769</v>
      </c>
      <c r="G75">
        <v>5966.79</v>
      </c>
    </row>
    <row r="76" spans="1:7" x14ac:dyDescent="0.3">
      <c r="A76">
        <v>25012</v>
      </c>
      <c r="B76">
        <v>122</v>
      </c>
      <c r="C76" t="s">
        <v>25</v>
      </c>
      <c r="D76" t="s">
        <v>29</v>
      </c>
      <c r="E76" s="20">
        <v>45770</v>
      </c>
      <c r="F76" s="20">
        <v>45770</v>
      </c>
      <c r="G76">
        <v>1456.29</v>
      </c>
    </row>
    <row r="77" spans="1:7" x14ac:dyDescent="0.3">
      <c r="A77">
        <v>24903</v>
      </c>
      <c r="B77">
        <v>122</v>
      </c>
      <c r="C77" t="s">
        <v>25</v>
      </c>
      <c r="D77" t="s">
        <v>29</v>
      </c>
      <c r="E77" s="20">
        <v>45769</v>
      </c>
      <c r="F77" s="20">
        <v>45769</v>
      </c>
      <c r="G77">
        <v>403781.88</v>
      </c>
    </row>
    <row r="78" spans="1:7" x14ac:dyDescent="0.3">
      <c r="A78">
        <v>24904</v>
      </c>
      <c r="B78">
        <v>122</v>
      </c>
      <c r="C78" t="s">
        <v>25</v>
      </c>
      <c r="D78" t="s">
        <v>37</v>
      </c>
      <c r="E78" s="20">
        <v>45769</v>
      </c>
      <c r="F78" s="20">
        <v>45739</v>
      </c>
      <c r="G78">
        <v>8968.18</v>
      </c>
    </row>
    <row r="79" spans="1:7" x14ac:dyDescent="0.3">
      <c r="A79">
        <v>24908</v>
      </c>
      <c r="B79">
        <v>122</v>
      </c>
      <c r="C79" t="s">
        <v>25</v>
      </c>
      <c r="D79" t="s">
        <v>31</v>
      </c>
      <c r="E79" s="20">
        <v>45769</v>
      </c>
      <c r="F79" s="20">
        <v>45769</v>
      </c>
      <c r="G79">
        <v>1314.01</v>
      </c>
    </row>
    <row r="80" spans="1:7" x14ac:dyDescent="0.3">
      <c r="A80">
        <v>24905</v>
      </c>
      <c r="B80">
        <v>122</v>
      </c>
      <c r="C80" t="s">
        <v>25</v>
      </c>
      <c r="D80" t="s">
        <v>37</v>
      </c>
      <c r="E80" s="20">
        <v>45769</v>
      </c>
      <c r="F80" s="20">
        <v>45738</v>
      </c>
      <c r="G80">
        <v>53185.27</v>
      </c>
    </row>
    <row r="81" spans="1:7" x14ac:dyDescent="0.3">
      <c r="A81">
        <v>24906</v>
      </c>
      <c r="B81">
        <v>122</v>
      </c>
      <c r="C81" t="s">
        <v>25</v>
      </c>
      <c r="D81" t="s">
        <v>40</v>
      </c>
      <c r="E81" s="20">
        <v>45769</v>
      </c>
      <c r="F81" s="20">
        <v>45738</v>
      </c>
      <c r="G81">
        <v>9.65</v>
      </c>
    </row>
    <row r="82" spans="1:7" x14ac:dyDescent="0.3">
      <c r="A82">
        <v>24907</v>
      </c>
      <c r="B82">
        <v>122</v>
      </c>
      <c r="C82" t="s">
        <v>25</v>
      </c>
      <c r="D82" t="s">
        <v>26</v>
      </c>
      <c r="E82" s="20">
        <v>45769</v>
      </c>
      <c r="F82" s="20">
        <v>45769</v>
      </c>
      <c r="G82">
        <v>-465944.98</v>
      </c>
    </row>
    <row r="83" spans="1:7" x14ac:dyDescent="0.3">
      <c r="A83">
        <v>24909</v>
      </c>
      <c r="B83">
        <v>122</v>
      </c>
      <c r="C83" t="s">
        <v>25</v>
      </c>
      <c r="D83" t="s">
        <v>32</v>
      </c>
      <c r="E83" s="20">
        <v>45769</v>
      </c>
      <c r="F83" s="20">
        <v>45769</v>
      </c>
      <c r="G83">
        <v>142.28</v>
      </c>
    </row>
    <row r="84" spans="1:7" x14ac:dyDescent="0.3">
      <c r="A84">
        <v>24806</v>
      </c>
      <c r="B84">
        <v>122</v>
      </c>
      <c r="C84" t="s">
        <v>25</v>
      </c>
      <c r="D84" t="s">
        <v>27</v>
      </c>
      <c r="E84" s="20">
        <v>45768</v>
      </c>
      <c r="F84" s="20">
        <v>45767</v>
      </c>
      <c r="G84">
        <v>-70.739999999999995</v>
      </c>
    </row>
    <row r="85" spans="1:7" x14ac:dyDescent="0.3">
      <c r="A85">
        <v>24807</v>
      </c>
      <c r="B85">
        <v>122</v>
      </c>
      <c r="C85" t="s">
        <v>25</v>
      </c>
      <c r="D85" t="s">
        <v>37</v>
      </c>
      <c r="E85" s="20">
        <v>45768</v>
      </c>
      <c r="F85" s="20">
        <v>45737</v>
      </c>
      <c r="G85">
        <v>45067.63</v>
      </c>
    </row>
    <row r="86" spans="1:7" x14ac:dyDescent="0.3">
      <c r="A86">
        <v>24805</v>
      </c>
      <c r="B86">
        <v>122</v>
      </c>
      <c r="C86" t="s">
        <v>25</v>
      </c>
      <c r="D86" t="s">
        <v>37</v>
      </c>
      <c r="E86" s="20">
        <v>45768</v>
      </c>
      <c r="F86" s="20">
        <v>45767</v>
      </c>
      <c r="G86">
        <v>5087.5600000000004</v>
      </c>
    </row>
    <row r="87" spans="1:7" x14ac:dyDescent="0.3">
      <c r="A87">
        <v>24803</v>
      </c>
      <c r="B87">
        <v>122</v>
      </c>
      <c r="C87" t="s">
        <v>25</v>
      </c>
      <c r="D87" t="s">
        <v>29</v>
      </c>
      <c r="E87" s="20">
        <v>45768</v>
      </c>
      <c r="F87" s="20">
        <v>45768</v>
      </c>
      <c r="G87">
        <v>351034.71</v>
      </c>
    </row>
    <row r="88" spans="1:7" x14ac:dyDescent="0.3">
      <c r="A88">
        <v>24804</v>
      </c>
      <c r="B88">
        <v>122</v>
      </c>
      <c r="C88" t="s">
        <v>25</v>
      </c>
      <c r="D88" t="s">
        <v>28</v>
      </c>
      <c r="E88" s="20">
        <v>45768</v>
      </c>
      <c r="F88" s="20">
        <v>45767</v>
      </c>
      <c r="G88">
        <v>2662.72</v>
      </c>
    </row>
    <row r="89" spans="1:7" x14ac:dyDescent="0.3">
      <c r="A89">
        <v>24716</v>
      </c>
      <c r="B89">
        <v>122</v>
      </c>
      <c r="C89" t="s">
        <v>25</v>
      </c>
      <c r="D89" t="s">
        <v>32</v>
      </c>
      <c r="E89" s="20">
        <v>45767</v>
      </c>
      <c r="F89" s="20">
        <v>45767</v>
      </c>
      <c r="G89">
        <v>70.739999999999995</v>
      </c>
    </row>
    <row r="90" spans="1:7" x14ac:dyDescent="0.3">
      <c r="A90">
        <v>24710</v>
      </c>
      <c r="B90">
        <v>122</v>
      </c>
      <c r="C90" t="s">
        <v>25</v>
      </c>
      <c r="D90" t="s">
        <v>28</v>
      </c>
      <c r="E90" s="20">
        <v>45767</v>
      </c>
      <c r="F90" s="20">
        <v>45766</v>
      </c>
      <c r="G90">
        <v>19927.64</v>
      </c>
    </row>
    <row r="91" spans="1:7" x14ac:dyDescent="0.3">
      <c r="A91">
        <v>24711</v>
      </c>
      <c r="B91">
        <v>122</v>
      </c>
      <c r="C91" t="s">
        <v>25</v>
      </c>
      <c r="D91" t="s">
        <v>37</v>
      </c>
      <c r="E91" s="20">
        <v>45767</v>
      </c>
      <c r="F91" s="20">
        <v>45766</v>
      </c>
      <c r="G91">
        <v>53447.31</v>
      </c>
    </row>
    <row r="92" spans="1:7" x14ac:dyDescent="0.3">
      <c r="A92">
        <v>24712</v>
      </c>
      <c r="B92">
        <v>122</v>
      </c>
      <c r="C92" t="s">
        <v>25</v>
      </c>
      <c r="D92" t="s">
        <v>40</v>
      </c>
      <c r="E92" s="20">
        <v>45767</v>
      </c>
      <c r="F92" s="20">
        <v>45766</v>
      </c>
      <c r="G92">
        <v>82.87</v>
      </c>
    </row>
    <row r="93" spans="1:7" x14ac:dyDescent="0.3">
      <c r="A93">
        <v>24713</v>
      </c>
      <c r="B93">
        <v>122</v>
      </c>
      <c r="C93" t="s">
        <v>25</v>
      </c>
      <c r="D93" t="s">
        <v>30</v>
      </c>
      <c r="E93" s="20">
        <v>45767</v>
      </c>
      <c r="F93" s="20">
        <v>45766</v>
      </c>
      <c r="G93">
        <v>-21.44</v>
      </c>
    </row>
    <row r="94" spans="1:7" x14ac:dyDescent="0.3">
      <c r="A94">
        <v>24714</v>
      </c>
      <c r="B94">
        <v>122</v>
      </c>
      <c r="C94" t="s">
        <v>25</v>
      </c>
      <c r="D94" t="s">
        <v>27</v>
      </c>
      <c r="E94" s="20">
        <v>45767</v>
      </c>
      <c r="F94" s="20">
        <v>45766</v>
      </c>
      <c r="G94">
        <v>-634.46</v>
      </c>
    </row>
    <row r="95" spans="1:7" x14ac:dyDescent="0.3">
      <c r="A95">
        <v>24715</v>
      </c>
      <c r="B95">
        <v>122</v>
      </c>
      <c r="C95" t="s">
        <v>25</v>
      </c>
      <c r="D95" t="s">
        <v>31</v>
      </c>
      <c r="E95" s="20">
        <v>45767</v>
      </c>
      <c r="F95" s="20">
        <v>45767</v>
      </c>
      <c r="G95">
        <v>976.41</v>
      </c>
    </row>
    <row r="96" spans="1:7" x14ac:dyDescent="0.3">
      <c r="A96">
        <v>24709</v>
      </c>
      <c r="B96">
        <v>122</v>
      </c>
      <c r="C96" t="s">
        <v>25</v>
      </c>
      <c r="D96" t="s">
        <v>37</v>
      </c>
      <c r="E96" s="20">
        <v>45767</v>
      </c>
      <c r="F96" s="20">
        <v>45736</v>
      </c>
      <c r="G96">
        <v>28991.84</v>
      </c>
    </row>
    <row r="97" spans="1:7" x14ac:dyDescent="0.3">
      <c r="A97">
        <v>24708</v>
      </c>
      <c r="B97">
        <v>122</v>
      </c>
      <c r="C97" t="s">
        <v>25</v>
      </c>
      <c r="D97" t="s">
        <v>29</v>
      </c>
      <c r="E97" s="20">
        <v>45767</v>
      </c>
      <c r="F97" s="20">
        <v>45767</v>
      </c>
      <c r="G97">
        <v>248193.8</v>
      </c>
    </row>
    <row r="98" spans="1:7" x14ac:dyDescent="0.3">
      <c r="A98">
        <v>24616</v>
      </c>
      <c r="B98">
        <v>122</v>
      </c>
      <c r="C98" t="s">
        <v>25</v>
      </c>
      <c r="D98" t="s">
        <v>31</v>
      </c>
      <c r="E98" s="20">
        <v>45766</v>
      </c>
      <c r="F98" s="20">
        <v>45766</v>
      </c>
      <c r="G98">
        <v>5104.57</v>
      </c>
    </row>
    <row r="99" spans="1:7" x14ac:dyDescent="0.3">
      <c r="A99">
        <v>24615</v>
      </c>
      <c r="B99">
        <v>122</v>
      </c>
      <c r="C99" t="s">
        <v>25</v>
      </c>
      <c r="D99" t="s">
        <v>32</v>
      </c>
      <c r="E99" s="20">
        <v>45766</v>
      </c>
      <c r="F99" s="20">
        <v>45766</v>
      </c>
      <c r="G99">
        <v>655.9</v>
      </c>
    </row>
    <row r="100" spans="1:7" x14ac:dyDescent="0.3">
      <c r="A100">
        <v>24614</v>
      </c>
      <c r="B100">
        <v>122</v>
      </c>
      <c r="C100" t="s">
        <v>25</v>
      </c>
      <c r="D100" t="s">
        <v>27</v>
      </c>
      <c r="E100" s="20">
        <v>45766</v>
      </c>
      <c r="F100" s="20">
        <v>45765</v>
      </c>
      <c r="G100">
        <v>-435.83</v>
      </c>
    </row>
    <row r="101" spans="1:7" x14ac:dyDescent="0.3">
      <c r="A101">
        <v>24609</v>
      </c>
      <c r="B101">
        <v>122</v>
      </c>
      <c r="C101" t="s">
        <v>25</v>
      </c>
      <c r="D101" t="s">
        <v>29</v>
      </c>
      <c r="E101" s="20">
        <v>45766</v>
      </c>
      <c r="F101" s="20">
        <v>45766</v>
      </c>
      <c r="G101">
        <v>160301.25</v>
      </c>
    </row>
    <row r="102" spans="1:7" x14ac:dyDescent="0.3">
      <c r="A102">
        <v>24610</v>
      </c>
      <c r="B102">
        <v>122</v>
      </c>
      <c r="C102" t="s">
        <v>25</v>
      </c>
      <c r="D102" t="s">
        <v>37</v>
      </c>
      <c r="E102" s="20">
        <v>45766</v>
      </c>
      <c r="F102" s="20">
        <v>45735</v>
      </c>
      <c r="G102">
        <v>33338.870000000003</v>
      </c>
    </row>
    <row r="103" spans="1:7" x14ac:dyDescent="0.3">
      <c r="A103">
        <v>24611</v>
      </c>
      <c r="B103">
        <v>122</v>
      </c>
      <c r="C103" t="s">
        <v>25</v>
      </c>
      <c r="D103" t="s">
        <v>28</v>
      </c>
      <c r="E103" s="20">
        <v>45766</v>
      </c>
      <c r="F103" s="20">
        <v>45765</v>
      </c>
      <c r="G103">
        <v>13716.06</v>
      </c>
    </row>
    <row r="104" spans="1:7" x14ac:dyDescent="0.3">
      <c r="A104">
        <v>24612</v>
      </c>
      <c r="B104">
        <v>122</v>
      </c>
      <c r="C104" t="s">
        <v>25</v>
      </c>
      <c r="D104" t="s">
        <v>37</v>
      </c>
      <c r="E104" s="20">
        <v>45766</v>
      </c>
      <c r="F104" s="20">
        <v>45765</v>
      </c>
      <c r="G104">
        <v>35520.18</v>
      </c>
    </row>
    <row r="105" spans="1:7" x14ac:dyDescent="0.3">
      <c r="A105">
        <v>24613</v>
      </c>
      <c r="B105">
        <v>122</v>
      </c>
      <c r="C105" t="s">
        <v>25</v>
      </c>
      <c r="D105" t="s">
        <v>30</v>
      </c>
      <c r="E105" s="20">
        <v>45766</v>
      </c>
      <c r="F105" s="20">
        <v>45765</v>
      </c>
      <c r="G105">
        <v>-7.2</v>
      </c>
    </row>
    <row r="106" spans="1:7" x14ac:dyDescent="0.3">
      <c r="A106">
        <v>24521</v>
      </c>
      <c r="B106">
        <v>122</v>
      </c>
      <c r="C106" t="s">
        <v>25</v>
      </c>
      <c r="D106" t="s">
        <v>37</v>
      </c>
      <c r="E106" s="20">
        <v>45765</v>
      </c>
      <c r="F106" s="20">
        <v>45734</v>
      </c>
      <c r="G106">
        <v>17193.810000000001</v>
      </c>
    </row>
    <row r="107" spans="1:7" x14ac:dyDescent="0.3">
      <c r="A107">
        <v>24522</v>
      </c>
      <c r="B107">
        <v>122</v>
      </c>
      <c r="C107" t="s">
        <v>25</v>
      </c>
      <c r="D107" t="s">
        <v>28</v>
      </c>
      <c r="E107" s="20">
        <v>45765</v>
      </c>
      <c r="F107" s="20">
        <v>45764</v>
      </c>
      <c r="G107">
        <v>7337.62</v>
      </c>
    </row>
    <row r="108" spans="1:7" x14ac:dyDescent="0.3">
      <c r="A108">
        <v>24523</v>
      </c>
      <c r="B108">
        <v>122</v>
      </c>
      <c r="C108" t="s">
        <v>25</v>
      </c>
      <c r="D108" t="s">
        <v>37</v>
      </c>
      <c r="E108" s="20">
        <v>45765</v>
      </c>
      <c r="F108" s="20">
        <v>45764</v>
      </c>
      <c r="G108">
        <v>20360.240000000002</v>
      </c>
    </row>
    <row r="109" spans="1:7" x14ac:dyDescent="0.3">
      <c r="A109">
        <v>24524</v>
      </c>
      <c r="B109">
        <v>122</v>
      </c>
      <c r="C109" t="s">
        <v>25</v>
      </c>
      <c r="D109" t="s">
        <v>40</v>
      </c>
      <c r="E109" s="20">
        <v>45765</v>
      </c>
      <c r="F109" s="20">
        <v>45764</v>
      </c>
      <c r="G109">
        <v>427.45</v>
      </c>
    </row>
    <row r="110" spans="1:7" x14ac:dyDescent="0.3">
      <c r="A110">
        <v>24525</v>
      </c>
      <c r="B110">
        <v>122</v>
      </c>
      <c r="C110" t="s">
        <v>25</v>
      </c>
      <c r="D110" t="s">
        <v>27</v>
      </c>
      <c r="E110" s="20">
        <v>45765</v>
      </c>
      <c r="F110" s="20">
        <v>45764</v>
      </c>
      <c r="G110">
        <v>-241.93</v>
      </c>
    </row>
    <row r="111" spans="1:7" x14ac:dyDescent="0.3">
      <c r="A111">
        <v>24526</v>
      </c>
      <c r="B111">
        <v>122</v>
      </c>
      <c r="C111" t="s">
        <v>25</v>
      </c>
      <c r="D111" t="s">
        <v>32</v>
      </c>
      <c r="E111" s="20">
        <v>45765</v>
      </c>
      <c r="F111" s="20">
        <v>45765</v>
      </c>
      <c r="G111">
        <v>443.03</v>
      </c>
    </row>
    <row r="112" spans="1:7" x14ac:dyDescent="0.3">
      <c r="A112">
        <v>24527</v>
      </c>
      <c r="B112">
        <v>122</v>
      </c>
      <c r="C112" t="s">
        <v>25</v>
      </c>
      <c r="D112" t="s">
        <v>31</v>
      </c>
      <c r="E112" s="20">
        <v>45765</v>
      </c>
      <c r="F112" s="20">
        <v>45765</v>
      </c>
      <c r="G112">
        <v>3635.91</v>
      </c>
    </row>
    <row r="113" spans="1:7" x14ac:dyDescent="0.3">
      <c r="A113">
        <v>24520</v>
      </c>
      <c r="B113">
        <v>122</v>
      </c>
      <c r="C113" t="s">
        <v>25</v>
      </c>
      <c r="D113" t="s">
        <v>29</v>
      </c>
      <c r="E113" s="20">
        <v>45765</v>
      </c>
      <c r="F113" s="20">
        <v>45765</v>
      </c>
      <c r="G113">
        <v>111145.12</v>
      </c>
    </row>
    <row r="114" spans="1:7" x14ac:dyDescent="0.3">
      <c r="A114">
        <v>24428</v>
      </c>
      <c r="B114">
        <v>122</v>
      </c>
      <c r="C114" t="s">
        <v>25</v>
      </c>
      <c r="D114" t="s">
        <v>31</v>
      </c>
      <c r="E114" s="20">
        <v>45764</v>
      </c>
      <c r="F114" s="20">
        <v>45764</v>
      </c>
      <c r="G114">
        <v>1498.39</v>
      </c>
    </row>
    <row r="115" spans="1:7" x14ac:dyDescent="0.3">
      <c r="A115">
        <v>24427</v>
      </c>
      <c r="B115">
        <v>122</v>
      </c>
      <c r="C115" t="s">
        <v>25</v>
      </c>
      <c r="D115" t="s">
        <v>27</v>
      </c>
      <c r="E115" s="20">
        <v>45764</v>
      </c>
      <c r="F115" s="20">
        <v>45763</v>
      </c>
      <c r="G115">
        <v>-190.15</v>
      </c>
    </row>
    <row r="116" spans="1:7" x14ac:dyDescent="0.3">
      <c r="A116">
        <v>24426</v>
      </c>
      <c r="B116">
        <v>122</v>
      </c>
      <c r="C116" t="s">
        <v>25</v>
      </c>
      <c r="D116" t="s">
        <v>37</v>
      </c>
      <c r="E116" s="20">
        <v>45764</v>
      </c>
      <c r="F116" s="20">
        <v>45763</v>
      </c>
      <c r="G116">
        <v>14421.99</v>
      </c>
    </row>
    <row r="117" spans="1:7" x14ac:dyDescent="0.3">
      <c r="A117">
        <v>24429</v>
      </c>
      <c r="B117">
        <v>122</v>
      </c>
      <c r="C117" t="s">
        <v>25</v>
      </c>
      <c r="D117" t="s">
        <v>32</v>
      </c>
      <c r="E117" s="20">
        <v>45764</v>
      </c>
      <c r="F117" s="20">
        <v>45764</v>
      </c>
      <c r="G117">
        <v>241.93</v>
      </c>
    </row>
    <row r="118" spans="1:7" x14ac:dyDescent="0.3">
      <c r="A118">
        <v>24430</v>
      </c>
      <c r="B118">
        <v>122</v>
      </c>
      <c r="C118" t="s">
        <v>25</v>
      </c>
      <c r="D118" t="s">
        <v>34</v>
      </c>
      <c r="E118" s="20">
        <v>45764</v>
      </c>
      <c r="F118" s="20">
        <v>45764</v>
      </c>
      <c r="G118">
        <v>-300</v>
      </c>
    </row>
    <row r="119" spans="1:7" x14ac:dyDescent="0.3">
      <c r="A119">
        <v>24423</v>
      </c>
      <c r="B119">
        <v>122</v>
      </c>
      <c r="C119" t="s">
        <v>25</v>
      </c>
      <c r="D119" t="s">
        <v>29</v>
      </c>
      <c r="E119" s="20">
        <v>45764</v>
      </c>
      <c r="F119" s="20">
        <v>45764</v>
      </c>
      <c r="G119">
        <v>89616.75</v>
      </c>
    </row>
    <row r="120" spans="1:7" x14ac:dyDescent="0.3">
      <c r="A120">
        <v>24424</v>
      </c>
      <c r="B120">
        <v>122</v>
      </c>
      <c r="C120" t="s">
        <v>25</v>
      </c>
      <c r="D120" t="s">
        <v>37</v>
      </c>
      <c r="E120" s="20">
        <v>45764</v>
      </c>
      <c r="F120" s="20">
        <v>45733</v>
      </c>
      <c r="G120">
        <v>212.54</v>
      </c>
    </row>
    <row r="121" spans="1:7" x14ac:dyDescent="0.3">
      <c r="A121">
        <v>24425</v>
      </c>
      <c r="B121">
        <v>122</v>
      </c>
      <c r="C121" t="s">
        <v>25</v>
      </c>
      <c r="D121" t="s">
        <v>28</v>
      </c>
      <c r="E121" s="20">
        <v>45764</v>
      </c>
      <c r="F121" s="20">
        <v>45763</v>
      </c>
      <c r="G121">
        <v>5643.67</v>
      </c>
    </row>
    <row r="122" spans="1:7" x14ac:dyDescent="0.3">
      <c r="A122">
        <v>24326</v>
      </c>
      <c r="B122">
        <v>122</v>
      </c>
      <c r="C122" t="s">
        <v>25</v>
      </c>
      <c r="D122" t="s">
        <v>32</v>
      </c>
      <c r="E122" s="20">
        <v>45763</v>
      </c>
      <c r="F122" s="20">
        <v>45763</v>
      </c>
      <c r="G122">
        <v>190.15</v>
      </c>
    </row>
    <row r="123" spans="1:7" x14ac:dyDescent="0.3">
      <c r="A123">
        <v>24327</v>
      </c>
      <c r="B123">
        <v>122</v>
      </c>
      <c r="C123" t="s">
        <v>25</v>
      </c>
      <c r="D123" t="s">
        <v>31</v>
      </c>
      <c r="E123" s="20">
        <v>45763</v>
      </c>
      <c r="F123" s="20">
        <v>45763</v>
      </c>
      <c r="G123">
        <v>2228.69</v>
      </c>
    </row>
    <row r="124" spans="1:7" x14ac:dyDescent="0.3">
      <c r="A124">
        <v>24321</v>
      </c>
      <c r="B124">
        <v>122</v>
      </c>
      <c r="C124" t="s">
        <v>25</v>
      </c>
      <c r="D124" t="s">
        <v>29</v>
      </c>
      <c r="E124" s="20">
        <v>45763</v>
      </c>
      <c r="F124" s="20">
        <v>45763</v>
      </c>
      <c r="G124">
        <v>70901.69</v>
      </c>
    </row>
    <row r="125" spans="1:7" x14ac:dyDescent="0.3">
      <c r="A125">
        <v>24322</v>
      </c>
      <c r="B125">
        <v>122</v>
      </c>
      <c r="C125" t="s">
        <v>25</v>
      </c>
      <c r="D125" t="s">
        <v>28</v>
      </c>
      <c r="E125" s="20">
        <v>45763</v>
      </c>
      <c r="F125" s="20">
        <v>45762</v>
      </c>
      <c r="G125">
        <v>3645.32</v>
      </c>
    </row>
    <row r="126" spans="1:7" x14ac:dyDescent="0.3">
      <c r="A126">
        <v>24323</v>
      </c>
      <c r="B126">
        <v>122</v>
      </c>
      <c r="C126" t="s">
        <v>25</v>
      </c>
      <c r="D126" t="s">
        <v>37</v>
      </c>
      <c r="E126" s="20">
        <v>45763</v>
      </c>
      <c r="F126" s="20">
        <v>45762</v>
      </c>
      <c r="G126">
        <v>12742.82</v>
      </c>
    </row>
    <row r="127" spans="1:7" x14ac:dyDescent="0.3">
      <c r="A127">
        <v>24324</v>
      </c>
      <c r="B127">
        <v>122</v>
      </c>
      <c r="C127" t="s">
        <v>25</v>
      </c>
      <c r="D127" t="s">
        <v>40</v>
      </c>
      <c r="E127" s="20">
        <v>45763</v>
      </c>
      <c r="F127" s="20">
        <v>45762</v>
      </c>
      <c r="G127">
        <v>58.88</v>
      </c>
    </row>
    <row r="128" spans="1:7" x14ac:dyDescent="0.3">
      <c r="A128">
        <v>24325</v>
      </c>
      <c r="B128">
        <v>122</v>
      </c>
      <c r="C128" t="s">
        <v>25</v>
      </c>
      <c r="D128" t="s">
        <v>27</v>
      </c>
      <c r="E128" s="20">
        <v>45763</v>
      </c>
      <c r="F128" s="20">
        <v>45762</v>
      </c>
      <c r="G128">
        <v>-150.80000000000001</v>
      </c>
    </row>
    <row r="129" spans="1:7" x14ac:dyDescent="0.3">
      <c r="A129">
        <v>24224</v>
      </c>
      <c r="B129">
        <v>122</v>
      </c>
      <c r="C129" t="s">
        <v>25</v>
      </c>
      <c r="D129" t="s">
        <v>32</v>
      </c>
      <c r="E129" s="20">
        <v>45762</v>
      </c>
      <c r="F129" s="20">
        <v>45762</v>
      </c>
      <c r="G129">
        <v>150.80000000000001</v>
      </c>
    </row>
    <row r="130" spans="1:7" x14ac:dyDescent="0.3">
      <c r="A130">
        <v>24223</v>
      </c>
      <c r="B130">
        <v>122</v>
      </c>
      <c r="C130" t="s">
        <v>25</v>
      </c>
      <c r="D130" t="s">
        <v>31</v>
      </c>
      <c r="E130" s="20">
        <v>45762</v>
      </c>
      <c r="F130" s="20">
        <v>45762</v>
      </c>
      <c r="G130">
        <v>1130.1600000000001</v>
      </c>
    </row>
    <row r="131" spans="1:7" x14ac:dyDescent="0.3">
      <c r="A131">
        <v>24222</v>
      </c>
      <c r="B131">
        <v>122</v>
      </c>
      <c r="C131" t="s">
        <v>25</v>
      </c>
      <c r="D131" t="s">
        <v>41</v>
      </c>
      <c r="E131" s="20">
        <v>45762</v>
      </c>
      <c r="F131" s="20">
        <v>45762</v>
      </c>
      <c r="G131">
        <v>500</v>
      </c>
    </row>
    <row r="132" spans="1:7" x14ac:dyDescent="0.3">
      <c r="A132">
        <v>24221</v>
      </c>
      <c r="B132">
        <v>122</v>
      </c>
      <c r="C132" t="s">
        <v>25</v>
      </c>
      <c r="D132" t="s">
        <v>37</v>
      </c>
      <c r="E132" s="20">
        <v>45762</v>
      </c>
      <c r="F132" s="20">
        <v>45732</v>
      </c>
      <c r="G132">
        <v>7412.49</v>
      </c>
    </row>
    <row r="133" spans="1:7" x14ac:dyDescent="0.3">
      <c r="A133">
        <v>24218</v>
      </c>
      <c r="B133">
        <v>122</v>
      </c>
      <c r="C133" t="s">
        <v>25</v>
      </c>
      <c r="D133" t="s">
        <v>29</v>
      </c>
      <c r="E133" s="20">
        <v>45762</v>
      </c>
      <c r="F133" s="20">
        <v>45762</v>
      </c>
      <c r="G133">
        <v>0</v>
      </c>
    </row>
    <row r="134" spans="1:7" x14ac:dyDescent="0.3">
      <c r="A134">
        <v>24219</v>
      </c>
      <c r="B134">
        <v>122</v>
      </c>
      <c r="C134" t="s">
        <v>25</v>
      </c>
      <c r="D134" t="s">
        <v>37</v>
      </c>
      <c r="E134" s="20">
        <v>45762</v>
      </c>
      <c r="F134" s="20">
        <v>45731</v>
      </c>
      <c r="G134">
        <v>61687.01</v>
      </c>
    </row>
    <row r="135" spans="1:7" x14ac:dyDescent="0.3">
      <c r="A135">
        <v>24220</v>
      </c>
      <c r="B135">
        <v>122</v>
      </c>
      <c r="C135" t="s">
        <v>25</v>
      </c>
      <c r="D135" t="s">
        <v>40</v>
      </c>
      <c r="E135" s="20">
        <v>45762</v>
      </c>
      <c r="F135" s="20">
        <v>45731</v>
      </c>
      <c r="G135">
        <v>21.23</v>
      </c>
    </row>
    <row r="136" spans="1:7" x14ac:dyDescent="0.3">
      <c r="A136">
        <v>24112</v>
      </c>
      <c r="B136">
        <v>122</v>
      </c>
      <c r="C136" t="s">
        <v>25</v>
      </c>
      <c r="D136" t="s">
        <v>29</v>
      </c>
      <c r="E136" s="20">
        <v>45761</v>
      </c>
      <c r="F136" s="20">
        <v>45761</v>
      </c>
      <c r="G136">
        <v>300513.73</v>
      </c>
    </row>
    <row r="137" spans="1:7" x14ac:dyDescent="0.3">
      <c r="A137">
        <v>24113</v>
      </c>
      <c r="B137">
        <v>122</v>
      </c>
      <c r="C137" t="s">
        <v>25</v>
      </c>
      <c r="D137" t="s">
        <v>37</v>
      </c>
      <c r="E137" s="20">
        <v>45761</v>
      </c>
      <c r="F137" s="20">
        <v>45730</v>
      </c>
      <c r="G137">
        <v>54869.5</v>
      </c>
    </row>
    <row r="138" spans="1:7" x14ac:dyDescent="0.3">
      <c r="A138">
        <v>24114</v>
      </c>
      <c r="B138">
        <v>122</v>
      </c>
      <c r="C138" t="s">
        <v>25</v>
      </c>
      <c r="D138" t="s">
        <v>26</v>
      </c>
      <c r="E138" s="20">
        <v>45761</v>
      </c>
      <c r="F138" s="20">
        <v>45761</v>
      </c>
      <c r="G138">
        <v>-355383.23</v>
      </c>
    </row>
    <row r="139" spans="1:7" x14ac:dyDescent="0.3">
      <c r="A139">
        <v>24005</v>
      </c>
      <c r="B139">
        <v>122</v>
      </c>
      <c r="C139" t="s">
        <v>25</v>
      </c>
      <c r="D139" t="s">
        <v>29</v>
      </c>
      <c r="E139" s="20">
        <v>45760</v>
      </c>
      <c r="F139" s="20">
        <v>45760</v>
      </c>
      <c r="G139">
        <v>182635.16</v>
      </c>
    </row>
    <row r="140" spans="1:7" x14ac:dyDescent="0.3">
      <c r="A140">
        <v>24006</v>
      </c>
      <c r="B140">
        <v>122</v>
      </c>
      <c r="C140" t="s">
        <v>25</v>
      </c>
      <c r="D140" t="s">
        <v>28</v>
      </c>
      <c r="E140" s="20">
        <v>45760</v>
      </c>
      <c r="F140" s="20">
        <v>45759</v>
      </c>
      <c r="G140">
        <v>19932.95</v>
      </c>
    </row>
    <row r="141" spans="1:7" x14ac:dyDescent="0.3">
      <c r="A141">
        <v>24007</v>
      </c>
      <c r="B141">
        <v>122</v>
      </c>
      <c r="C141" t="s">
        <v>25</v>
      </c>
      <c r="D141" t="s">
        <v>37</v>
      </c>
      <c r="E141" s="20">
        <v>45760</v>
      </c>
      <c r="F141" s="20">
        <v>45759</v>
      </c>
      <c r="G141">
        <v>59127.79</v>
      </c>
    </row>
    <row r="142" spans="1:7" x14ac:dyDescent="0.3">
      <c r="A142">
        <v>24016</v>
      </c>
      <c r="B142">
        <v>122</v>
      </c>
      <c r="C142" t="s">
        <v>25</v>
      </c>
      <c r="D142" t="s">
        <v>27</v>
      </c>
      <c r="E142" s="20">
        <v>45760</v>
      </c>
      <c r="F142" s="20">
        <v>45760</v>
      </c>
      <c r="G142">
        <v>-131.51</v>
      </c>
    </row>
    <row r="143" spans="1:7" x14ac:dyDescent="0.3">
      <c r="A143">
        <v>24015</v>
      </c>
      <c r="B143">
        <v>122</v>
      </c>
      <c r="C143" t="s">
        <v>25</v>
      </c>
      <c r="D143" t="s">
        <v>37</v>
      </c>
      <c r="E143" s="20">
        <v>45760</v>
      </c>
      <c r="F143" s="20">
        <v>45760</v>
      </c>
      <c r="G143">
        <v>10653.75</v>
      </c>
    </row>
    <row r="144" spans="1:7" x14ac:dyDescent="0.3">
      <c r="A144">
        <v>24014</v>
      </c>
      <c r="B144">
        <v>122</v>
      </c>
      <c r="C144" t="s">
        <v>25</v>
      </c>
      <c r="D144" t="s">
        <v>28</v>
      </c>
      <c r="E144" s="20">
        <v>45760</v>
      </c>
      <c r="F144" s="20">
        <v>45760</v>
      </c>
      <c r="G144">
        <v>3365.53</v>
      </c>
    </row>
    <row r="145" spans="1:7" x14ac:dyDescent="0.3">
      <c r="A145">
        <v>24013</v>
      </c>
      <c r="B145">
        <v>122</v>
      </c>
      <c r="C145" t="s">
        <v>25</v>
      </c>
      <c r="D145" t="s">
        <v>31</v>
      </c>
      <c r="E145" s="20">
        <v>45760</v>
      </c>
      <c r="F145" s="20">
        <v>45760</v>
      </c>
      <c r="G145">
        <v>749.07</v>
      </c>
    </row>
    <row r="146" spans="1:7" x14ac:dyDescent="0.3">
      <c r="A146">
        <v>24012</v>
      </c>
      <c r="B146">
        <v>122</v>
      </c>
      <c r="C146" t="s">
        <v>25</v>
      </c>
      <c r="D146" t="s">
        <v>32</v>
      </c>
      <c r="E146" s="20">
        <v>45760</v>
      </c>
      <c r="F146" s="20">
        <v>45760</v>
      </c>
      <c r="G146">
        <v>131.51</v>
      </c>
    </row>
    <row r="147" spans="1:7" x14ac:dyDescent="0.3">
      <c r="A147">
        <v>24011</v>
      </c>
      <c r="B147">
        <v>122</v>
      </c>
      <c r="C147" t="s">
        <v>25</v>
      </c>
      <c r="D147" t="s">
        <v>37</v>
      </c>
      <c r="E147" s="20">
        <v>45760</v>
      </c>
      <c r="F147" s="20">
        <v>45729</v>
      </c>
      <c r="G147">
        <v>24729.99</v>
      </c>
    </row>
    <row r="148" spans="1:7" x14ac:dyDescent="0.3">
      <c r="A148">
        <v>24010</v>
      </c>
      <c r="B148">
        <v>122</v>
      </c>
      <c r="C148" t="s">
        <v>25</v>
      </c>
      <c r="D148" t="s">
        <v>27</v>
      </c>
      <c r="E148" s="20">
        <v>45760</v>
      </c>
      <c r="F148" s="20">
        <v>45759</v>
      </c>
      <c r="G148">
        <v>-669.08</v>
      </c>
    </row>
    <row r="149" spans="1:7" x14ac:dyDescent="0.3">
      <c r="A149">
        <v>24009</v>
      </c>
      <c r="B149">
        <v>122</v>
      </c>
      <c r="C149" t="s">
        <v>25</v>
      </c>
      <c r="D149" t="s">
        <v>30</v>
      </c>
      <c r="E149" s="20">
        <v>45760</v>
      </c>
      <c r="F149" s="20">
        <v>45759</v>
      </c>
      <c r="G149">
        <v>-28.8</v>
      </c>
    </row>
    <row r="150" spans="1:7" x14ac:dyDescent="0.3">
      <c r="A150">
        <v>24008</v>
      </c>
      <c r="B150">
        <v>122</v>
      </c>
      <c r="C150" t="s">
        <v>25</v>
      </c>
      <c r="D150" t="s">
        <v>40</v>
      </c>
      <c r="E150" s="20">
        <v>45760</v>
      </c>
      <c r="F150" s="20">
        <v>45759</v>
      </c>
      <c r="G150">
        <v>17.37</v>
      </c>
    </row>
    <row r="151" spans="1:7" x14ac:dyDescent="0.3">
      <c r="A151">
        <v>23910</v>
      </c>
      <c r="B151">
        <v>122</v>
      </c>
      <c r="C151" t="s">
        <v>25</v>
      </c>
      <c r="D151" t="s">
        <v>37</v>
      </c>
      <c r="E151" s="20">
        <v>45759</v>
      </c>
      <c r="F151" s="20">
        <v>45729</v>
      </c>
      <c r="G151">
        <v>3988.11</v>
      </c>
    </row>
    <row r="152" spans="1:7" x14ac:dyDescent="0.3">
      <c r="A152">
        <v>23912</v>
      </c>
      <c r="B152">
        <v>122</v>
      </c>
      <c r="C152" t="s">
        <v>25</v>
      </c>
      <c r="D152" t="s">
        <v>37</v>
      </c>
      <c r="E152" s="20">
        <v>45759</v>
      </c>
      <c r="F152" s="20">
        <v>45758</v>
      </c>
      <c r="G152">
        <v>39501.33</v>
      </c>
    </row>
    <row r="153" spans="1:7" x14ac:dyDescent="0.3">
      <c r="A153">
        <v>23916</v>
      </c>
      <c r="B153">
        <v>122</v>
      </c>
      <c r="C153" t="s">
        <v>25</v>
      </c>
      <c r="D153" t="s">
        <v>32</v>
      </c>
      <c r="E153" s="20">
        <v>45759</v>
      </c>
      <c r="F153" s="20">
        <v>45759</v>
      </c>
      <c r="G153">
        <v>697.88</v>
      </c>
    </row>
    <row r="154" spans="1:7" x14ac:dyDescent="0.3">
      <c r="A154">
        <v>23915</v>
      </c>
      <c r="B154">
        <v>122</v>
      </c>
      <c r="C154" t="s">
        <v>25</v>
      </c>
      <c r="D154" t="s">
        <v>31</v>
      </c>
      <c r="E154" s="20">
        <v>45759</v>
      </c>
      <c r="F154" s="20">
        <v>45759</v>
      </c>
      <c r="G154">
        <v>4801.33</v>
      </c>
    </row>
    <row r="155" spans="1:7" x14ac:dyDescent="0.3">
      <c r="A155">
        <v>23909</v>
      </c>
      <c r="B155">
        <v>122</v>
      </c>
      <c r="C155" t="s">
        <v>25</v>
      </c>
      <c r="D155" t="s">
        <v>37</v>
      </c>
      <c r="E155" s="20">
        <v>45759</v>
      </c>
      <c r="F155" s="20">
        <v>45728</v>
      </c>
      <c r="G155">
        <v>22976.84</v>
      </c>
    </row>
    <row r="156" spans="1:7" x14ac:dyDescent="0.3">
      <c r="A156">
        <v>23908</v>
      </c>
      <c r="B156">
        <v>122</v>
      </c>
      <c r="C156" t="s">
        <v>25</v>
      </c>
      <c r="D156" t="s">
        <v>29</v>
      </c>
      <c r="E156" s="20">
        <v>45759</v>
      </c>
      <c r="F156" s="20">
        <v>45759</v>
      </c>
      <c r="G156">
        <v>92814.88</v>
      </c>
    </row>
    <row r="157" spans="1:7" x14ac:dyDescent="0.3">
      <c r="A157">
        <v>23914</v>
      </c>
      <c r="B157">
        <v>122</v>
      </c>
      <c r="C157" t="s">
        <v>25</v>
      </c>
      <c r="D157" t="s">
        <v>27</v>
      </c>
      <c r="E157" s="20">
        <v>45759</v>
      </c>
      <c r="F157" s="20">
        <v>45758</v>
      </c>
      <c r="G157">
        <v>-474.33</v>
      </c>
    </row>
    <row r="158" spans="1:7" x14ac:dyDescent="0.3">
      <c r="A158">
        <v>23913</v>
      </c>
      <c r="B158">
        <v>122</v>
      </c>
      <c r="C158" t="s">
        <v>25</v>
      </c>
      <c r="D158" t="s">
        <v>30</v>
      </c>
      <c r="E158" s="20">
        <v>45759</v>
      </c>
      <c r="F158" s="20">
        <v>45758</v>
      </c>
      <c r="G158">
        <v>-26.4</v>
      </c>
    </row>
    <row r="159" spans="1:7" x14ac:dyDescent="0.3">
      <c r="A159">
        <v>23911</v>
      </c>
      <c r="B159">
        <v>122</v>
      </c>
      <c r="C159" t="s">
        <v>25</v>
      </c>
      <c r="D159" t="s">
        <v>28</v>
      </c>
      <c r="E159" s="20">
        <v>45759</v>
      </c>
      <c r="F159" s="20">
        <v>45758</v>
      </c>
      <c r="G159">
        <v>18355.52</v>
      </c>
    </row>
    <row r="160" spans="1:7" x14ac:dyDescent="0.3">
      <c r="A160">
        <v>23814</v>
      </c>
      <c r="B160">
        <v>122</v>
      </c>
      <c r="C160" t="s">
        <v>25</v>
      </c>
      <c r="D160" t="s">
        <v>32</v>
      </c>
      <c r="E160" s="20">
        <v>45758</v>
      </c>
      <c r="F160" s="20">
        <v>45758</v>
      </c>
      <c r="G160">
        <v>500.73</v>
      </c>
    </row>
    <row r="161" spans="1:7" x14ac:dyDescent="0.3">
      <c r="A161">
        <v>23815</v>
      </c>
      <c r="B161">
        <v>122</v>
      </c>
      <c r="C161" t="s">
        <v>25</v>
      </c>
      <c r="D161" t="s">
        <v>31</v>
      </c>
      <c r="E161" s="20">
        <v>45758</v>
      </c>
      <c r="F161" s="20">
        <v>45758</v>
      </c>
      <c r="G161">
        <v>2611.8000000000002</v>
      </c>
    </row>
    <row r="162" spans="1:7" x14ac:dyDescent="0.3">
      <c r="A162">
        <v>23813</v>
      </c>
      <c r="B162">
        <v>122</v>
      </c>
      <c r="C162" t="s">
        <v>25</v>
      </c>
      <c r="D162" t="s">
        <v>27</v>
      </c>
      <c r="E162" s="20">
        <v>45758</v>
      </c>
      <c r="F162" s="20">
        <v>45757</v>
      </c>
      <c r="G162">
        <v>-232.07</v>
      </c>
    </row>
    <row r="163" spans="1:7" x14ac:dyDescent="0.3">
      <c r="A163">
        <v>23807</v>
      </c>
      <c r="B163">
        <v>122</v>
      </c>
      <c r="C163" t="s">
        <v>25</v>
      </c>
      <c r="D163" t="s">
        <v>29</v>
      </c>
      <c r="E163" s="20">
        <v>45758</v>
      </c>
      <c r="F163" s="20">
        <v>45758</v>
      </c>
      <c r="G163">
        <v>45810.35</v>
      </c>
    </row>
    <row r="164" spans="1:7" x14ac:dyDescent="0.3">
      <c r="A164">
        <v>23808</v>
      </c>
      <c r="B164">
        <v>122</v>
      </c>
      <c r="C164" t="s">
        <v>25</v>
      </c>
      <c r="D164" t="s">
        <v>37</v>
      </c>
      <c r="E164" s="20">
        <v>45758</v>
      </c>
      <c r="F164" s="20">
        <v>45727</v>
      </c>
      <c r="G164">
        <v>19020.61</v>
      </c>
    </row>
    <row r="165" spans="1:7" x14ac:dyDescent="0.3">
      <c r="A165">
        <v>23809</v>
      </c>
      <c r="B165">
        <v>122</v>
      </c>
      <c r="C165" t="s">
        <v>25</v>
      </c>
      <c r="D165" t="s">
        <v>40</v>
      </c>
      <c r="E165" s="20">
        <v>45758</v>
      </c>
      <c r="F165" s="20">
        <v>45727</v>
      </c>
      <c r="G165">
        <v>41.49</v>
      </c>
    </row>
    <row r="166" spans="1:7" x14ac:dyDescent="0.3">
      <c r="A166">
        <v>23812</v>
      </c>
      <c r="B166">
        <v>122</v>
      </c>
      <c r="C166" t="s">
        <v>25</v>
      </c>
      <c r="D166" t="s">
        <v>40</v>
      </c>
      <c r="E166" s="20">
        <v>45758</v>
      </c>
      <c r="F166" s="20">
        <v>45757</v>
      </c>
      <c r="G166">
        <v>97.05</v>
      </c>
    </row>
    <row r="167" spans="1:7" x14ac:dyDescent="0.3">
      <c r="A167">
        <v>23810</v>
      </c>
      <c r="B167">
        <v>122</v>
      </c>
      <c r="C167" t="s">
        <v>25</v>
      </c>
      <c r="D167" t="s">
        <v>28</v>
      </c>
      <c r="E167" s="20">
        <v>45758</v>
      </c>
      <c r="F167" s="20">
        <v>45757</v>
      </c>
      <c r="G167">
        <v>4916.47</v>
      </c>
    </row>
    <row r="168" spans="1:7" x14ac:dyDescent="0.3">
      <c r="A168">
        <v>23811</v>
      </c>
      <c r="B168">
        <v>122</v>
      </c>
      <c r="C168" t="s">
        <v>25</v>
      </c>
      <c r="D168" t="s">
        <v>37</v>
      </c>
      <c r="E168" s="20">
        <v>45758</v>
      </c>
      <c r="F168" s="20">
        <v>45757</v>
      </c>
      <c r="G168">
        <v>20048.45</v>
      </c>
    </row>
    <row r="169" spans="1:7" x14ac:dyDescent="0.3">
      <c r="A169">
        <v>23700</v>
      </c>
      <c r="B169">
        <v>122</v>
      </c>
      <c r="C169" t="s">
        <v>25</v>
      </c>
      <c r="D169" t="s">
        <v>28</v>
      </c>
      <c r="E169" s="20">
        <v>45757</v>
      </c>
      <c r="F169" s="20">
        <v>45756</v>
      </c>
      <c r="G169">
        <v>7464.76</v>
      </c>
    </row>
    <row r="170" spans="1:7" x14ac:dyDescent="0.3">
      <c r="A170">
        <v>23707</v>
      </c>
      <c r="B170">
        <v>122</v>
      </c>
      <c r="C170" t="s">
        <v>25</v>
      </c>
      <c r="D170" t="s">
        <v>42</v>
      </c>
      <c r="E170" s="20">
        <v>45757</v>
      </c>
      <c r="F170" s="20">
        <v>45742</v>
      </c>
      <c r="G170">
        <v>-500</v>
      </c>
    </row>
    <row r="171" spans="1:7" x14ac:dyDescent="0.3">
      <c r="A171">
        <v>23706</v>
      </c>
      <c r="B171">
        <v>122</v>
      </c>
      <c r="C171" t="s">
        <v>25</v>
      </c>
      <c r="D171" t="s">
        <v>31</v>
      </c>
      <c r="E171" s="20">
        <v>45757</v>
      </c>
      <c r="F171" s="20">
        <v>45757</v>
      </c>
      <c r="G171">
        <v>2196.73</v>
      </c>
    </row>
    <row r="172" spans="1:7" x14ac:dyDescent="0.3">
      <c r="A172">
        <v>23699</v>
      </c>
      <c r="B172">
        <v>122</v>
      </c>
      <c r="C172" t="s">
        <v>25</v>
      </c>
      <c r="D172" t="s">
        <v>29</v>
      </c>
      <c r="E172" s="20">
        <v>45757</v>
      </c>
      <c r="F172" s="20">
        <v>45757</v>
      </c>
      <c r="G172">
        <v>21749.01</v>
      </c>
    </row>
    <row r="173" spans="1:7" x14ac:dyDescent="0.3">
      <c r="A173">
        <v>23705</v>
      </c>
      <c r="B173">
        <v>122</v>
      </c>
      <c r="C173" t="s">
        <v>25</v>
      </c>
      <c r="D173" t="s">
        <v>32</v>
      </c>
      <c r="E173" s="20">
        <v>45757</v>
      </c>
      <c r="F173" s="20">
        <v>45757</v>
      </c>
      <c r="G173">
        <v>232.07</v>
      </c>
    </row>
    <row r="174" spans="1:7" x14ac:dyDescent="0.3">
      <c r="A174">
        <v>23704</v>
      </c>
      <c r="B174">
        <v>122</v>
      </c>
      <c r="C174" t="s">
        <v>25</v>
      </c>
      <c r="D174" t="s">
        <v>43</v>
      </c>
      <c r="E174" s="20">
        <v>45757</v>
      </c>
      <c r="F174" s="20">
        <v>45757</v>
      </c>
      <c r="G174">
        <v>-3.2</v>
      </c>
    </row>
    <row r="175" spans="1:7" x14ac:dyDescent="0.3">
      <c r="A175">
        <v>23703</v>
      </c>
      <c r="B175">
        <v>122</v>
      </c>
      <c r="C175" t="s">
        <v>25</v>
      </c>
      <c r="D175" t="s">
        <v>27</v>
      </c>
      <c r="E175" s="20">
        <v>45757</v>
      </c>
      <c r="F175" s="20">
        <v>45756</v>
      </c>
      <c r="G175">
        <v>-213.74</v>
      </c>
    </row>
    <row r="176" spans="1:7" x14ac:dyDescent="0.3">
      <c r="A176">
        <v>23702</v>
      </c>
      <c r="B176">
        <v>122</v>
      </c>
      <c r="C176" t="s">
        <v>25</v>
      </c>
      <c r="D176" t="s">
        <v>40</v>
      </c>
      <c r="E176" s="20">
        <v>45757</v>
      </c>
      <c r="F176" s="20">
        <v>45756</v>
      </c>
      <c r="G176">
        <v>67.599999999999994</v>
      </c>
    </row>
    <row r="177" spans="1:7" x14ac:dyDescent="0.3">
      <c r="A177">
        <v>23701</v>
      </c>
      <c r="B177">
        <v>122</v>
      </c>
      <c r="C177" t="s">
        <v>25</v>
      </c>
      <c r="D177" t="s">
        <v>37</v>
      </c>
      <c r="E177" s="20">
        <v>45757</v>
      </c>
      <c r="F177" s="20">
        <v>45756</v>
      </c>
      <c r="G177">
        <v>14817.12</v>
      </c>
    </row>
    <row r="178" spans="1:7" x14ac:dyDescent="0.3">
      <c r="A178">
        <v>23600</v>
      </c>
      <c r="B178">
        <v>122</v>
      </c>
      <c r="C178" t="s">
        <v>25</v>
      </c>
      <c r="D178" t="s">
        <v>32</v>
      </c>
      <c r="E178" s="20">
        <v>45756</v>
      </c>
      <c r="F178" s="20">
        <v>45756</v>
      </c>
      <c r="G178">
        <v>213.74</v>
      </c>
    </row>
    <row r="179" spans="1:7" x14ac:dyDescent="0.3">
      <c r="A179">
        <v>23599</v>
      </c>
      <c r="B179">
        <v>122</v>
      </c>
      <c r="C179" t="s">
        <v>25</v>
      </c>
      <c r="D179" t="s">
        <v>31</v>
      </c>
      <c r="E179" s="20">
        <v>45756</v>
      </c>
      <c r="F179" s="20">
        <v>45756</v>
      </c>
      <c r="G179">
        <v>2246.5100000000002</v>
      </c>
    </row>
    <row r="180" spans="1:7" x14ac:dyDescent="0.3">
      <c r="A180">
        <v>23598</v>
      </c>
      <c r="B180">
        <v>122</v>
      </c>
      <c r="C180" t="s">
        <v>25</v>
      </c>
      <c r="D180" t="s">
        <v>27</v>
      </c>
      <c r="E180" s="20">
        <v>45756</v>
      </c>
      <c r="F180" s="20">
        <v>45755</v>
      </c>
      <c r="G180">
        <v>-142.76</v>
      </c>
    </row>
    <row r="181" spans="1:7" x14ac:dyDescent="0.3">
      <c r="A181">
        <v>23597</v>
      </c>
      <c r="B181">
        <v>122</v>
      </c>
      <c r="C181" t="s">
        <v>25</v>
      </c>
      <c r="D181" t="s">
        <v>37</v>
      </c>
      <c r="E181" s="20">
        <v>45756</v>
      </c>
      <c r="F181" s="20">
        <v>45755</v>
      </c>
      <c r="G181">
        <v>10948.8</v>
      </c>
    </row>
    <row r="182" spans="1:7" x14ac:dyDescent="0.3">
      <c r="A182">
        <v>23596</v>
      </c>
      <c r="B182">
        <v>122</v>
      </c>
      <c r="C182" t="s">
        <v>25</v>
      </c>
      <c r="D182" t="s">
        <v>28</v>
      </c>
      <c r="E182" s="20">
        <v>45756</v>
      </c>
      <c r="F182" s="20">
        <v>45755</v>
      </c>
      <c r="G182">
        <v>5258.73</v>
      </c>
    </row>
    <row r="183" spans="1:7" x14ac:dyDescent="0.3">
      <c r="A183">
        <v>23595</v>
      </c>
      <c r="B183">
        <v>122</v>
      </c>
      <c r="C183" t="s">
        <v>25</v>
      </c>
      <c r="D183" t="s">
        <v>29</v>
      </c>
      <c r="E183" s="20">
        <v>45756</v>
      </c>
      <c r="F183" s="20">
        <v>45756</v>
      </c>
      <c r="G183">
        <v>3223.99</v>
      </c>
    </row>
    <row r="184" spans="1:7" x14ac:dyDescent="0.3">
      <c r="A184">
        <v>23499</v>
      </c>
      <c r="B184">
        <v>122</v>
      </c>
      <c r="C184" t="s">
        <v>25</v>
      </c>
      <c r="D184" t="s">
        <v>29</v>
      </c>
      <c r="E184" s="20">
        <v>45755</v>
      </c>
      <c r="F184" s="20">
        <v>45755</v>
      </c>
      <c r="G184">
        <v>164.79</v>
      </c>
    </row>
    <row r="185" spans="1:7" x14ac:dyDescent="0.3">
      <c r="A185">
        <v>23500</v>
      </c>
      <c r="B185">
        <v>122</v>
      </c>
      <c r="C185" t="s">
        <v>25</v>
      </c>
      <c r="D185" t="s">
        <v>28</v>
      </c>
      <c r="E185" s="20">
        <v>45755</v>
      </c>
      <c r="F185" s="20">
        <v>45754</v>
      </c>
      <c r="G185">
        <v>983.56</v>
      </c>
    </row>
    <row r="186" spans="1:7" x14ac:dyDescent="0.3">
      <c r="A186">
        <v>23501</v>
      </c>
      <c r="B186">
        <v>122</v>
      </c>
      <c r="C186" t="s">
        <v>25</v>
      </c>
      <c r="D186" t="s">
        <v>37</v>
      </c>
      <c r="E186" s="20">
        <v>45755</v>
      </c>
      <c r="F186" s="20">
        <v>45754</v>
      </c>
      <c r="G186">
        <v>1106.01</v>
      </c>
    </row>
    <row r="187" spans="1:7" x14ac:dyDescent="0.3">
      <c r="A187">
        <v>23502</v>
      </c>
      <c r="B187">
        <v>122</v>
      </c>
      <c r="C187" t="s">
        <v>25</v>
      </c>
      <c r="D187" t="s">
        <v>27</v>
      </c>
      <c r="E187" s="20">
        <v>45755</v>
      </c>
      <c r="F187" s="20">
        <v>45754</v>
      </c>
      <c r="G187">
        <v>-20.04</v>
      </c>
    </row>
    <row r="188" spans="1:7" x14ac:dyDescent="0.3">
      <c r="A188">
        <v>23504</v>
      </c>
      <c r="B188">
        <v>122</v>
      </c>
      <c r="C188" t="s">
        <v>25</v>
      </c>
      <c r="D188" t="s">
        <v>32</v>
      </c>
      <c r="E188" s="20">
        <v>45755</v>
      </c>
      <c r="F188" s="20">
        <v>45755</v>
      </c>
      <c r="G188">
        <v>142.76</v>
      </c>
    </row>
    <row r="189" spans="1:7" x14ac:dyDescent="0.3">
      <c r="A189">
        <v>23503</v>
      </c>
      <c r="B189">
        <v>122</v>
      </c>
      <c r="C189" t="s">
        <v>25</v>
      </c>
      <c r="D189" t="s">
        <v>31</v>
      </c>
      <c r="E189" s="20">
        <v>45755</v>
      </c>
      <c r="F189" s="20">
        <v>45755</v>
      </c>
      <c r="G189">
        <v>846.91</v>
      </c>
    </row>
    <row r="190" spans="1:7" x14ac:dyDescent="0.3">
      <c r="A190">
        <v>23398</v>
      </c>
      <c r="B190">
        <v>122</v>
      </c>
      <c r="C190" t="s">
        <v>25</v>
      </c>
      <c r="D190" t="s">
        <v>32</v>
      </c>
      <c r="E190" s="20">
        <v>45754</v>
      </c>
      <c r="F190" s="20">
        <v>45754</v>
      </c>
      <c r="G190">
        <v>13.92</v>
      </c>
    </row>
    <row r="191" spans="1:7" x14ac:dyDescent="0.3">
      <c r="A191">
        <v>23395</v>
      </c>
      <c r="B191">
        <v>122</v>
      </c>
      <c r="C191" t="s">
        <v>25</v>
      </c>
      <c r="D191" t="s">
        <v>29</v>
      </c>
      <c r="E191" s="20">
        <v>45754</v>
      </c>
      <c r="F191" s="20">
        <v>45754</v>
      </c>
      <c r="G191">
        <v>231936.23</v>
      </c>
    </row>
    <row r="192" spans="1:7" x14ac:dyDescent="0.3">
      <c r="A192">
        <v>23396</v>
      </c>
      <c r="B192">
        <v>122</v>
      </c>
      <c r="C192" t="s">
        <v>25</v>
      </c>
      <c r="D192" t="s">
        <v>26</v>
      </c>
      <c r="E192" s="20">
        <v>45754</v>
      </c>
      <c r="F192" s="20">
        <v>45754</v>
      </c>
      <c r="G192">
        <v>-231936.23</v>
      </c>
    </row>
    <row r="193" spans="1:7" x14ac:dyDescent="0.3">
      <c r="A193">
        <v>23397</v>
      </c>
      <c r="B193">
        <v>122</v>
      </c>
      <c r="C193" t="s">
        <v>25</v>
      </c>
      <c r="D193" t="s">
        <v>31</v>
      </c>
      <c r="E193" s="20">
        <v>45754</v>
      </c>
      <c r="F193" s="20">
        <v>45754</v>
      </c>
      <c r="G193">
        <v>150.87</v>
      </c>
    </row>
    <row r="194" spans="1:7" x14ac:dyDescent="0.3">
      <c r="A194">
        <v>23291</v>
      </c>
      <c r="B194">
        <v>122</v>
      </c>
      <c r="C194" t="s">
        <v>25</v>
      </c>
      <c r="D194" t="s">
        <v>31</v>
      </c>
      <c r="E194" s="20">
        <v>45753</v>
      </c>
      <c r="F194" s="20">
        <v>45753</v>
      </c>
      <c r="G194">
        <v>413.98</v>
      </c>
    </row>
    <row r="195" spans="1:7" x14ac:dyDescent="0.3">
      <c r="A195">
        <v>23290</v>
      </c>
      <c r="B195">
        <v>122</v>
      </c>
      <c r="C195" t="s">
        <v>25</v>
      </c>
      <c r="D195" t="s">
        <v>43</v>
      </c>
      <c r="E195" s="20">
        <v>45753</v>
      </c>
      <c r="F195" s="20">
        <v>45753</v>
      </c>
      <c r="G195">
        <v>-0.9</v>
      </c>
    </row>
    <row r="196" spans="1:7" x14ac:dyDescent="0.3">
      <c r="A196">
        <v>23289</v>
      </c>
      <c r="B196">
        <v>122</v>
      </c>
      <c r="C196" t="s">
        <v>25</v>
      </c>
      <c r="D196" t="s">
        <v>27</v>
      </c>
      <c r="E196" s="20">
        <v>45753</v>
      </c>
      <c r="F196" s="20">
        <v>45752</v>
      </c>
      <c r="G196">
        <v>-659.39</v>
      </c>
    </row>
    <row r="197" spans="1:7" x14ac:dyDescent="0.3">
      <c r="A197">
        <v>23292</v>
      </c>
      <c r="B197">
        <v>122</v>
      </c>
      <c r="C197" t="s">
        <v>25</v>
      </c>
      <c r="D197" t="s">
        <v>28</v>
      </c>
      <c r="E197" s="20">
        <v>45753</v>
      </c>
      <c r="F197" s="20">
        <v>45753</v>
      </c>
      <c r="G197">
        <v>2973.53</v>
      </c>
    </row>
    <row r="198" spans="1:7" x14ac:dyDescent="0.3">
      <c r="A198">
        <v>23293</v>
      </c>
      <c r="B198">
        <v>122</v>
      </c>
      <c r="C198" t="s">
        <v>25</v>
      </c>
      <c r="D198" t="s">
        <v>37</v>
      </c>
      <c r="E198" s="20">
        <v>45753</v>
      </c>
      <c r="F198" s="20">
        <v>45753</v>
      </c>
      <c r="G198">
        <v>3672.18</v>
      </c>
    </row>
    <row r="199" spans="1:7" x14ac:dyDescent="0.3">
      <c r="A199">
        <v>23285</v>
      </c>
      <c r="B199">
        <v>122</v>
      </c>
      <c r="C199" t="s">
        <v>25</v>
      </c>
      <c r="D199" t="s">
        <v>29</v>
      </c>
      <c r="E199" s="20">
        <v>45753</v>
      </c>
      <c r="F199" s="20">
        <v>45753</v>
      </c>
      <c r="G199">
        <v>150565.45000000001</v>
      </c>
    </row>
    <row r="200" spans="1:7" x14ac:dyDescent="0.3">
      <c r="A200">
        <v>23294</v>
      </c>
      <c r="B200">
        <v>122</v>
      </c>
      <c r="C200" t="s">
        <v>25</v>
      </c>
      <c r="D200" t="s">
        <v>27</v>
      </c>
      <c r="E200" s="20">
        <v>45753</v>
      </c>
      <c r="F200" s="20">
        <v>45753</v>
      </c>
      <c r="G200">
        <v>-62.84</v>
      </c>
    </row>
    <row r="201" spans="1:7" x14ac:dyDescent="0.3">
      <c r="A201">
        <v>23288</v>
      </c>
      <c r="B201">
        <v>122</v>
      </c>
      <c r="C201" t="s">
        <v>25</v>
      </c>
      <c r="D201" t="s">
        <v>30</v>
      </c>
      <c r="E201" s="20">
        <v>45753</v>
      </c>
      <c r="F201" s="20">
        <v>45752</v>
      </c>
      <c r="G201">
        <v>-15.84</v>
      </c>
    </row>
    <row r="202" spans="1:7" x14ac:dyDescent="0.3">
      <c r="A202">
        <v>23287</v>
      </c>
      <c r="B202">
        <v>122</v>
      </c>
      <c r="C202" t="s">
        <v>25</v>
      </c>
      <c r="D202" t="s">
        <v>37</v>
      </c>
      <c r="E202" s="20">
        <v>45753</v>
      </c>
      <c r="F202" s="20">
        <v>45752</v>
      </c>
      <c r="G202">
        <v>50000.59</v>
      </c>
    </row>
    <row r="203" spans="1:7" x14ac:dyDescent="0.3">
      <c r="A203">
        <v>23286</v>
      </c>
      <c r="B203">
        <v>122</v>
      </c>
      <c r="C203" t="s">
        <v>25</v>
      </c>
      <c r="D203" t="s">
        <v>28</v>
      </c>
      <c r="E203" s="20">
        <v>45753</v>
      </c>
      <c r="F203" s="20">
        <v>45752</v>
      </c>
      <c r="G203">
        <v>25049.47</v>
      </c>
    </row>
    <row r="204" spans="1:7" x14ac:dyDescent="0.3">
      <c r="A204">
        <v>23198</v>
      </c>
      <c r="B204">
        <v>122</v>
      </c>
      <c r="C204" t="s">
        <v>25</v>
      </c>
      <c r="D204" t="s">
        <v>28</v>
      </c>
      <c r="E204" s="20">
        <v>45752</v>
      </c>
      <c r="F204" s="20">
        <v>45751</v>
      </c>
      <c r="G204">
        <v>19844.05</v>
      </c>
    </row>
    <row r="205" spans="1:7" x14ac:dyDescent="0.3">
      <c r="A205">
        <v>23199</v>
      </c>
      <c r="B205">
        <v>122</v>
      </c>
      <c r="C205" t="s">
        <v>25</v>
      </c>
      <c r="D205" t="s">
        <v>37</v>
      </c>
      <c r="E205" s="20">
        <v>45752</v>
      </c>
      <c r="F205" s="20">
        <v>45751</v>
      </c>
      <c r="G205">
        <v>46129.279999999999</v>
      </c>
    </row>
    <row r="206" spans="1:7" x14ac:dyDescent="0.3">
      <c r="A206">
        <v>23200</v>
      </c>
      <c r="B206">
        <v>122</v>
      </c>
      <c r="C206" t="s">
        <v>25</v>
      </c>
      <c r="D206" t="s">
        <v>40</v>
      </c>
      <c r="E206" s="20">
        <v>45752</v>
      </c>
      <c r="F206" s="20">
        <v>45751</v>
      </c>
      <c r="G206">
        <v>5.79</v>
      </c>
    </row>
    <row r="207" spans="1:7" x14ac:dyDescent="0.3">
      <c r="A207">
        <v>23201</v>
      </c>
      <c r="B207">
        <v>122</v>
      </c>
      <c r="C207" t="s">
        <v>25</v>
      </c>
      <c r="D207" t="s">
        <v>30</v>
      </c>
      <c r="E207" s="20">
        <v>45752</v>
      </c>
      <c r="F207" s="20">
        <v>45751</v>
      </c>
      <c r="G207">
        <v>-23.36</v>
      </c>
    </row>
    <row r="208" spans="1:7" x14ac:dyDescent="0.3">
      <c r="A208">
        <v>23202</v>
      </c>
      <c r="B208">
        <v>122</v>
      </c>
      <c r="C208" t="s">
        <v>25</v>
      </c>
      <c r="D208" t="s">
        <v>27</v>
      </c>
      <c r="E208" s="20">
        <v>45752</v>
      </c>
      <c r="F208" s="20">
        <v>45751</v>
      </c>
      <c r="G208">
        <v>-576.47</v>
      </c>
    </row>
    <row r="209" spans="1:7" x14ac:dyDescent="0.3">
      <c r="A209">
        <v>23197</v>
      </c>
      <c r="B209">
        <v>122</v>
      </c>
      <c r="C209" t="s">
        <v>25</v>
      </c>
      <c r="D209" t="s">
        <v>29</v>
      </c>
      <c r="E209" s="20">
        <v>45752</v>
      </c>
      <c r="F209" s="20">
        <v>45752</v>
      </c>
      <c r="G209">
        <v>79806.92</v>
      </c>
    </row>
    <row r="210" spans="1:7" x14ac:dyDescent="0.3">
      <c r="A210">
        <v>23203</v>
      </c>
      <c r="B210">
        <v>122</v>
      </c>
      <c r="C210" t="s">
        <v>25</v>
      </c>
      <c r="D210" t="s">
        <v>31</v>
      </c>
      <c r="E210" s="20">
        <v>45752</v>
      </c>
      <c r="F210" s="20">
        <v>45752</v>
      </c>
      <c r="G210">
        <v>5379.24</v>
      </c>
    </row>
    <row r="211" spans="1:7" x14ac:dyDescent="0.3">
      <c r="A211">
        <v>23104</v>
      </c>
      <c r="B211">
        <v>122</v>
      </c>
      <c r="C211" t="s">
        <v>25</v>
      </c>
      <c r="D211" t="s">
        <v>37</v>
      </c>
      <c r="E211" s="20">
        <v>45751</v>
      </c>
      <c r="F211" s="20">
        <v>45750</v>
      </c>
      <c r="G211">
        <v>24287.62</v>
      </c>
    </row>
    <row r="212" spans="1:7" x14ac:dyDescent="0.3">
      <c r="A212">
        <v>23102</v>
      </c>
      <c r="B212">
        <v>122</v>
      </c>
      <c r="C212" t="s">
        <v>25</v>
      </c>
      <c r="D212" t="s">
        <v>29</v>
      </c>
      <c r="E212" s="20">
        <v>45751</v>
      </c>
      <c r="F212" s="20">
        <v>45751</v>
      </c>
      <c r="G212">
        <v>43866.05</v>
      </c>
    </row>
    <row r="213" spans="1:7" x14ac:dyDescent="0.3">
      <c r="A213">
        <v>23106</v>
      </c>
      <c r="B213">
        <v>122</v>
      </c>
      <c r="C213" t="s">
        <v>25</v>
      </c>
      <c r="D213" t="s">
        <v>31</v>
      </c>
      <c r="E213" s="20">
        <v>45751</v>
      </c>
      <c r="F213" s="20">
        <v>45751</v>
      </c>
      <c r="G213">
        <v>5288.56</v>
      </c>
    </row>
    <row r="214" spans="1:7" x14ac:dyDescent="0.3">
      <c r="A214">
        <v>23105</v>
      </c>
      <c r="B214">
        <v>122</v>
      </c>
      <c r="C214" t="s">
        <v>25</v>
      </c>
      <c r="D214" t="s">
        <v>27</v>
      </c>
      <c r="E214" s="20">
        <v>45751</v>
      </c>
      <c r="F214" s="20">
        <v>45750</v>
      </c>
      <c r="G214">
        <v>-289.14</v>
      </c>
    </row>
    <row r="215" spans="1:7" x14ac:dyDescent="0.3">
      <c r="A215">
        <v>23103</v>
      </c>
      <c r="B215">
        <v>122</v>
      </c>
      <c r="C215" t="s">
        <v>25</v>
      </c>
      <c r="D215" t="s">
        <v>28</v>
      </c>
      <c r="E215" s="20">
        <v>45751</v>
      </c>
      <c r="F215" s="20">
        <v>45750</v>
      </c>
      <c r="G215">
        <v>6653.83</v>
      </c>
    </row>
    <row r="216" spans="1:7" x14ac:dyDescent="0.3">
      <c r="A216">
        <v>22991</v>
      </c>
      <c r="B216">
        <v>122</v>
      </c>
      <c r="C216" t="s">
        <v>25</v>
      </c>
      <c r="D216" t="s">
        <v>37</v>
      </c>
      <c r="E216" s="20">
        <v>45750</v>
      </c>
      <c r="F216" s="20">
        <v>45749</v>
      </c>
      <c r="G216">
        <v>14422.17</v>
      </c>
    </row>
    <row r="217" spans="1:7" x14ac:dyDescent="0.3">
      <c r="A217">
        <v>22994</v>
      </c>
      <c r="B217">
        <v>122</v>
      </c>
      <c r="C217" t="s">
        <v>25</v>
      </c>
      <c r="D217" t="s">
        <v>31</v>
      </c>
      <c r="E217" s="20">
        <v>45750</v>
      </c>
      <c r="F217" s="20">
        <v>45750</v>
      </c>
      <c r="G217">
        <v>2810.16</v>
      </c>
    </row>
    <row r="218" spans="1:7" x14ac:dyDescent="0.3">
      <c r="A218">
        <v>22993</v>
      </c>
      <c r="B218">
        <v>122</v>
      </c>
      <c r="C218" t="s">
        <v>25</v>
      </c>
      <c r="D218" t="s">
        <v>33</v>
      </c>
      <c r="E218" s="20">
        <v>45750</v>
      </c>
      <c r="F218" s="20">
        <v>45750</v>
      </c>
      <c r="G218">
        <v>-0.2</v>
      </c>
    </row>
    <row r="219" spans="1:7" x14ac:dyDescent="0.3">
      <c r="A219">
        <v>22992</v>
      </c>
      <c r="B219">
        <v>122</v>
      </c>
      <c r="C219" t="s">
        <v>25</v>
      </c>
      <c r="D219" t="s">
        <v>27</v>
      </c>
      <c r="E219" s="20">
        <v>45750</v>
      </c>
      <c r="F219" s="20">
        <v>45749</v>
      </c>
      <c r="G219">
        <v>-186.44</v>
      </c>
    </row>
    <row r="220" spans="1:7" x14ac:dyDescent="0.3">
      <c r="A220">
        <v>22990</v>
      </c>
      <c r="B220">
        <v>122</v>
      </c>
      <c r="C220" t="s">
        <v>25</v>
      </c>
      <c r="D220" t="s">
        <v>28</v>
      </c>
      <c r="E220" s="20">
        <v>45750</v>
      </c>
      <c r="F220" s="20">
        <v>45749</v>
      </c>
      <c r="G220">
        <v>5134.76</v>
      </c>
    </row>
    <row r="221" spans="1:7" x14ac:dyDescent="0.3">
      <c r="A221">
        <v>22989</v>
      </c>
      <c r="B221">
        <v>122</v>
      </c>
      <c r="C221" t="s">
        <v>25</v>
      </c>
      <c r="D221" t="s">
        <v>29</v>
      </c>
      <c r="E221" s="20">
        <v>45750</v>
      </c>
      <c r="F221" s="20">
        <v>45750</v>
      </c>
      <c r="G221">
        <v>21685.599999999999</v>
      </c>
    </row>
    <row r="222" spans="1:7" x14ac:dyDescent="0.3">
      <c r="A222">
        <v>22892</v>
      </c>
      <c r="B222">
        <v>122</v>
      </c>
      <c r="C222" t="s">
        <v>25</v>
      </c>
      <c r="D222" t="s">
        <v>27</v>
      </c>
      <c r="E222" s="20">
        <v>45749</v>
      </c>
      <c r="F222" s="20">
        <v>45748</v>
      </c>
      <c r="G222">
        <v>-180.4</v>
      </c>
    </row>
    <row r="223" spans="1:7" x14ac:dyDescent="0.3">
      <c r="A223">
        <v>22889</v>
      </c>
      <c r="B223">
        <v>122</v>
      </c>
      <c r="C223" t="s">
        <v>25</v>
      </c>
      <c r="D223" t="s">
        <v>29</v>
      </c>
      <c r="E223" s="20">
        <v>45749</v>
      </c>
      <c r="F223" s="20">
        <v>45749</v>
      </c>
      <c r="G223">
        <v>1717.68</v>
      </c>
    </row>
    <row r="224" spans="1:7" x14ac:dyDescent="0.3">
      <c r="A224">
        <v>22890</v>
      </c>
      <c r="B224">
        <v>122</v>
      </c>
      <c r="C224" t="s">
        <v>25</v>
      </c>
      <c r="D224" t="s">
        <v>28</v>
      </c>
      <c r="E224" s="20">
        <v>45749</v>
      </c>
      <c r="F224" s="20">
        <v>45748</v>
      </c>
      <c r="G224">
        <v>4949.21</v>
      </c>
    </row>
    <row r="225" spans="1:7" x14ac:dyDescent="0.3">
      <c r="A225">
        <v>22891</v>
      </c>
      <c r="B225">
        <v>122</v>
      </c>
      <c r="C225" t="s">
        <v>25</v>
      </c>
      <c r="D225" t="s">
        <v>37</v>
      </c>
      <c r="E225" s="20">
        <v>45749</v>
      </c>
      <c r="F225" s="20">
        <v>45748</v>
      </c>
      <c r="G225">
        <v>13348.94</v>
      </c>
    </row>
    <row r="226" spans="1:7" x14ac:dyDescent="0.3">
      <c r="A226">
        <v>22893</v>
      </c>
      <c r="B226">
        <v>122</v>
      </c>
      <c r="C226" t="s">
        <v>25</v>
      </c>
      <c r="D226" t="s">
        <v>31</v>
      </c>
      <c r="E226" s="20">
        <v>45749</v>
      </c>
      <c r="F226" s="20">
        <v>45749</v>
      </c>
      <c r="G226">
        <v>1850.17</v>
      </c>
    </row>
    <row r="227" spans="1:7" x14ac:dyDescent="0.3">
      <c r="A227">
        <v>22785</v>
      </c>
      <c r="B227">
        <v>122</v>
      </c>
      <c r="C227" t="s">
        <v>25</v>
      </c>
      <c r="D227" t="s">
        <v>35</v>
      </c>
      <c r="E227" s="20">
        <v>45748</v>
      </c>
      <c r="F227" s="20">
        <v>45748</v>
      </c>
      <c r="G227">
        <v>-340</v>
      </c>
    </row>
    <row r="228" spans="1:7" x14ac:dyDescent="0.3">
      <c r="A228">
        <v>22783</v>
      </c>
      <c r="B228">
        <v>122</v>
      </c>
      <c r="C228" t="s">
        <v>25</v>
      </c>
      <c r="D228" t="s">
        <v>29</v>
      </c>
      <c r="E228" s="20">
        <v>45748</v>
      </c>
      <c r="F228" s="20">
        <v>45748</v>
      </c>
      <c r="G228">
        <v>0</v>
      </c>
    </row>
    <row r="229" spans="1:7" x14ac:dyDescent="0.3">
      <c r="A229">
        <v>22784</v>
      </c>
      <c r="B229">
        <v>122</v>
      </c>
      <c r="C229" t="s">
        <v>25</v>
      </c>
      <c r="D229" t="s">
        <v>36</v>
      </c>
      <c r="E229" s="20">
        <v>45748</v>
      </c>
      <c r="F229" s="20">
        <v>45748</v>
      </c>
      <c r="G229">
        <v>-320</v>
      </c>
    </row>
    <row r="230" spans="1:7" x14ac:dyDescent="0.3">
      <c r="A230">
        <v>22786</v>
      </c>
      <c r="B230">
        <v>122</v>
      </c>
      <c r="C230" t="s">
        <v>25</v>
      </c>
      <c r="D230" t="s">
        <v>31</v>
      </c>
      <c r="E230" s="20">
        <v>45748</v>
      </c>
      <c r="F230" s="20">
        <v>45748</v>
      </c>
      <c r="G230">
        <v>2377.6799999999998</v>
      </c>
    </row>
    <row r="231" spans="1:7" x14ac:dyDescent="0.3">
      <c r="A231">
        <v>22665</v>
      </c>
      <c r="B231">
        <v>122</v>
      </c>
      <c r="C231" t="s">
        <v>25</v>
      </c>
      <c r="D231" t="s">
        <v>29</v>
      </c>
      <c r="E231" s="20">
        <v>45747</v>
      </c>
      <c r="F231" s="20">
        <v>45747</v>
      </c>
      <c r="G231">
        <v>287814.68</v>
      </c>
    </row>
    <row r="232" spans="1:7" x14ac:dyDescent="0.3">
      <c r="A232">
        <v>22669</v>
      </c>
      <c r="B232">
        <v>122</v>
      </c>
      <c r="C232" t="s">
        <v>25</v>
      </c>
      <c r="D232" t="s">
        <v>26</v>
      </c>
      <c r="E232" s="20">
        <v>45747</v>
      </c>
      <c r="F232" s="20">
        <v>45747</v>
      </c>
      <c r="G232">
        <v>-302777.95</v>
      </c>
    </row>
    <row r="233" spans="1:7" x14ac:dyDescent="0.3">
      <c r="A233">
        <v>22668</v>
      </c>
      <c r="B233">
        <v>122</v>
      </c>
      <c r="C233" t="s">
        <v>25</v>
      </c>
      <c r="D233" t="s">
        <v>27</v>
      </c>
      <c r="E233" s="20">
        <v>45747</v>
      </c>
      <c r="F233" s="20">
        <v>45746</v>
      </c>
      <c r="G233">
        <v>-143.19</v>
      </c>
    </row>
    <row r="234" spans="1:7" x14ac:dyDescent="0.3">
      <c r="A234">
        <v>22667</v>
      </c>
      <c r="B234">
        <v>122</v>
      </c>
      <c r="C234" t="s">
        <v>25</v>
      </c>
      <c r="D234" t="s">
        <v>37</v>
      </c>
      <c r="E234" s="20">
        <v>45747</v>
      </c>
      <c r="F234" s="20">
        <v>45746</v>
      </c>
      <c r="G234">
        <v>10049.780000000001</v>
      </c>
    </row>
    <row r="235" spans="1:7" x14ac:dyDescent="0.3">
      <c r="A235">
        <v>22666</v>
      </c>
      <c r="B235">
        <v>122</v>
      </c>
      <c r="C235" t="s">
        <v>25</v>
      </c>
      <c r="D235" t="s">
        <v>28</v>
      </c>
      <c r="E235" s="20">
        <v>45747</v>
      </c>
      <c r="F235" s="20">
        <v>45746</v>
      </c>
      <c r="G235">
        <v>5056.68</v>
      </c>
    </row>
    <row r="236" spans="1:7" x14ac:dyDescent="0.3">
      <c r="A236">
        <v>22557</v>
      </c>
      <c r="B236">
        <v>122</v>
      </c>
      <c r="C236" t="s">
        <v>25</v>
      </c>
      <c r="D236" t="s">
        <v>32</v>
      </c>
      <c r="E236" s="20">
        <v>45746</v>
      </c>
      <c r="F236" s="20">
        <v>45746</v>
      </c>
      <c r="G236">
        <v>143.19</v>
      </c>
    </row>
    <row r="237" spans="1:7" x14ac:dyDescent="0.3">
      <c r="A237">
        <v>22549</v>
      </c>
      <c r="B237">
        <v>122</v>
      </c>
      <c r="C237" t="s">
        <v>25</v>
      </c>
      <c r="D237" t="s">
        <v>29</v>
      </c>
      <c r="E237" s="20">
        <v>45746</v>
      </c>
      <c r="F237" s="20">
        <v>45746</v>
      </c>
      <c r="G237">
        <v>215745.95</v>
      </c>
    </row>
    <row r="238" spans="1:7" x14ac:dyDescent="0.3">
      <c r="A238">
        <v>22550</v>
      </c>
      <c r="B238">
        <v>122</v>
      </c>
      <c r="C238" t="s">
        <v>25</v>
      </c>
      <c r="D238" t="s">
        <v>28</v>
      </c>
      <c r="E238" s="20">
        <v>45746</v>
      </c>
      <c r="F238" s="20">
        <v>45745</v>
      </c>
      <c r="G238">
        <v>20860.71</v>
      </c>
    </row>
    <row r="239" spans="1:7" x14ac:dyDescent="0.3">
      <c r="A239">
        <v>22551</v>
      </c>
      <c r="B239">
        <v>122</v>
      </c>
      <c r="C239" t="s">
        <v>25</v>
      </c>
      <c r="D239" t="s">
        <v>37</v>
      </c>
      <c r="E239" s="20">
        <v>45746</v>
      </c>
      <c r="F239" s="20">
        <v>45745</v>
      </c>
      <c r="G239">
        <v>50011</v>
      </c>
    </row>
    <row r="240" spans="1:7" x14ac:dyDescent="0.3">
      <c r="A240">
        <v>22552</v>
      </c>
      <c r="B240">
        <v>122</v>
      </c>
      <c r="C240" t="s">
        <v>25</v>
      </c>
      <c r="D240" t="s">
        <v>40</v>
      </c>
      <c r="E240" s="20">
        <v>45746</v>
      </c>
      <c r="F240" s="20">
        <v>45745</v>
      </c>
      <c r="G240">
        <v>1.93</v>
      </c>
    </row>
    <row r="241" spans="1:7" x14ac:dyDescent="0.3">
      <c r="A241">
        <v>22554</v>
      </c>
      <c r="B241">
        <v>122</v>
      </c>
      <c r="C241" t="s">
        <v>25</v>
      </c>
      <c r="D241" t="s">
        <v>27</v>
      </c>
      <c r="E241" s="20">
        <v>45746</v>
      </c>
      <c r="F241" s="20">
        <v>45745</v>
      </c>
      <c r="G241">
        <v>-623.74</v>
      </c>
    </row>
    <row r="242" spans="1:7" x14ac:dyDescent="0.3">
      <c r="A242">
        <v>22555</v>
      </c>
      <c r="B242">
        <v>122</v>
      </c>
      <c r="C242" t="s">
        <v>25</v>
      </c>
      <c r="D242" t="s">
        <v>43</v>
      </c>
      <c r="E242" s="20">
        <v>45746</v>
      </c>
      <c r="F242" s="20">
        <v>45746</v>
      </c>
      <c r="G242">
        <v>-1.5</v>
      </c>
    </row>
    <row r="243" spans="1:7" x14ac:dyDescent="0.3">
      <c r="A243">
        <v>22553</v>
      </c>
      <c r="B243">
        <v>122</v>
      </c>
      <c r="C243" t="s">
        <v>25</v>
      </c>
      <c r="D243" t="s">
        <v>30</v>
      </c>
      <c r="E243" s="20">
        <v>45746</v>
      </c>
      <c r="F243" s="20">
        <v>45745</v>
      </c>
      <c r="G243">
        <v>-16.48</v>
      </c>
    </row>
    <row r="244" spans="1:7" x14ac:dyDescent="0.3">
      <c r="A244">
        <v>22556</v>
      </c>
      <c r="B244">
        <v>122</v>
      </c>
      <c r="C244" t="s">
        <v>25</v>
      </c>
      <c r="D244" t="s">
        <v>31</v>
      </c>
      <c r="E244" s="20">
        <v>45746</v>
      </c>
      <c r="F244" s="20">
        <v>45746</v>
      </c>
      <c r="G244">
        <v>1693.62</v>
      </c>
    </row>
    <row r="245" spans="1:7" x14ac:dyDescent="0.3">
      <c r="A245">
        <v>22449</v>
      </c>
      <c r="B245">
        <v>122</v>
      </c>
      <c r="C245" t="s">
        <v>25</v>
      </c>
      <c r="D245" t="s">
        <v>28</v>
      </c>
      <c r="E245" s="20">
        <v>45745</v>
      </c>
      <c r="F245" s="20">
        <v>45744</v>
      </c>
      <c r="G245">
        <v>12089.71</v>
      </c>
    </row>
    <row r="246" spans="1:7" x14ac:dyDescent="0.3">
      <c r="A246">
        <v>22454</v>
      </c>
      <c r="B246">
        <v>122</v>
      </c>
      <c r="C246" t="s">
        <v>25</v>
      </c>
      <c r="D246" t="s">
        <v>32</v>
      </c>
      <c r="E246" s="20">
        <v>45745</v>
      </c>
      <c r="F246" s="20">
        <v>45745</v>
      </c>
      <c r="G246">
        <v>640.22</v>
      </c>
    </row>
    <row r="247" spans="1:7" x14ac:dyDescent="0.3">
      <c r="A247">
        <v>22453</v>
      </c>
      <c r="B247">
        <v>122</v>
      </c>
      <c r="C247" t="s">
        <v>25</v>
      </c>
      <c r="D247" t="s">
        <v>31</v>
      </c>
      <c r="E247" s="20">
        <v>45745</v>
      </c>
      <c r="F247" s="20">
        <v>45745</v>
      </c>
      <c r="G247">
        <v>5367.88</v>
      </c>
    </row>
    <row r="248" spans="1:7" x14ac:dyDescent="0.3">
      <c r="A248">
        <v>22452</v>
      </c>
      <c r="B248">
        <v>122</v>
      </c>
      <c r="C248" t="s">
        <v>25</v>
      </c>
      <c r="D248" t="s">
        <v>27</v>
      </c>
      <c r="E248" s="20">
        <v>45745</v>
      </c>
      <c r="F248" s="20">
        <v>45744</v>
      </c>
      <c r="G248">
        <v>-481.47</v>
      </c>
    </row>
    <row r="249" spans="1:7" x14ac:dyDescent="0.3">
      <c r="A249">
        <v>22451</v>
      </c>
      <c r="B249">
        <v>122</v>
      </c>
      <c r="C249" t="s">
        <v>25</v>
      </c>
      <c r="D249" t="s">
        <v>30</v>
      </c>
      <c r="E249" s="20">
        <v>45745</v>
      </c>
      <c r="F249" s="20">
        <v>45744</v>
      </c>
      <c r="G249">
        <v>-33.200000000000003</v>
      </c>
    </row>
    <row r="250" spans="1:7" x14ac:dyDescent="0.3">
      <c r="A250">
        <v>22450</v>
      </c>
      <c r="B250">
        <v>122</v>
      </c>
      <c r="C250" t="s">
        <v>25</v>
      </c>
      <c r="D250" t="s">
        <v>37</v>
      </c>
      <c r="E250" s="20">
        <v>45745</v>
      </c>
      <c r="F250" s="20">
        <v>45744</v>
      </c>
      <c r="G250">
        <v>44333.95</v>
      </c>
    </row>
    <row r="251" spans="1:7" x14ac:dyDescent="0.3">
      <c r="A251">
        <v>22448</v>
      </c>
      <c r="B251">
        <v>122</v>
      </c>
      <c r="C251" t="s">
        <v>25</v>
      </c>
      <c r="D251" t="s">
        <v>29</v>
      </c>
      <c r="E251" s="20">
        <v>45745</v>
      </c>
      <c r="F251" s="20">
        <v>45745</v>
      </c>
      <c r="G251">
        <v>153828.85999999999</v>
      </c>
    </row>
    <row r="252" spans="1:7" x14ac:dyDescent="0.3">
      <c r="A252">
        <v>22308</v>
      </c>
      <c r="B252">
        <v>122</v>
      </c>
      <c r="C252" t="s">
        <v>25</v>
      </c>
      <c r="D252" t="s">
        <v>29</v>
      </c>
      <c r="E252" s="20">
        <v>45744</v>
      </c>
      <c r="F252" s="20">
        <v>45744</v>
      </c>
      <c r="G252">
        <v>105986.95</v>
      </c>
    </row>
    <row r="253" spans="1:7" x14ac:dyDescent="0.3">
      <c r="A253">
        <v>22326</v>
      </c>
      <c r="B253">
        <v>122</v>
      </c>
      <c r="C253" t="s">
        <v>25</v>
      </c>
      <c r="D253" t="s">
        <v>44</v>
      </c>
      <c r="E253" s="20">
        <v>45744</v>
      </c>
      <c r="F253" s="20">
        <v>45743</v>
      </c>
      <c r="G253">
        <v>-7.26</v>
      </c>
    </row>
    <row r="254" spans="1:7" x14ac:dyDescent="0.3">
      <c r="A254">
        <v>22325</v>
      </c>
      <c r="B254">
        <v>122</v>
      </c>
      <c r="C254" t="s">
        <v>25</v>
      </c>
      <c r="D254" t="s">
        <v>45</v>
      </c>
      <c r="E254" s="20">
        <v>45744</v>
      </c>
      <c r="F254" s="20">
        <v>45743</v>
      </c>
      <c r="G254">
        <v>-7.56</v>
      </c>
    </row>
    <row r="255" spans="1:7" x14ac:dyDescent="0.3">
      <c r="A255">
        <v>22324</v>
      </c>
      <c r="B255">
        <v>122</v>
      </c>
      <c r="C255" t="s">
        <v>25</v>
      </c>
      <c r="D255" t="s">
        <v>46</v>
      </c>
      <c r="E255" s="20">
        <v>45744</v>
      </c>
      <c r="F255" s="20">
        <v>45743</v>
      </c>
      <c r="G255">
        <v>764.44</v>
      </c>
    </row>
    <row r="256" spans="1:7" x14ac:dyDescent="0.3">
      <c r="A256">
        <v>22323</v>
      </c>
      <c r="B256">
        <v>122</v>
      </c>
      <c r="C256" t="s">
        <v>25</v>
      </c>
      <c r="D256" t="s">
        <v>47</v>
      </c>
      <c r="E256" s="20">
        <v>45744</v>
      </c>
      <c r="F256" s="20">
        <v>45743</v>
      </c>
      <c r="G256">
        <v>179.67</v>
      </c>
    </row>
    <row r="257" spans="1:7" x14ac:dyDescent="0.3">
      <c r="A257">
        <v>22322</v>
      </c>
      <c r="B257">
        <v>122</v>
      </c>
      <c r="C257" t="s">
        <v>25</v>
      </c>
      <c r="D257" t="s">
        <v>48</v>
      </c>
      <c r="E257" s="20">
        <v>45744</v>
      </c>
      <c r="F257" s="20">
        <v>45743</v>
      </c>
      <c r="G257">
        <v>-2.87</v>
      </c>
    </row>
    <row r="258" spans="1:7" x14ac:dyDescent="0.3">
      <c r="A258">
        <v>22321</v>
      </c>
      <c r="B258">
        <v>122</v>
      </c>
      <c r="C258" t="s">
        <v>25</v>
      </c>
      <c r="D258" t="s">
        <v>44</v>
      </c>
      <c r="E258" s="20">
        <v>45744</v>
      </c>
      <c r="F258" s="20">
        <v>45743</v>
      </c>
      <c r="G258">
        <v>-7.26</v>
      </c>
    </row>
    <row r="259" spans="1:7" x14ac:dyDescent="0.3">
      <c r="A259">
        <v>22320</v>
      </c>
      <c r="B259">
        <v>122</v>
      </c>
      <c r="C259" t="s">
        <v>25</v>
      </c>
      <c r="D259" t="s">
        <v>45</v>
      </c>
      <c r="E259" s="20">
        <v>45744</v>
      </c>
      <c r="F259" s="20">
        <v>45743</v>
      </c>
      <c r="G259">
        <v>-7.56</v>
      </c>
    </row>
    <row r="260" spans="1:7" x14ac:dyDescent="0.3">
      <c r="A260">
        <v>22311</v>
      </c>
      <c r="B260">
        <v>122</v>
      </c>
      <c r="C260" t="s">
        <v>25</v>
      </c>
      <c r="D260" t="s">
        <v>37</v>
      </c>
      <c r="E260" s="20">
        <v>45744</v>
      </c>
      <c r="F260" s="20">
        <v>45743</v>
      </c>
      <c r="G260">
        <v>24104.03</v>
      </c>
    </row>
    <row r="261" spans="1:7" x14ac:dyDescent="0.3">
      <c r="A261">
        <v>22312</v>
      </c>
      <c r="B261">
        <v>122</v>
      </c>
      <c r="C261" t="s">
        <v>25</v>
      </c>
      <c r="D261" t="s">
        <v>27</v>
      </c>
      <c r="E261" s="20">
        <v>45744</v>
      </c>
      <c r="F261" s="20">
        <v>45743</v>
      </c>
      <c r="G261">
        <v>-292.8</v>
      </c>
    </row>
    <row r="262" spans="1:7" x14ac:dyDescent="0.3">
      <c r="A262">
        <v>22317</v>
      </c>
      <c r="B262">
        <v>122</v>
      </c>
      <c r="C262" t="s">
        <v>25</v>
      </c>
      <c r="D262" t="s">
        <v>48</v>
      </c>
      <c r="E262" s="20">
        <v>45744</v>
      </c>
      <c r="F262" s="20">
        <v>45743</v>
      </c>
      <c r="G262">
        <v>2.87</v>
      </c>
    </row>
    <row r="263" spans="1:7" x14ac:dyDescent="0.3">
      <c r="A263">
        <v>22309</v>
      </c>
      <c r="B263">
        <v>122</v>
      </c>
      <c r="C263" t="s">
        <v>25</v>
      </c>
      <c r="D263" t="s">
        <v>37</v>
      </c>
      <c r="E263" s="20">
        <v>45744</v>
      </c>
      <c r="F263" s="20">
        <v>45713</v>
      </c>
      <c r="G263">
        <v>10547.49</v>
      </c>
    </row>
    <row r="264" spans="1:7" x14ac:dyDescent="0.3">
      <c r="A264">
        <v>22313</v>
      </c>
      <c r="B264">
        <v>122</v>
      </c>
      <c r="C264" t="s">
        <v>25</v>
      </c>
      <c r="D264" t="s">
        <v>32</v>
      </c>
      <c r="E264" s="20">
        <v>45744</v>
      </c>
      <c r="F264" s="20">
        <v>45744</v>
      </c>
      <c r="G264">
        <v>514.66999999999996</v>
      </c>
    </row>
    <row r="265" spans="1:7" x14ac:dyDescent="0.3">
      <c r="A265">
        <v>22314</v>
      </c>
      <c r="B265">
        <v>122</v>
      </c>
      <c r="C265" t="s">
        <v>25</v>
      </c>
      <c r="D265" t="s">
        <v>31</v>
      </c>
      <c r="E265" s="20">
        <v>45744</v>
      </c>
      <c r="F265" s="20">
        <v>45744</v>
      </c>
      <c r="G265">
        <v>4216.18</v>
      </c>
    </row>
    <row r="266" spans="1:7" x14ac:dyDescent="0.3">
      <c r="A266">
        <v>22315</v>
      </c>
      <c r="B266">
        <v>122</v>
      </c>
      <c r="C266" t="s">
        <v>25</v>
      </c>
      <c r="D266" t="s">
        <v>45</v>
      </c>
      <c r="E266" s="20">
        <v>45744</v>
      </c>
      <c r="F266" s="20">
        <v>45743</v>
      </c>
      <c r="G266">
        <v>7.56</v>
      </c>
    </row>
    <row r="267" spans="1:7" x14ac:dyDescent="0.3">
      <c r="A267">
        <v>22310</v>
      </c>
      <c r="B267">
        <v>122</v>
      </c>
      <c r="C267" t="s">
        <v>25</v>
      </c>
      <c r="D267" t="s">
        <v>28</v>
      </c>
      <c r="E267" s="20">
        <v>45744</v>
      </c>
      <c r="F267" s="20">
        <v>45743</v>
      </c>
      <c r="G267">
        <v>7825.92</v>
      </c>
    </row>
    <row r="268" spans="1:7" x14ac:dyDescent="0.3">
      <c r="A268">
        <v>22316</v>
      </c>
      <c r="B268">
        <v>122</v>
      </c>
      <c r="C268" t="s">
        <v>25</v>
      </c>
      <c r="D268" t="s">
        <v>44</v>
      </c>
      <c r="E268" s="20">
        <v>45744</v>
      </c>
      <c r="F268" s="20">
        <v>45743</v>
      </c>
      <c r="G268">
        <v>7.26</v>
      </c>
    </row>
    <row r="269" spans="1:7" x14ac:dyDescent="0.3">
      <c r="A269">
        <v>22319</v>
      </c>
      <c r="B269">
        <v>122</v>
      </c>
      <c r="C269" t="s">
        <v>25</v>
      </c>
      <c r="D269" t="s">
        <v>46</v>
      </c>
      <c r="E269" s="20">
        <v>45744</v>
      </c>
      <c r="F269" s="20">
        <v>45743</v>
      </c>
      <c r="G269">
        <v>-764.44</v>
      </c>
    </row>
    <row r="270" spans="1:7" x14ac:dyDescent="0.3">
      <c r="A270">
        <v>22318</v>
      </c>
      <c r="B270">
        <v>122</v>
      </c>
      <c r="C270" t="s">
        <v>25</v>
      </c>
      <c r="D270" t="s">
        <v>47</v>
      </c>
      <c r="E270" s="20">
        <v>45744</v>
      </c>
      <c r="F270" s="20">
        <v>45743</v>
      </c>
      <c r="G270">
        <v>-179.67</v>
      </c>
    </row>
    <row r="271" spans="1:7" x14ac:dyDescent="0.3">
      <c r="A271">
        <v>22327</v>
      </c>
      <c r="B271">
        <v>122</v>
      </c>
      <c r="C271" t="s">
        <v>25</v>
      </c>
      <c r="D271" t="s">
        <v>48</v>
      </c>
      <c r="E271" s="20">
        <v>45744</v>
      </c>
      <c r="F271" s="20">
        <v>45743</v>
      </c>
      <c r="G271">
        <v>-2.87</v>
      </c>
    </row>
    <row r="272" spans="1:7" x14ac:dyDescent="0.3">
      <c r="A272">
        <v>22328</v>
      </c>
      <c r="B272">
        <v>122</v>
      </c>
      <c r="C272" t="s">
        <v>25</v>
      </c>
      <c r="D272" t="s">
        <v>47</v>
      </c>
      <c r="E272" s="20">
        <v>45744</v>
      </c>
      <c r="F272" s="20">
        <v>45743</v>
      </c>
      <c r="G272">
        <v>179.67</v>
      </c>
    </row>
    <row r="273" spans="1:7" x14ac:dyDescent="0.3">
      <c r="A273">
        <v>22329</v>
      </c>
      <c r="B273">
        <v>122</v>
      </c>
      <c r="C273" t="s">
        <v>25</v>
      </c>
      <c r="D273" t="s">
        <v>46</v>
      </c>
      <c r="E273" s="20">
        <v>45744</v>
      </c>
      <c r="F273" s="20">
        <v>45743</v>
      </c>
      <c r="G273">
        <v>764.44</v>
      </c>
    </row>
    <row r="274" spans="1:7" x14ac:dyDescent="0.3">
      <c r="A274">
        <v>22167</v>
      </c>
      <c r="B274">
        <v>122</v>
      </c>
      <c r="C274" t="s">
        <v>25</v>
      </c>
      <c r="D274" t="s">
        <v>29</v>
      </c>
      <c r="E274" s="20">
        <v>45743</v>
      </c>
      <c r="F274" s="20">
        <v>45743</v>
      </c>
      <c r="G274">
        <v>65430.64</v>
      </c>
    </row>
    <row r="275" spans="1:7" x14ac:dyDescent="0.3">
      <c r="A275">
        <v>22168</v>
      </c>
      <c r="B275">
        <v>122</v>
      </c>
      <c r="C275" t="s">
        <v>25</v>
      </c>
      <c r="D275" t="s">
        <v>37</v>
      </c>
      <c r="E275" s="20">
        <v>45743</v>
      </c>
      <c r="F275" s="20">
        <v>45712</v>
      </c>
      <c r="G275">
        <v>8914.0499999999993</v>
      </c>
    </row>
    <row r="276" spans="1:7" x14ac:dyDescent="0.3">
      <c r="A276">
        <v>22169</v>
      </c>
      <c r="B276">
        <v>122</v>
      </c>
      <c r="C276" t="s">
        <v>25</v>
      </c>
      <c r="D276" t="s">
        <v>28</v>
      </c>
      <c r="E276" s="20">
        <v>45743</v>
      </c>
      <c r="F276" s="20">
        <v>45742</v>
      </c>
      <c r="G276">
        <v>5519.67</v>
      </c>
    </row>
    <row r="277" spans="1:7" x14ac:dyDescent="0.3">
      <c r="A277">
        <v>22170</v>
      </c>
      <c r="B277">
        <v>122</v>
      </c>
      <c r="C277" t="s">
        <v>25</v>
      </c>
      <c r="D277" t="s">
        <v>37</v>
      </c>
      <c r="E277" s="20">
        <v>45743</v>
      </c>
      <c r="F277" s="20">
        <v>45742</v>
      </c>
      <c r="G277">
        <v>23182.39</v>
      </c>
    </row>
    <row r="278" spans="1:7" x14ac:dyDescent="0.3">
      <c r="A278">
        <v>22171</v>
      </c>
      <c r="B278">
        <v>122</v>
      </c>
      <c r="C278" t="s">
        <v>25</v>
      </c>
      <c r="D278" t="s">
        <v>40</v>
      </c>
      <c r="E278" s="20">
        <v>45743</v>
      </c>
      <c r="F278" s="20">
        <v>45742</v>
      </c>
      <c r="G278">
        <v>0.96</v>
      </c>
    </row>
    <row r="279" spans="1:7" x14ac:dyDescent="0.3">
      <c r="A279">
        <v>22172</v>
      </c>
      <c r="B279">
        <v>122</v>
      </c>
      <c r="C279" t="s">
        <v>25</v>
      </c>
      <c r="D279" t="s">
        <v>30</v>
      </c>
      <c r="E279" s="20">
        <v>45743</v>
      </c>
      <c r="F279" s="20">
        <v>45742</v>
      </c>
      <c r="G279">
        <v>-0.19</v>
      </c>
    </row>
    <row r="280" spans="1:7" x14ac:dyDescent="0.3">
      <c r="A280">
        <v>22173</v>
      </c>
      <c r="B280">
        <v>122</v>
      </c>
      <c r="C280" t="s">
        <v>25</v>
      </c>
      <c r="D280" t="s">
        <v>27</v>
      </c>
      <c r="E280" s="20">
        <v>45743</v>
      </c>
      <c r="F280" s="20">
        <v>45742</v>
      </c>
      <c r="G280">
        <v>-257.32</v>
      </c>
    </row>
    <row r="281" spans="1:7" x14ac:dyDescent="0.3">
      <c r="A281">
        <v>22174</v>
      </c>
      <c r="B281">
        <v>122</v>
      </c>
      <c r="C281" t="s">
        <v>25</v>
      </c>
      <c r="D281" t="s">
        <v>31</v>
      </c>
      <c r="E281" s="20">
        <v>45743</v>
      </c>
      <c r="F281" s="20">
        <v>45743</v>
      </c>
      <c r="G281">
        <v>2903.95</v>
      </c>
    </row>
    <row r="282" spans="1:7" x14ac:dyDescent="0.3">
      <c r="A282">
        <v>22175</v>
      </c>
      <c r="B282">
        <v>122</v>
      </c>
      <c r="C282" t="s">
        <v>25</v>
      </c>
      <c r="D282" t="s">
        <v>32</v>
      </c>
      <c r="E282" s="20">
        <v>45743</v>
      </c>
      <c r="F282" s="20">
        <v>45743</v>
      </c>
      <c r="G282">
        <v>292.8</v>
      </c>
    </row>
    <row r="283" spans="1:7" x14ac:dyDescent="0.3">
      <c r="A283">
        <v>22070</v>
      </c>
      <c r="B283">
        <v>122</v>
      </c>
      <c r="C283" t="s">
        <v>25</v>
      </c>
      <c r="D283" t="s">
        <v>31</v>
      </c>
      <c r="E283" s="20">
        <v>45742</v>
      </c>
      <c r="F283" s="20">
        <v>45742</v>
      </c>
      <c r="G283">
        <v>1099.27</v>
      </c>
    </row>
    <row r="284" spans="1:7" x14ac:dyDescent="0.3">
      <c r="A284">
        <v>22069</v>
      </c>
      <c r="B284">
        <v>122</v>
      </c>
      <c r="C284" t="s">
        <v>25</v>
      </c>
      <c r="D284" t="s">
        <v>32</v>
      </c>
      <c r="E284" s="20">
        <v>45742</v>
      </c>
      <c r="F284" s="20">
        <v>45742</v>
      </c>
      <c r="G284">
        <v>257.51</v>
      </c>
    </row>
    <row r="285" spans="1:7" x14ac:dyDescent="0.3">
      <c r="A285">
        <v>22068</v>
      </c>
      <c r="B285">
        <v>122</v>
      </c>
      <c r="C285" t="s">
        <v>25</v>
      </c>
      <c r="D285" t="s">
        <v>49</v>
      </c>
      <c r="E285" s="20">
        <v>45742</v>
      </c>
      <c r="F285" s="20">
        <v>45735</v>
      </c>
      <c r="G285">
        <v>-28</v>
      </c>
    </row>
    <row r="286" spans="1:7" x14ac:dyDescent="0.3">
      <c r="A286">
        <v>22067</v>
      </c>
      <c r="B286">
        <v>122</v>
      </c>
      <c r="C286" t="s">
        <v>25</v>
      </c>
      <c r="D286" t="s">
        <v>27</v>
      </c>
      <c r="E286" s="20">
        <v>45742</v>
      </c>
      <c r="F286" s="20">
        <v>45741</v>
      </c>
      <c r="G286">
        <v>-200.99</v>
      </c>
    </row>
    <row r="287" spans="1:7" x14ac:dyDescent="0.3">
      <c r="A287">
        <v>22063</v>
      </c>
      <c r="B287">
        <v>122</v>
      </c>
      <c r="C287" t="s">
        <v>25</v>
      </c>
      <c r="D287" t="s">
        <v>29</v>
      </c>
      <c r="E287" s="20">
        <v>45742</v>
      </c>
      <c r="F287" s="20">
        <v>45742</v>
      </c>
      <c r="G287">
        <v>37189.68</v>
      </c>
    </row>
    <row r="288" spans="1:7" x14ac:dyDescent="0.3">
      <c r="A288">
        <v>22064</v>
      </c>
      <c r="B288">
        <v>122</v>
      </c>
      <c r="C288" t="s">
        <v>25</v>
      </c>
      <c r="D288" t="s">
        <v>37</v>
      </c>
      <c r="E288" s="20">
        <v>45742</v>
      </c>
      <c r="F288" s="20">
        <v>45711</v>
      </c>
      <c r="G288">
        <v>4483.42</v>
      </c>
    </row>
    <row r="289" spans="1:7" x14ac:dyDescent="0.3">
      <c r="A289">
        <v>22065</v>
      </c>
      <c r="B289">
        <v>122</v>
      </c>
      <c r="C289" t="s">
        <v>25</v>
      </c>
      <c r="D289" t="s">
        <v>28</v>
      </c>
      <c r="E289" s="20">
        <v>45742</v>
      </c>
      <c r="F289" s="20">
        <v>45741</v>
      </c>
      <c r="G289">
        <v>5114.91</v>
      </c>
    </row>
    <row r="290" spans="1:7" x14ac:dyDescent="0.3">
      <c r="A290">
        <v>22066</v>
      </c>
      <c r="B290">
        <v>122</v>
      </c>
      <c r="C290" t="s">
        <v>25</v>
      </c>
      <c r="D290" t="s">
        <v>37</v>
      </c>
      <c r="E290" s="20">
        <v>45742</v>
      </c>
      <c r="F290" s="20">
        <v>45741</v>
      </c>
      <c r="G290">
        <v>17514.84</v>
      </c>
    </row>
    <row r="291" spans="1:7" x14ac:dyDescent="0.3">
      <c r="A291">
        <v>21966</v>
      </c>
      <c r="B291">
        <v>122</v>
      </c>
      <c r="C291" t="s">
        <v>25</v>
      </c>
      <c r="D291" t="s">
        <v>32</v>
      </c>
      <c r="E291" s="20">
        <v>45741</v>
      </c>
      <c r="F291" s="20">
        <v>45741</v>
      </c>
      <c r="G291">
        <v>1000.99</v>
      </c>
    </row>
    <row r="292" spans="1:7" x14ac:dyDescent="0.3">
      <c r="A292">
        <v>21965</v>
      </c>
      <c r="B292">
        <v>122</v>
      </c>
      <c r="C292" t="s">
        <v>25</v>
      </c>
      <c r="D292" t="s">
        <v>31</v>
      </c>
      <c r="E292" s="20">
        <v>45741</v>
      </c>
      <c r="F292" s="20">
        <v>45741</v>
      </c>
      <c r="G292">
        <v>1319.16</v>
      </c>
    </row>
    <row r="293" spans="1:7" x14ac:dyDescent="0.3">
      <c r="A293">
        <v>21964</v>
      </c>
      <c r="B293">
        <v>122</v>
      </c>
      <c r="C293" t="s">
        <v>25</v>
      </c>
      <c r="D293" t="s">
        <v>40</v>
      </c>
      <c r="E293" s="20">
        <v>45741</v>
      </c>
      <c r="F293" s="20">
        <v>45710</v>
      </c>
      <c r="G293">
        <v>152.66</v>
      </c>
    </row>
    <row r="294" spans="1:7" x14ac:dyDescent="0.3">
      <c r="A294">
        <v>21963</v>
      </c>
      <c r="B294">
        <v>122</v>
      </c>
      <c r="C294" t="s">
        <v>25</v>
      </c>
      <c r="D294" t="s">
        <v>37</v>
      </c>
      <c r="E294" s="20">
        <v>45741</v>
      </c>
      <c r="F294" s="20">
        <v>45710</v>
      </c>
      <c r="G294">
        <v>34716.870000000003</v>
      </c>
    </row>
    <row r="295" spans="1:7" x14ac:dyDescent="0.3">
      <c r="A295">
        <v>21962</v>
      </c>
      <c r="B295">
        <v>122</v>
      </c>
      <c r="C295" t="s">
        <v>25</v>
      </c>
      <c r="D295" t="s">
        <v>29</v>
      </c>
      <c r="E295" s="20">
        <v>45741</v>
      </c>
      <c r="F295" s="20">
        <v>45741</v>
      </c>
      <c r="G295">
        <v>0</v>
      </c>
    </row>
    <row r="296" spans="1:7" x14ac:dyDescent="0.3">
      <c r="A296">
        <v>21861</v>
      </c>
      <c r="B296">
        <v>122</v>
      </c>
      <c r="C296" t="s">
        <v>25</v>
      </c>
      <c r="D296" t="s">
        <v>29</v>
      </c>
      <c r="E296" s="20">
        <v>45740</v>
      </c>
      <c r="F296" s="20">
        <v>45740</v>
      </c>
      <c r="G296">
        <v>222592.05</v>
      </c>
    </row>
    <row r="297" spans="1:7" x14ac:dyDescent="0.3">
      <c r="A297">
        <v>21862</v>
      </c>
      <c r="B297">
        <v>122</v>
      </c>
      <c r="C297" t="s">
        <v>25</v>
      </c>
      <c r="D297" t="s">
        <v>37</v>
      </c>
      <c r="E297" s="20">
        <v>45740</v>
      </c>
      <c r="F297" s="20">
        <v>45709</v>
      </c>
      <c r="G297">
        <v>51279.55</v>
      </c>
    </row>
    <row r="298" spans="1:7" x14ac:dyDescent="0.3">
      <c r="A298">
        <v>21863</v>
      </c>
      <c r="B298">
        <v>122</v>
      </c>
      <c r="C298" t="s">
        <v>25</v>
      </c>
      <c r="D298" t="s">
        <v>40</v>
      </c>
      <c r="E298" s="20">
        <v>45740</v>
      </c>
      <c r="F298" s="20">
        <v>45709</v>
      </c>
      <c r="G298">
        <v>19.3</v>
      </c>
    </row>
    <row r="299" spans="1:7" x14ac:dyDescent="0.3">
      <c r="A299">
        <v>21864</v>
      </c>
      <c r="B299">
        <v>122</v>
      </c>
      <c r="C299" t="s">
        <v>25</v>
      </c>
      <c r="D299" t="s">
        <v>26</v>
      </c>
      <c r="E299" s="20">
        <v>45740</v>
      </c>
      <c r="F299" s="20">
        <v>45740</v>
      </c>
      <c r="G299">
        <v>-273890.90000000002</v>
      </c>
    </row>
    <row r="300" spans="1:7" x14ac:dyDescent="0.3">
      <c r="A300">
        <v>21745</v>
      </c>
      <c r="B300">
        <v>122</v>
      </c>
      <c r="C300" t="s">
        <v>25</v>
      </c>
      <c r="D300" t="s">
        <v>30</v>
      </c>
      <c r="E300" s="20">
        <v>45739</v>
      </c>
      <c r="F300" s="20">
        <v>45738</v>
      </c>
      <c r="G300">
        <v>-9.76</v>
      </c>
    </row>
    <row r="301" spans="1:7" x14ac:dyDescent="0.3">
      <c r="A301">
        <v>21744</v>
      </c>
      <c r="B301">
        <v>122</v>
      </c>
      <c r="C301" t="s">
        <v>25</v>
      </c>
      <c r="D301" t="s">
        <v>28</v>
      </c>
      <c r="E301" s="20">
        <v>45739</v>
      </c>
      <c r="F301" s="20">
        <v>45738</v>
      </c>
      <c r="G301">
        <v>19609.810000000001</v>
      </c>
    </row>
    <row r="302" spans="1:7" x14ac:dyDescent="0.3">
      <c r="A302">
        <v>21746</v>
      </c>
      <c r="B302">
        <v>122</v>
      </c>
      <c r="C302" t="s">
        <v>25</v>
      </c>
      <c r="D302" t="s">
        <v>27</v>
      </c>
      <c r="E302" s="20">
        <v>45739</v>
      </c>
      <c r="F302" s="20">
        <v>45738</v>
      </c>
      <c r="G302">
        <v>-632.77</v>
      </c>
    </row>
    <row r="303" spans="1:7" x14ac:dyDescent="0.3">
      <c r="A303">
        <v>21747</v>
      </c>
      <c r="B303">
        <v>122</v>
      </c>
      <c r="C303" t="s">
        <v>25</v>
      </c>
      <c r="D303" t="s">
        <v>37</v>
      </c>
      <c r="E303" s="20">
        <v>45739</v>
      </c>
      <c r="F303" s="20">
        <v>45708</v>
      </c>
      <c r="G303">
        <v>18186.34</v>
      </c>
    </row>
    <row r="304" spans="1:7" x14ac:dyDescent="0.3">
      <c r="A304">
        <v>21748</v>
      </c>
      <c r="B304">
        <v>122</v>
      </c>
      <c r="C304" t="s">
        <v>25</v>
      </c>
      <c r="D304" t="s">
        <v>31</v>
      </c>
      <c r="E304" s="20">
        <v>45739</v>
      </c>
      <c r="F304" s="20">
        <v>45739</v>
      </c>
      <c r="G304">
        <v>677.28</v>
      </c>
    </row>
    <row r="305" spans="1:7" x14ac:dyDescent="0.3">
      <c r="A305">
        <v>21749</v>
      </c>
      <c r="B305">
        <v>122</v>
      </c>
      <c r="C305" t="s">
        <v>25</v>
      </c>
      <c r="D305" t="s">
        <v>32</v>
      </c>
      <c r="E305" s="20">
        <v>45739</v>
      </c>
      <c r="F305" s="20">
        <v>45739</v>
      </c>
      <c r="G305">
        <v>109.9</v>
      </c>
    </row>
    <row r="306" spans="1:7" x14ac:dyDescent="0.3">
      <c r="A306">
        <v>21743</v>
      </c>
      <c r="B306">
        <v>122</v>
      </c>
      <c r="C306" t="s">
        <v>25</v>
      </c>
      <c r="D306" t="s">
        <v>29</v>
      </c>
      <c r="E306" s="20">
        <v>45739</v>
      </c>
      <c r="F306" s="20">
        <v>45739</v>
      </c>
      <c r="G306">
        <v>181284.17</v>
      </c>
    </row>
    <row r="307" spans="1:7" x14ac:dyDescent="0.3">
      <c r="A307">
        <v>21750</v>
      </c>
      <c r="B307">
        <v>122</v>
      </c>
      <c r="C307" t="s">
        <v>25</v>
      </c>
      <c r="D307" t="s">
        <v>28</v>
      </c>
      <c r="E307" s="20">
        <v>45739</v>
      </c>
      <c r="F307" s="20">
        <v>45739</v>
      </c>
      <c r="G307">
        <v>3476.98</v>
      </c>
    </row>
    <row r="308" spans="1:7" x14ac:dyDescent="0.3">
      <c r="A308">
        <v>21751</v>
      </c>
      <c r="B308">
        <v>122</v>
      </c>
      <c r="C308" t="s">
        <v>25</v>
      </c>
      <c r="D308" t="s">
        <v>27</v>
      </c>
      <c r="E308" s="20">
        <v>45739</v>
      </c>
      <c r="F308" s="20">
        <v>45739</v>
      </c>
      <c r="G308">
        <v>-109.9</v>
      </c>
    </row>
    <row r="309" spans="1:7" x14ac:dyDescent="0.3">
      <c r="A309">
        <v>21653</v>
      </c>
      <c r="B309">
        <v>122</v>
      </c>
      <c r="C309" t="s">
        <v>25</v>
      </c>
      <c r="D309" t="s">
        <v>28</v>
      </c>
      <c r="E309" s="20">
        <v>45738</v>
      </c>
      <c r="F309" s="20">
        <v>45737</v>
      </c>
      <c r="G309">
        <v>13187.45</v>
      </c>
    </row>
    <row r="310" spans="1:7" x14ac:dyDescent="0.3">
      <c r="A310">
        <v>21654</v>
      </c>
      <c r="B310">
        <v>122</v>
      </c>
      <c r="C310" t="s">
        <v>25</v>
      </c>
      <c r="D310" t="s">
        <v>30</v>
      </c>
      <c r="E310" s="20">
        <v>45738</v>
      </c>
      <c r="F310" s="20">
        <v>45737</v>
      </c>
      <c r="G310">
        <v>-24</v>
      </c>
    </row>
    <row r="311" spans="1:7" x14ac:dyDescent="0.3">
      <c r="A311">
        <v>21655</v>
      </c>
      <c r="B311">
        <v>122</v>
      </c>
      <c r="C311" t="s">
        <v>25</v>
      </c>
      <c r="D311" t="s">
        <v>27</v>
      </c>
      <c r="E311" s="20">
        <v>45738</v>
      </c>
      <c r="F311" s="20">
        <v>45737</v>
      </c>
      <c r="G311">
        <v>-475.87</v>
      </c>
    </row>
    <row r="312" spans="1:7" x14ac:dyDescent="0.3">
      <c r="A312">
        <v>21656</v>
      </c>
      <c r="B312">
        <v>122</v>
      </c>
      <c r="C312" t="s">
        <v>25</v>
      </c>
      <c r="D312" t="s">
        <v>31</v>
      </c>
      <c r="E312" s="20">
        <v>45738</v>
      </c>
      <c r="F312" s="20">
        <v>45738</v>
      </c>
      <c r="G312">
        <v>4441.1899999999996</v>
      </c>
    </row>
    <row r="313" spans="1:7" x14ac:dyDescent="0.3">
      <c r="A313">
        <v>21652</v>
      </c>
      <c r="B313">
        <v>122</v>
      </c>
      <c r="C313" t="s">
        <v>25</v>
      </c>
      <c r="D313" t="s">
        <v>37</v>
      </c>
      <c r="E313" s="20">
        <v>45738</v>
      </c>
      <c r="F313" s="20">
        <v>45707</v>
      </c>
      <c r="G313">
        <v>33909.11</v>
      </c>
    </row>
    <row r="314" spans="1:7" x14ac:dyDescent="0.3">
      <c r="A314">
        <v>21651</v>
      </c>
      <c r="B314">
        <v>122</v>
      </c>
      <c r="C314" t="s">
        <v>25</v>
      </c>
      <c r="D314" t="s">
        <v>29</v>
      </c>
      <c r="E314" s="20">
        <v>45738</v>
      </c>
      <c r="F314" s="20">
        <v>45738</v>
      </c>
      <c r="G314">
        <v>129603.76</v>
      </c>
    </row>
    <row r="315" spans="1:7" x14ac:dyDescent="0.3">
      <c r="A315">
        <v>21657</v>
      </c>
      <c r="B315">
        <v>122</v>
      </c>
      <c r="C315" t="s">
        <v>25</v>
      </c>
      <c r="D315" t="s">
        <v>32</v>
      </c>
      <c r="E315" s="20">
        <v>45738</v>
      </c>
      <c r="F315" s="20">
        <v>45738</v>
      </c>
      <c r="G315">
        <v>642.53</v>
      </c>
    </row>
    <row r="316" spans="1:7" x14ac:dyDescent="0.3">
      <c r="A316">
        <v>21555</v>
      </c>
      <c r="B316">
        <v>122</v>
      </c>
      <c r="C316" t="s">
        <v>25</v>
      </c>
      <c r="D316" t="s">
        <v>31</v>
      </c>
      <c r="E316" s="20">
        <v>45737</v>
      </c>
      <c r="F316" s="20">
        <v>45737</v>
      </c>
      <c r="G316">
        <v>1719.07</v>
      </c>
    </row>
    <row r="317" spans="1:7" x14ac:dyDescent="0.3">
      <c r="A317">
        <v>21554</v>
      </c>
      <c r="B317">
        <v>122</v>
      </c>
      <c r="C317" t="s">
        <v>25</v>
      </c>
      <c r="D317" t="s">
        <v>32</v>
      </c>
      <c r="E317" s="20">
        <v>45737</v>
      </c>
      <c r="F317" s="20">
        <v>45737</v>
      </c>
      <c r="G317">
        <v>499.87</v>
      </c>
    </row>
    <row r="318" spans="1:7" x14ac:dyDescent="0.3">
      <c r="A318">
        <v>21553</v>
      </c>
      <c r="B318">
        <v>122</v>
      </c>
      <c r="C318" t="s">
        <v>25</v>
      </c>
      <c r="D318" t="s">
        <v>27</v>
      </c>
      <c r="E318" s="20">
        <v>45737</v>
      </c>
      <c r="F318" s="20">
        <v>45736</v>
      </c>
      <c r="G318">
        <v>-377.13</v>
      </c>
    </row>
    <row r="319" spans="1:7" x14ac:dyDescent="0.3">
      <c r="A319">
        <v>21552</v>
      </c>
      <c r="B319">
        <v>122</v>
      </c>
      <c r="C319" t="s">
        <v>25</v>
      </c>
      <c r="D319" t="s">
        <v>28</v>
      </c>
      <c r="E319" s="20">
        <v>45737</v>
      </c>
      <c r="F319" s="20">
        <v>45736</v>
      </c>
      <c r="G319">
        <v>13658.33</v>
      </c>
    </row>
    <row r="320" spans="1:7" x14ac:dyDescent="0.3">
      <c r="A320">
        <v>21551</v>
      </c>
      <c r="B320">
        <v>122</v>
      </c>
      <c r="C320" t="s">
        <v>25</v>
      </c>
      <c r="D320" t="s">
        <v>37</v>
      </c>
      <c r="E320" s="20">
        <v>45737</v>
      </c>
      <c r="F320" s="20">
        <v>45706</v>
      </c>
      <c r="G320">
        <v>26438.41</v>
      </c>
    </row>
    <row r="321" spans="1:7" x14ac:dyDescent="0.3">
      <c r="A321">
        <v>21550</v>
      </c>
      <c r="B321">
        <v>122</v>
      </c>
      <c r="C321" t="s">
        <v>25</v>
      </c>
      <c r="D321" t="s">
        <v>29</v>
      </c>
      <c r="E321" s="20">
        <v>45737</v>
      </c>
      <c r="F321" s="20">
        <v>45737</v>
      </c>
      <c r="G321">
        <v>87665.21</v>
      </c>
    </row>
    <row r="322" spans="1:7" x14ac:dyDescent="0.3">
      <c r="A322">
        <v>21442</v>
      </c>
      <c r="B322">
        <v>122</v>
      </c>
      <c r="C322" t="s">
        <v>25</v>
      </c>
      <c r="D322" t="s">
        <v>28</v>
      </c>
      <c r="E322" s="20">
        <v>45736</v>
      </c>
      <c r="F322" s="20">
        <v>45735</v>
      </c>
      <c r="G322">
        <v>10912.03</v>
      </c>
    </row>
    <row r="323" spans="1:7" x14ac:dyDescent="0.3">
      <c r="A323">
        <v>21441</v>
      </c>
      <c r="B323">
        <v>122</v>
      </c>
      <c r="C323" t="s">
        <v>25</v>
      </c>
      <c r="D323" t="s">
        <v>29</v>
      </c>
      <c r="E323" s="20">
        <v>45736</v>
      </c>
      <c r="F323" s="20">
        <v>45736</v>
      </c>
      <c r="G323">
        <v>73630.600000000006</v>
      </c>
    </row>
    <row r="324" spans="1:7" x14ac:dyDescent="0.3">
      <c r="A324">
        <v>21443</v>
      </c>
      <c r="B324">
        <v>122</v>
      </c>
      <c r="C324" t="s">
        <v>25</v>
      </c>
      <c r="D324" t="s">
        <v>27</v>
      </c>
      <c r="E324" s="20">
        <v>45736</v>
      </c>
      <c r="F324" s="20">
        <v>45735</v>
      </c>
      <c r="G324">
        <v>-384.51</v>
      </c>
    </row>
    <row r="325" spans="1:7" x14ac:dyDescent="0.3">
      <c r="A325">
        <v>21444</v>
      </c>
      <c r="B325">
        <v>122</v>
      </c>
      <c r="C325" t="s">
        <v>25</v>
      </c>
      <c r="D325" t="s">
        <v>32</v>
      </c>
      <c r="E325" s="20">
        <v>45736</v>
      </c>
      <c r="F325" s="20">
        <v>45736</v>
      </c>
      <c r="G325">
        <v>377.13</v>
      </c>
    </row>
    <row r="326" spans="1:7" x14ac:dyDescent="0.3">
      <c r="A326">
        <v>21445</v>
      </c>
      <c r="B326">
        <v>122</v>
      </c>
      <c r="C326" t="s">
        <v>25</v>
      </c>
      <c r="D326" t="s">
        <v>31</v>
      </c>
      <c r="E326" s="20">
        <v>45736</v>
      </c>
      <c r="F326" s="20">
        <v>45736</v>
      </c>
      <c r="G326">
        <v>3129.96</v>
      </c>
    </row>
    <row r="327" spans="1:7" x14ac:dyDescent="0.3">
      <c r="A327">
        <v>21345</v>
      </c>
      <c r="B327">
        <v>122</v>
      </c>
      <c r="C327" t="s">
        <v>25</v>
      </c>
      <c r="D327" t="s">
        <v>37</v>
      </c>
      <c r="E327" s="20">
        <v>45735</v>
      </c>
      <c r="F327" s="20">
        <v>45704</v>
      </c>
      <c r="G327">
        <v>13030.45</v>
      </c>
    </row>
    <row r="328" spans="1:7" x14ac:dyDescent="0.3">
      <c r="A328">
        <v>21348</v>
      </c>
      <c r="B328">
        <v>122</v>
      </c>
      <c r="C328" t="s">
        <v>25</v>
      </c>
      <c r="D328" t="s">
        <v>43</v>
      </c>
      <c r="E328" s="20">
        <v>45735</v>
      </c>
      <c r="F328" s="20">
        <v>45735</v>
      </c>
      <c r="G328">
        <v>-1.08</v>
      </c>
    </row>
    <row r="329" spans="1:7" x14ac:dyDescent="0.3">
      <c r="A329">
        <v>21350</v>
      </c>
      <c r="B329">
        <v>122</v>
      </c>
      <c r="C329" t="s">
        <v>25</v>
      </c>
      <c r="D329" t="s">
        <v>31</v>
      </c>
      <c r="E329" s="20">
        <v>45735</v>
      </c>
      <c r="F329" s="20">
        <v>45735</v>
      </c>
      <c r="G329">
        <v>1481.72</v>
      </c>
    </row>
    <row r="330" spans="1:7" x14ac:dyDescent="0.3">
      <c r="A330">
        <v>21349</v>
      </c>
      <c r="B330">
        <v>122</v>
      </c>
      <c r="C330" t="s">
        <v>25</v>
      </c>
      <c r="D330" t="s">
        <v>32</v>
      </c>
      <c r="E330" s="20">
        <v>45735</v>
      </c>
      <c r="F330" s="20">
        <v>45735</v>
      </c>
      <c r="G330">
        <v>180.72</v>
      </c>
    </row>
    <row r="331" spans="1:7" x14ac:dyDescent="0.3">
      <c r="A331">
        <v>21347</v>
      </c>
      <c r="B331">
        <v>122</v>
      </c>
      <c r="C331" t="s">
        <v>25</v>
      </c>
      <c r="D331" t="s">
        <v>27</v>
      </c>
      <c r="E331" s="20">
        <v>45735</v>
      </c>
      <c r="F331" s="20">
        <v>45734</v>
      </c>
      <c r="G331">
        <v>-203.05</v>
      </c>
    </row>
    <row r="332" spans="1:7" x14ac:dyDescent="0.3">
      <c r="A332">
        <v>21346</v>
      </c>
      <c r="B332">
        <v>122</v>
      </c>
      <c r="C332" t="s">
        <v>25</v>
      </c>
      <c r="D332" t="s">
        <v>28</v>
      </c>
      <c r="E332" s="20">
        <v>45735</v>
      </c>
      <c r="F332" s="20">
        <v>45734</v>
      </c>
      <c r="G332">
        <v>5324.21</v>
      </c>
    </row>
    <row r="333" spans="1:7" x14ac:dyDescent="0.3">
      <c r="A333">
        <v>21344</v>
      </c>
      <c r="B333">
        <v>122</v>
      </c>
      <c r="C333" t="s">
        <v>25</v>
      </c>
      <c r="D333" t="s">
        <v>29</v>
      </c>
      <c r="E333" s="20">
        <v>45735</v>
      </c>
      <c r="F333" s="20">
        <v>45735</v>
      </c>
      <c r="G333">
        <v>53817.63</v>
      </c>
    </row>
    <row r="334" spans="1:7" x14ac:dyDescent="0.3">
      <c r="A334">
        <v>21246</v>
      </c>
      <c r="B334">
        <v>122</v>
      </c>
      <c r="C334" t="s">
        <v>25</v>
      </c>
      <c r="D334" t="s">
        <v>28</v>
      </c>
      <c r="E334" s="20">
        <v>45734</v>
      </c>
      <c r="F334" s="20">
        <v>45733</v>
      </c>
      <c r="G334">
        <v>87.16</v>
      </c>
    </row>
    <row r="335" spans="1:7" x14ac:dyDescent="0.3">
      <c r="A335">
        <v>21251</v>
      </c>
      <c r="B335">
        <v>122</v>
      </c>
      <c r="C335" t="s">
        <v>25</v>
      </c>
      <c r="D335" t="s">
        <v>31</v>
      </c>
      <c r="E335" s="20">
        <v>45734</v>
      </c>
      <c r="F335" s="20">
        <v>45734</v>
      </c>
      <c r="G335">
        <v>1029.49</v>
      </c>
    </row>
    <row r="336" spans="1:7" x14ac:dyDescent="0.3">
      <c r="A336">
        <v>21248</v>
      </c>
      <c r="B336">
        <v>122</v>
      </c>
      <c r="C336" t="s">
        <v>25</v>
      </c>
      <c r="D336" t="s">
        <v>37</v>
      </c>
      <c r="E336" s="20">
        <v>45734</v>
      </c>
      <c r="F336" s="20">
        <v>45703</v>
      </c>
      <c r="G336">
        <v>52709.64</v>
      </c>
    </row>
    <row r="337" spans="1:7" x14ac:dyDescent="0.3">
      <c r="A337">
        <v>21247</v>
      </c>
      <c r="B337">
        <v>122</v>
      </c>
      <c r="C337" t="s">
        <v>25</v>
      </c>
      <c r="D337" t="s">
        <v>27</v>
      </c>
      <c r="E337" s="20">
        <v>45734</v>
      </c>
      <c r="F337" s="20">
        <v>45733</v>
      </c>
      <c r="G337">
        <v>-2.44</v>
      </c>
    </row>
    <row r="338" spans="1:7" x14ac:dyDescent="0.3">
      <c r="A338">
        <v>21245</v>
      </c>
      <c r="B338">
        <v>122</v>
      </c>
      <c r="C338" t="s">
        <v>25</v>
      </c>
      <c r="D338" t="s">
        <v>29</v>
      </c>
      <c r="E338" s="20">
        <v>45734</v>
      </c>
      <c r="F338" s="20">
        <v>45734</v>
      </c>
      <c r="G338">
        <v>244088.31</v>
      </c>
    </row>
    <row r="339" spans="1:7" x14ac:dyDescent="0.3">
      <c r="A339">
        <v>21249</v>
      </c>
      <c r="B339">
        <v>122</v>
      </c>
      <c r="C339" t="s">
        <v>25</v>
      </c>
      <c r="D339" t="s">
        <v>26</v>
      </c>
      <c r="E339" s="20">
        <v>45734</v>
      </c>
      <c r="F339" s="20">
        <v>45734</v>
      </c>
      <c r="G339">
        <v>-244088.31</v>
      </c>
    </row>
    <row r="340" spans="1:7" x14ac:dyDescent="0.3">
      <c r="A340">
        <v>21250</v>
      </c>
      <c r="B340">
        <v>122</v>
      </c>
      <c r="C340" t="s">
        <v>25</v>
      </c>
      <c r="D340" t="s">
        <v>43</v>
      </c>
      <c r="E340" s="20">
        <v>45734</v>
      </c>
      <c r="F340" s="20">
        <v>45734</v>
      </c>
      <c r="G340">
        <v>-6.22</v>
      </c>
    </row>
    <row r="341" spans="1:7" x14ac:dyDescent="0.3">
      <c r="A341">
        <v>21139</v>
      </c>
      <c r="B341">
        <v>122</v>
      </c>
      <c r="C341" t="s">
        <v>25</v>
      </c>
      <c r="D341" t="s">
        <v>37</v>
      </c>
      <c r="E341" s="20">
        <v>45733</v>
      </c>
      <c r="F341" s="20">
        <v>45702</v>
      </c>
      <c r="G341">
        <v>40169.440000000002</v>
      </c>
    </row>
    <row r="342" spans="1:7" x14ac:dyDescent="0.3">
      <c r="A342">
        <v>21138</v>
      </c>
      <c r="B342">
        <v>122</v>
      </c>
      <c r="C342" t="s">
        <v>25</v>
      </c>
      <c r="D342" t="s">
        <v>29</v>
      </c>
      <c r="E342" s="20">
        <v>45733</v>
      </c>
      <c r="F342" s="20">
        <v>45733</v>
      </c>
      <c r="G342">
        <v>203918.87</v>
      </c>
    </row>
    <row r="343" spans="1:7" x14ac:dyDescent="0.3">
      <c r="A343">
        <v>21027</v>
      </c>
      <c r="B343">
        <v>122</v>
      </c>
      <c r="C343" t="s">
        <v>25</v>
      </c>
      <c r="D343" t="s">
        <v>29</v>
      </c>
      <c r="E343" s="20">
        <v>45732</v>
      </c>
      <c r="F343" s="20">
        <v>45732</v>
      </c>
      <c r="G343">
        <v>157757.06</v>
      </c>
    </row>
    <row r="344" spans="1:7" x14ac:dyDescent="0.3">
      <c r="A344">
        <v>21028</v>
      </c>
      <c r="B344">
        <v>122</v>
      </c>
      <c r="C344" t="s">
        <v>25</v>
      </c>
      <c r="D344" t="s">
        <v>28</v>
      </c>
      <c r="E344" s="20">
        <v>45732</v>
      </c>
      <c r="F344" s="20">
        <v>45731</v>
      </c>
      <c r="G344">
        <v>20872.04</v>
      </c>
    </row>
    <row r="345" spans="1:7" x14ac:dyDescent="0.3">
      <c r="A345">
        <v>21029</v>
      </c>
      <c r="B345">
        <v>122</v>
      </c>
      <c r="C345" t="s">
        <v>25</v>
      </c>
      <c r="D345" t="s">
        <v>30</v>
      </c>
      <c r="E345" s="20">
        <v>45732</v>
      </c>
      <c r="F345" s="20">
        <v>45731</v>
      </c>
      <c r="G345">
        <v>-22.56</v>
      </c>
    </row>
    <row r="346" spans="1:7" x14ac:dyDescent="0.3">
      <c r="A346">
        <v>21030</v>
      </c>
      <c r="B346">
        <v>122</v>
      </c>
      <c r="C346" t="s">
        <v>25</v>
      </c>
      <c r="D346" t="s">
        <v>27</v>
      </c>
      <c r="E346" s="20">
        <v>45732</v>
      </c>
      <c r="F346" s="20">
        <v>45731</v>
      </c>
      <c r="G346">
        <v>-704.25</v>
      </c>
    </row>
    <row r="347" spans="1:7" x14ac:dyDescent="0.3">
      <c r="A347">
        <v>21031</v>
      </c>
      <c r="B347">
        <v>122</v>
      </c>
      <c r="C347" t="s">
        <v>25</v>
      </c>
      <c r="D347" t="s">
        <v>37</v>
      </c>
      <c r="E347" s="20">
        <v>45732</v>
      </c>
      <c r="F347" s="20">
        <v>45701</v>
      </c>
      <c r="G347">
        <v>21335.14</v>
      </c>
    </row>
    <row r="348" spans="1:7" x14ac:dyDescent="0.3">
      <c r="A348">
        <v>21032</v>
      </c>
      <c r="B348">
        <v>122</v>
      </c>
      <c r="C348" t="s">
        <v>25</v>
      </c>
      <c r="D348" t="s">
        <v>43</v>
      </c>
      <c r="E348" s="20">
        <v>45732</v>
      </c>
      <c r="F348" s="20">
        <v>45732</v>
      </c>
      <c r="G348">
        <v>-3.4</v>
      </c>
    </row>
    <row r="349" spans="1:7" x14ac:dyDescent="0.3">
      <c r="A349">
        <v>21033</v>
      </c>
      <c r="B349">
        <v>122</v>
      </c>
      <c r="C349" t="s">
        <v>25</v>
      </c>
      <c r="D349" t="s">
        <v>31</v>
      </c>
      <c r="E349" s="20">
        <v>45732</v>
      </c>
      <c r="F349" s="20">
        <v>45732</v>
      </c>
      <c r="G349">
        <v>254.27</v>
      </c>
    </row>
    <row r="350" spans="1:7" x14ac:dyDescent="0.3">
      <c r="A350">
        <v>21034</v>
      </c>
      <c r="B350">
        <v>122</v>
      </c>
      <c r="C350" t="s">
        <v>25</v>
      </c>
      <c r="D350" t="s">
        <v>28</v>
      </c>
      <c r="E350" s="20">
        <v>45732</v>
      </c>
      <c r="F350" s="20">
        <v>45732</v>
      </c>
      <c r="G350">
        <v>4537.43</v>
      </c>
    </row>
    <row r="351" spans="1:7" x14ac:dyDescent="0.3">
      <c r="A351">
        <v>21035</v>
      </c>
      <c r="B351">
        <v>122</v>
      </c>
      <c r="C351" t="s">
        <v>25</v>
      </c>
      <c r="D351" t="s">
        <v>27</v>
      </c>
      <c r="E351" s="20">
        <v>45732</v>
      </c>
      <c r="F351" s="20">
        <v>45732</v>
      </c>
      <c r="G351">
        <v>-106.86</v>
      </c>
    </row>
    <row r="352" spans="1:7" x14ac:dyDescent="0.3">
      <c r="A352">
        <v>20933</v>
      </c>
      <c r="B352">
        <v>122</v>
      </c>
      <c r="C352" t="s">
        <v>25</v>
      </c>
      <c r="D352" t="s">
        <v>29</v>
      </c>
      <c r="E352" s="20">
        <v>45731</v>
      </c>
      <c r="F352" s="20">
        <v>45731</v>
      </c>
      <c r="G352">
        <v>106790.18</v>
      </c>
    </row>
    <row r="353" spans="1:7" x14ac:dyDescent="0.3">
      <c r="A353">
        <v>20934</v>
      </c>
      <c r="B353">
        <v>122</v>
      </c>
      <c r="C353" t="s">
        <v>25</v>
      </c>
      <c r="D353" t="s">
        <v>37</v>
      </c>
      <c r="E353" s="20">
        <v>45731</v>
      </c>
      <c r="F353" s="20">
        <v>45700</v>
      </c>
      <c r="G353">
        <v>24698.09</v>
      </c>
    </row>
    <row r="354" spans="1:7" x14ac:dyDescent="0.3">
      <c r="A354">
        <v>20935</v>
      </c>
      <c r="B354">
        <v>122</v>
      </c>
      <c r="C354" t="s">
        <v>25</v>
      </c>
      <c r="D354" t="s">
        <v>28</v>
      </c>
      <c r="E354" s="20">
        <v>45731</v>
      </c>
      <c r="F354" s="20">
        <v>45730</v>
      </c>
      <c r="G354">
        <v>22352.82</v>
      </c>
    </row>
    <row r="355" spans="1:7" x14ac:dyDescent="0.3">
      <c r="A355">
        <v>20936</v>
      </c>
      <c r="B355">
        <v>122</v>
      </c>
      <c r="C355" t="s">
        <v>25</v>
      </c>
      <c r="D355" t="s">
        <v>30</v>
      </c>
      <c r="E355" s="20">
        <v>45731</v>
      </c>
      <c r="F355" s="20">
        <v>45730</v>
      </c>
      <c r="G355">
        <v>-30.24</v>
      </c>
    </row>
    <row r="356" spans="1:7" x14ac:dyDescent="0.3">
      <c r="A356">
        <v>20937</v>
      </c>
      <c r="B356">
        <v>122</v>
      </c>
      <c r="C356" t="s">
        <v>25</v>
      </c>
      <c r="D356" t="s">
        <v>27</v>
      </c>
      <c r="E356" s="20">
        <v>45731</v>
      </c>
      <c r="F356" s="20">
        <v>45730</v>
      </c>
      <c r="G356">
        <v>-660.4</v>
      </c>
    </row>
    <row r="357" spans="1:7" x14ac:dyDescent="0.3">
      <c r="A357">
        <v>20938</v>
      </c>
      <c r="B357">
        <v>122</v>
      </c>
      <c r="C357" t="s">
        <v>25</v>
      </c>
      <c r="D357" t="s">
        <v>31</v>
      </c>
      <c r="E357" s="20">
        <v>45731</v>
      </c>
      <c r="F357" s="20">
        <v>45731</v>
      </c>
      <c r="G357">
        <v>4606.6099999999997</v>
      </c>
    </row>
    <row r="358" spans="1:7" x14ac:dyDescent="0.3">
      <c r="A358">
        <v>20838</v>
      </c>
      <c r="B358">
        <v>122</v>
      </c>
      <c r="C358" t="s">
        <v>25</v>
      </c>
      <c r="D358" t="s">
        <v>31</v>
      </c>
      <c r="E358" s="20">
        <v>45730</v>
      </c>
      <c r="F358" s="20">
        <v>45730</v>
      </c>
      <c r="G358">
        <v>5513.47</v>
      </c>
    </row>
    <row r="359" spans="1:7" x14ac:dyDescent="0.3">
      <c r="A359">
        <v>20834</v>
      </c>
      <c r="B359">
        <v>122</v>
      </c>
      <c r="C359" t="s">
        <v>25</v>
      </c>
      <c r="D359" t="s">
        <v>29</v>
      </c>
      <c r="E359" s="20">
        <v>45730</v>
      </c>
      <c r="F359" s="20">
        <v>45730</v>
      </c>
      <c r="G359">
        <v>75717.19</v>
      </c>
    </row>
    <row r="360" spans="1:7" x14ac:dyDescent="0.3">
      <c r="A360">
        <v>20835</v>
      </c>
      <c r="B360">
        <v>122</v>
      </c>
      <c r="C360" t="s">
        <v>25</v>
      </c>
      <c r="D360" t="s">
        <v>37</v>
      </c>
      <c r="E360" s="20">
        <v>45730</v>
      </c>
      <c r="F360" s="20">
        <v>45699</v>
      </c>
      <c r="G360">
        <v>17094.7</v>
      </c>
    </row>
    <row r="361" spans="1:7" x14ac:dyDescent="0.3">
      <c r="A361">
        <v>20836</v>
      </c>
      <c r="B361">
        <v>122</v>
      </c>
      <c r="C361" t="s">
        <v>25</v>
      </c>
      <c r="D361" t="s">
        <v>28</v>
      </c>
      <c r="E361" s="20">
        <v>45730</v>
      </c>
      <c r="F361" s="20">
        <v>45729</v>
      </c>
      <c r="G361">
        <v>8753.7000000000007</v>
      </c>
    </row>
    <row r="362" spans="1:7" x14ac:dyDescent="0.3">
      <c r="A362">
        <v>20837</v>
      </c>
      <c r="B362">
        <v>122</v>
      </c>
      <c r="C362" t="s">
        <v>25</v>
      </c>
      <c r="D362" t="s">
        <v>27</v>
      </c>
      <c r="E362" s="20">
        <v>45730</v>
      </c>
      <c r="F362" s="20">
        <v>45729</v>
      </c>
      <c r="G362">
        <v>-288.88</v>
      </c>
    </row>
    <row r="363" spans="1:7" x14ac:dyDescent="0.3">
      <c r="A363">
        <v>20724</v>
      </c>
      <c r="B363">
        <v>122</v>
      </c>
      <c r="C363" t="s">
        <v>25</v>
      </c>
      <c r="D363" t="s">
        <v>29</v>
      </c>
      <c r="E363" s="20">
        <v>45729</v>
      </c>
      <c r="F363" s="20">
        <v>45729</v>
      </c>
      <c r="G363">
        <v>64516.04</v>
      </c>
    </row>
    <row r="364" spans="1:7" x14ac:dyDescent="0.3">
      <c r="A364">
        <v>20725</v>
      </c>
      <c r="B364">
        <v>122</v>
      </c>
      <c r="C364" t="s">
        <v>25</v>
      </c>
      <c r="D364" t="s">
        <v>28</v>
      </c>
      <c r="E364" s="20">
        <v>45729</v>
      </c>
      <c r="F364" s="20">
        <v>45728</v>
      </c>
      <c r="G364">
        <v>9369.4500000000007</v>
      </c>
    </row>
    <row r="365" spans="1:7" x14ac:dyDescent="0.3">
      <c r="A365">
        <v>20726</v>
      </c>
      <c r="B365">
        <v>122</v>
      </c>
      <c r="C365" t="s">
        <v>25</v>
      </c>
      <c r="D365" t="s">
        <v>27</v>
      </c>
      <c r="E365" s="20">
        <v>45729</v>
      </c>
      <c r="F365" s="20">
        <v>45728</v>
      </c>
      <c r="G365">
        <v>-292.10000000000002</v>
      </c>
    </row>
    <row r="366" spans="1:7" x14ac:dyDescent="0.3">
      <c r="A366">
        <v>20727</v>
      </c>
      <c r="B366">
        <v>122</v>
      </c>
      <c r="C366" t="s">
        <v>25</v>
      </c>
      <c r="D366" t="s">
        <v>43</v>
      </c>
      <c r="E366" s="20">
        <v>45729</v>
      </c>
      <c r="F366" s="20">
        <v>45729</v>
      </c>
      <c r="G366">
        <v>-34.04</v>
      </c>
    </row>
    <row r="367" spans="1:7" x14ac:dyDescent="0.3">
      <c r="A367">
        <v>20728</v>
      </c>
      <c r="B367">
        <v>122</v>
      </c>
      <c r="C367" t="s">
        <v>25</v>
      </c>
      <c r="D367" t="s">
        <v>31</v>
      </c>
      <c r="E367" s="20">
        <v>45729</v>
      </c>
      <c r="F367" s="20">
        <v>45729</v>
      </c>
      <c r="G367">
        <v>91.21</v>
      </c>
    </row>
    <row r="368" spans="1:7" x14ac:dyDescent="0.3">
      <c r="A368">
        <v>20729</v>
      </c>
      <c r="B368">
        <v>122</v>
      </c>
      <c r="C368" t="s">
        <v>25</v>
      </c>
      <c r="D368" t="s">
        <v>28</v>
      </c>
      <c r="E368" s="20">
        <v>45729</v>
      </c>
      <c r="F368" s="20">
        <v>45729</v>
      </c>
      <c r="G368">
        <v>1033.3599999999999</v>
      </c>
    </row>
    <row r="369" spans="1:7" x14ac:dyDescent="0.3">
      <c r="A369">
        <v>20730</v>
      </c>
      <c r="B369">
        <v>122</v>
      </c>
      <c r="C369" t="s">
        <v>25</v>
      </c>
      <c r="D369" t="s">
        <v>27</v>
      </c>
      <c r="E369" s="20">
        <v>45729</v>
      </c>
      <c r="F369" s="20">
        <v>45729</v>
      </c>
      <c r="G369">
        <v>-49.38</v>
      </c>
    </row>
    <row r="370" spans="1:7" x14ac:dyDescent="0.3">
      <c r="A370">
        <v>20731</v>
      </c>
      <c r="B370">
        <v>122</v>
      </c>
      <c r="C370" t="s">
        <v>25</v>
      </c>
      <c r="D370" t="s">
        <v>31</v>
      </c>
      <c r="E370" s="20">
        <v>45729</v>
      </c>
      <c r="F370" s="20">
        <v>45729</v>
      </c>
      <c r="G370">
        <v>1082.6500000000001</v>
      </c>
    </row>
    <row r="371" spans="1:7" x14ac:dyDescent="0.3">
      <c r="A371">
        <v>20624</v>
      </c>
      <c r="B371">
        <v>122</v>
      </c>
      <c r="C371" t="s">
        <v>25</v>
      </c>
      <c r="D371" t="s">
        <v>37</v>
      </c>
      <c r="E371" s="20">
        <v>45728</v>
      </c>
      <c r="F371" s="20">
        <v>45697</v>
      </c>
      <c r="G371">
        <v>7313.63</v>
      </c>
    </row>
    <row r="372" spans="1:7" x14ac:dyDescent="0.3">
      <c r="A372">
        <v>20625</v>
      </c>
      <c r="B372">
        <v>122</v>
      </c>
      <c r="C372" t="s">
        <v>25</v>
      </c>
      <c r="D372" t="s">
        <v>28</v>
      </c>
      <c r="E372" s="20">
        <v>45728</v>
      </c>
      <c r="F372" s="20">
        <v>45727</v>
      </c>
      <c r="G372">
        <v>5778.65</v>
      </c>
    </row>
    <row r="373" spans="1:7" x14ac:dyDescent="0.3">
      <c r="A373">
        <v>20626</v>
      </c>
      <c r="B373">
        <v>122</v>
      </c>
      <c r="C373" t="s">
        <v>25</v>
      </c>
      <c r="D373" t="s">
        <v>27</v>
      </c>
      <c r="E373" s="20">
        <v>45728</v>
      </c>
      <c r="F373" s="20">
        <v>45727</v>
      </c>
      <c r="G373">
        <v>-236.05</v>
      </c>
    </row>
    <row r="374" spans="1:7" x14ac:dyDescent="0.3">
      <c r="A374">
        <v>20623</v>
      </c>
      <c r="B374">
        <v>122</v>
      </c>
      <c r="C374" t="s">
        <v>25</v>
      </c>
      <c r="D374" t="s">
        <v>29</v>
      </c>
      <c r="E374" s="20">
        <v>45728</v>
      </c>
      <c r="F374" s="20">
        <v>45728</v>
      </c>
      <c r="G374">
        <v>49283.6</v>
      </c>
    </row>
    <row r="375" spans="1:7" x14ac:dyDescent="0.3">
      <c r="A375">
        <v>20627</v>
      </c>
      <c r="B375">
        <v>122</v>
      </c>
      <c r="C375" t="s">
        <v>25</v>
      </c>
      <c r="D375" t="s">
        <v>31</v>
      </c>
      <c r="E375" s="20">
        <v>45728</v>
      </c>
      <c r="F375" s="20">
        <v>45728</v>
      </c>
      <c r="G375">
        <v>2376.21</v>
      </c>
    </row>
    <row r="376" spans="1:7" x14ac:dyDescent="0.3">
      <c r="A376">
        <v>20524</v>
      </c>
      <c r="B376">
        <v>122</v>
      </c>
      <c r="C376" t="s">
        <v>25</v>
      </c>
      <c r="D376" t="s">
        <v>31</v>
      </c>
      <c r="E376" s="20">
        <v>45727</v>
      </c>
      <c r="F376" s="20">
        <v>45727</v>
      </c>
      <c r="G376">
        <v>2748.91</v>
      </c>
    </row>
    <row r="377" spans="1:7" x14ac:dyDescent="0.3">
      <c r="A377">
        <v>20522</v>
      </c>
      <c r="B377">
        <v>122</v>
      </c>
      <c r="C377" t="s">
        <v>25</v>
      </c>
      <c r="D377" t="s">
        <v>29</v>
      </c>
      <c r="E377" s="20">
        <v>45727</v>
      </c>
      <c r="F377" s="20">
        <v>45727</v>
      </c>
      <c r="G377">
        <v>0</v>
      </c>
    </row>
    <row r="378" spans="1:7" x14ac:dyDescent="0.3">
      <c r="A378">
        <v>20523</v>
      </c>
      <c r="B378">
        <v>122</v>
      </c>
      <c r="C378" t="s">
        <v>25</v>
      </c>
      <c r="D378" t="s">
        <v>37</v>
      </c>
      <c r="E378" s="20">
        <v>45727</v>
      </c>
      <c r="F378" s="20">
        <v>45696</v>
      </c>
      <c r="G378">
        <v>46534.69</v>
      </c>
    </row>
    <row r="379" spans="1:7" x14ac:dyDescent="0.3">
      <c r="A379">
        <v>20413</v>
      </c>
      <c r="B379">
        <v>122</v>
      </c>
      <c r="C379" t="s">
        <v>25</v>
      </c>
      <c r="D379" t="s">
        <v>26</v>
      </c>
      <c r="E379" s="20">
        <v>45726</v>
      </c>
      <c r="F379" s="20">
        <v>45726</v>
      </c>
      <c r="G379">
        <v>-72565.03</v>
      </c>
    </row>
    <row r="380" spans="1:7" x14ac:dyDescent="0.3">
      <c r="A380">
        <v>20410</v>
      </c>
      <c r="B380">
        <v>122</v>
      </c>
      <c r="C380" t="s">
        <v>25</v>
      </c>
      <c r="D380" t="s">
        <v>29</v>
      </c>
      <c r="E380" s="20">
        <v>45726</v>
      </c>
      <c r="F380" s="20">
        <v>45726</v>
      </c>
      <c r="G380">
        <v>42921.21</v>
      </c>
    </row>
    <row r="381" spans="1:7" x14ac:dyDescent="0.3">
      <c r="A381">
        <v>20411</v>
      </c>
      <c r="B381">
        <v>122</v>
      </c>
      <c r="C381" t="s">
        <v>25</v>
      </c>
      <c r="D381" t="s">
        <v>37</v>
      </c>
      <c r="E381" s="20">
        <v>45726</v>
      </c>
      <c r="F381" s="20">
        <v>45695</v>
      </c>
      <c r="G381">
        <v>29422.46</v>
      </c>
    </row>
    <row r="382" spans="1:7" x14ac:dyDescent="0.3">
      <c r="A382">
        <v>20412</v>
      </c>
      <c r="B382">
        <v>122</v>
      </c>
      <c r="C382" t="s">
        <v>25</v>
      </c>
      <c r="D382" t="s">
        <v>40</v>
      </c>
      <c r="E382" s="20">
        <v>45726</v>
      </c>
      <c r="F382" s="20">
        <v>45695</v>
      </c>
      <c r="G382">
        <v>221.36</v>
      </c>
    </row>
    <row r="383" spans="1:7" x14ac:dyDescent="0.3">
      <c r="A383">
        <v>20315</v>
      </c>
      <c r="B383">
        <v>122</v>
      </c>
      <c r="C383" t="s">
        <v>25</v>
      </c>
      <c r="D383" t="s">
        <v>37</v>
      </c>
      <c r="E383" s="20">
        <v>45725</v>
      </c>
      <c r="F383" s="20">
        <v>45694</v>
      </c>
      <c r="G383">
        <v>15047.64</v>
      </c>
    </row>
    <row r="384" spans="1:7" x14ac:dyDescent="0.3">
      <c r="A384">
        <v>20314</v>
      </c>
      <c r="B384">
        <v>122</v>
      </c>
      <c r="C384" t="s">
        <v>25</v>
      </c>
      <c r="D384" t="s">
        <v>29</v>
      </c>
      <c r="E384" s="20">
        <v>45725</v>
      </c>
      <c r="F384" s="20">
        <v>45725</v>
      </c>
      <c r="G384">
        <v>27873.57</v>
      </c>
    </row>
    <row r="385" spans="1:7" x14ac:dyDescent="0.3">
      <c r="A385">
        <v>20231</v>
      </c>
      <c r="B385">
        <v>122</v>
      </c>
      <c r="C385" t="s">
        <v>25</v>
      </c>
      <c r="D385" t="s">
        <v>29</v>
      </c>
      <c r="E385" s="20">
        <v>45724</v>
      </c>
      <c r="F385" s="20">
        <v>45724</v>
      </c>
      <c r="G385">
        <v>14685.68</v>
      </c>
    </row>
    <row r="386" spans="1:7" x14ac:dyDescent="0.3">
      <c r="A386">
        <v>20233</v>
      </c>
      <c r="B386">
        <v>122</v>
      </c>
      <c r="C386" t="s">
        <v>25</v>
      </c>
      <c r="D386" t="s">
        <v>40</v>
      </c>
      <c r="E386" s="20">
        <v>45724</v>
      </c>
      <c r="F386" s="20">
        <v>45693</v>
      </c>
      <c r="G386">
        <v>8.68</v>
      </c>
    </row>
    <row r="387" spans="1:7" x14ac:dyDescent="0.3">
      <c r="A387">
        <v>20232</v>
      </c>
      <c r="B387">
        <v>122</v>
      </c>
      <c r="C387" t="s">
        <v>25</v>
      </c>
      <c r="D387" t="s">
        <v>37</v>
      </c>
      <c r="E387" s="20">
        <v>45724</v>
      </c>
      <c r="F387" s="20">
        <v>45693</v>
      </c>
      <c r="G387">
        <v>13179.21</v>
      </c>
    </row>
    <row r="388" spans="1:7" x14ac:dyDescent="0.3">
      <c r="A388">
        <v>20137</v>
      </c>
      <c r="B388">
        <v>122</v>
      </c>
      <c r="C388" t="s">
        <v>25</v>
      </c>
      <c r="D388" t="s">
        <v>37</v>
      </c>
      <c r="E388" s="20">
        <v>45723</v>
      </c>
      <c r="F388" s="20">
        <v>45692</v>
      </c>
      <c r="G388">
        <v>14752.35</v>
      </c>
    </row>
    <row r="389" spans="1:7" x14ac:dyDescent="0.3">
      <c r="A389">
        <v>20138</v>
      </c>
      <c r="B389">
        <v>122</v>
      </c>
      <c r="C389" t="s">
        <v>25</v>
      </c>
      <c r="D389" t="s">
        <v>50</v>
      </c>
      <c r="E389" s="20">
        <v>45723</v>
      </c>
      <c r="F389" s="20">
        <v>45716</v>
      </c>
      <c r="G389">
        <v>-67.06</v>
      </c>
    </row>
    <row r="390" spans="1:7" x14ac:dyDescent="0.3">
      <c r="A390">
        <v>20136</v>
      </c>
      <c r="B390">
        <v>122</v>
      </c>
      <c r="C390" t="s">
        <v>25</v>
      </c>
      <c r="D390" t="s">
        <v>29</v>
      </c>
      <c r="E390" s="20">
        <v>45723</v>
      </c>
      <c r="F390" s="20">
        <v>45723</v>
      </c>
      <c r="G390">
        <v>0.39</v>
      </c>
    </row>
    <row r="391" spans="1:7" x14ac:dyDescent="0.3">
      <c r="A391">
        <v>20024</v>
      </c>
      <c r="B391">
        <v>122</v>
      </c>
      <c r="C391" t="s">
        <v>25</v>
      </c>
      <c r="D391" t="s">
        <v>26</v>
      </c>
      <c r="E391" s="20">
        <v>45722</v>
      </c>
      <c r="F391" s="20">
        <v>45722</v>
      </c>
      <c r="G391">
        <v>-210731.37</v>
      </c>
    </row>
    <row r="392" spans="1:7" x14ac:dyDescent="0.3">
      <c r="A392">
        <v>20023</v>
      </c>
      <c r="B392">
        <v>122</v>
      </c>
      <c r="C392" t="s">
        <v>25</v>
      </c>
      <c r="D392" t="s">
        <v>29</v>
      </c>
      <c r="E392" s="20">
        <v>45722</v>
      </c>
      <c r="F392" s="20">
        <v>45722</v>
      </c>
      <c r="G392">
        <v>210731.76</v>
      </c>
    </row>
    <row r="393" spans="1:7" x14ac:dyDescent="0.3">
      <c r="A393">
        <v>19925</v>
      </c>
      <c r="B393">
        <v>122</v>
      </c>
      <c r="C393" t="s">
        <v>25</v>
      </c>
      <c r="D393" t="s">
        <v>29</v>
      </c>
      <c r="E393" s="20">
        <v>45721</v>
      </c>
      <c r="F393" s="20">
        <v>45721</v>
      </c>
      <c r="G393">
        <v>210731.76</v>
      </c>
    </row>
    <row r="394" spans="1:7" x14ac:dyDescent="0.3">
      <c r="A394">
        <v>19836</v>
      </c>
      <c r="B394">
        <v>122</v>
      </c>
      <c r="C394" t="s">
        <v>25</v>
      </c>
      <c r="D394" t="s">
        <v>37</v>
      </c>
      <c r="E394" s="20">
        <v>45720</v>
      </c>
      <c r="F394" s="20">
        <v>45690</v>
      </c>
      <c r="G394">
        <v>7510.49</v>
      </c>
    </row>
    <row r="395" spans="1:7" x14ac:dyDescent="0.3">
      <c r="A395">
        <v>19835</v>
      </c>
      <c r="B395">
        <v>122</v>
      </c>
      <c r="C395" t="s">
        <v>25</v>
      </c>
      <c r="D395" t="s">
        <v>40</v>
      </c>
      <c r="E395" s="20">
        <v>45720</v>
      </c>
      <c r="F395" s="20">
        <v>45689</v>
      </c>
      <c r="G395">
        <v>24.12</v>
      </c>
    </row>
    <row r="396" spans="1:7" x14ac:dyDescent="0.3">
      <c r="A396">
        <v>19834</v>
      </c>
      <c r="B396">
        <v>122</v>
      </c>
      <c r="C396" t="s">
        <v>25</v>
      </c>
      <c r="D396" t="s">
        <v>40</v>
      </c>
      <c r="E396" s="20">
        <v>45720</v>
      </c>
      <c r="F396" s="20">
        <v>45689</v>
      </c>
      <c r="G396">
        <v>381.65</v>
      </c>
    </row>
    <row r="397" spans="1:7" x14ac:dyDescent="0.3">
      <c r="A397">
        <v>19833</v>
      </c>
      <c r="B397">
        <v>122</v>
      </c>
      <c r="C397" t="s">
        <v>25</v>
      </c>
      <c r="D397" t="s">
        <v>37</v>
      </c>
      <c r="E397" s="20">
        <v>45720</v>
      </c>
      <c r="F397" s="20">
        <v>45689</v>
      </c>
      <c r="G397">
        <v>45989</v>
      </c>
    </row>
    <row r="398" spans="1:7" x14ac:dyDescent="0.3">
      <c r="A398">
        <v>19832</v>
      </c>
      <c r="B398">
        <v>122</v>
      </c>
      <c r="C398" t="s">
        <v>25</v>
      </c>
      <c r="D398" t="s">
        <v>29</v>
      </c>
      <c r="E398" s="20">
        <v>45720</v>
      </c>
      <c r="F398" s="20">
        <v>45720</v>
      </c>
      <c r="G398">
        <v>156826.10999999999</v>
      </c>
    </row>
    <row r="399" spans="1:7" x14ac:dyDescent="0.3">
      <c r="A399">
        <v>19762</v>
      </c>
      <c r="B399">
        <v>122</v>
      </c>
      <c r="C399" t="s">
        <v>25</v>
      </c>
      <c r="D399" t="s">
        <v>37</v>
      </c>
      <c r="E399" s="20">
        <v>45719</v>
      </c>
      <c r="F399" s="20">
        <v>45688</v>
      </c>
      <c r="G399">
        <v>31603.14</v>
      </c>
    </row>
    <row r="400" spans="1:7" x14ac:dyDescent="0.3">
      <c r="A400">
        <v>19761</v>
      </c>
      <c r="B400">
        <v>122</v>
      </c>
      <c r="C400" t="s">
        <v>25</v>
      </c>
      <c r="D400" t="s">
        <v>29</v>
      </c>
      <c r="E400" s="20">
        <v>45719</v>
      </c>
      <c r="F400" s="20">
        <v>45719</v>
      </c>
      <c r="G400">
        <v>125222.97</v>
      </c>
    </row>
    <row r="401" spans="1:7" x14ac:dyDescent="0.3">
      <c r="A401">
        <v>19683</v>
      </c>
      <c r="B401">
        <v>122</v>
      </c>
      <c r="C401" t="s">
        <v>25</v>
      </c>
      <c r="D401" t="s">
        <v>37</v>
      </c>
      <c r="E401" s="20">
        <v>45718</v>
      </c>
      <c r="F401" s="20">
        <v>45687</v>
      </c>
      <c r="G401">
        <v>23079.79</v>
      </c>
    </row>
    <row r="402" spans="1:7" x14ac:dyDescent="0.3">
      <c r="A402">
        <v>19682</v>
      </c>
      <c r="B402">
        <v>122</v>
      </c>
      <c r="C402" t="s">
        <v>25</v>
      </c>
      <c r="D402" t="s">
        <v>29</v>
      </c>
      <c r="E402" s="20">
        <v>45718</v>
      </c>
      <c r="F402" s="20">
        <v>45718</v>
      </c>
      <c r="G402">
        <v>102143.18</v>
      </c>
    </row>
    <row r="403" spans="1:7" x14ac:dyDescent="0.3">
      <c r="A403">
        <v>19587</v>
      </c>
      <c r="B403">
        <v>122</v>
      </c>
      <c r="C403" t="s">
        <v>25</v>
      </c>
      <c r="D403" t="s">
        <v>36</v>
      </c>
      <c r="E403" s="20">
        <v>45717</v>
      </c>
      <c r="F403" s="20">
        <v>45717</v>
      </c>
      <c r="G403">
        <v>-320</v>
      </c>
    </row>
    <row r="404" spans="1:7" x14ac:dyDescent="0.3">
      <c r="A404">
        <v>19586</v>
      </c>
      <c r="B404">
        <v>122</v>
      </c>
      <c r="C404" t="s">
        <v>25</v>
      </c>
      <c r="D404" t="s">
        <v>35</v>
      </c>
      <c r="E404" s="20">
        <v>45717</v>
      </c>
      <c r="F404" s="20">
        <v>45717</v>
      </c>
      <c r="G404">
        <v>-340</v>
      </c>
    </row>
    <row r="405" spans="1:7" x14ac:dyDescent="0.3">
      <c r="A405">
        <v>19585</v>
      </c>
      <c r="B405">
        <v>122</v>
      </c>
      <c r="C405" t="s">
        <v>25</v>
      </c>
      <c r="D405" t="s">
        <v>37</v>
      </c>
      <c r="E405" s="20">
        <v>45717</v>
      </c>
      <c r="F405" s="20">
        <v>45686</v>
      </c>
      <c r="G405">
        <v>13151.45</v>
      </c>
    </row>
    <row r="406" spans="1:7" x14ac:dyDescent="0.3">
      <c r="A406">
        <v>19584</v>
      </c>
      <c r="B406">
        <v>122</v>
      </c>
      <c r="C406" t="s">
        <v>25</v>
      </c>
      <c r="D406" t="s">
        <v>29</v>
      </c>
      <c r="E406" s="20">
        <v>45717</v>
      </c>
      <c r="F406" s="20">
        <v>45717</v>
      </c>
      <c r="G406">
        <v>89651.73</v>
      </c>
    </row>
    <row r="407" spans="1:7" x14ac:dyDescent="0.3">
      <c r="A407">
        <v>19471</v>
      </c>
      <c r="B407">
        <v>122</v>
      </c>
      <c r="C407" t="s">
        <v>25</v>
      </c>
      <c r="D407" t="s">
        <v>37</v>
      </c>
      <c r="E407" s="20">
        <v>45716</v>
      </c>
      <c r="F407" s="20">
        <v>45685</v>
      </c>
      <c r="G407">
        <v>15223.25</v>
      </c>
    </row>
    <row r="408" spans="1:7" x14ac:dyDescent="0.3">
      <c r="A408">
        <v>19470</v>
      </c>
      <c r="B408">
        <v>122</v>
      </c>
      <c r="C408" t="s">
        <v>25</v>
      </c>
      <c r="D408" t="s">
        <v>29</v>
      </c>
      <c r="E408" s="20">
        <v>45716</v>
      </c>
      <c r="F408" s="20">
        <v>45716</v>
      </c>
      <c r="G408">
        <v>74428.479999999996</v>
      </c>
    </row>
    <row r="409" spans="1:7" x14ac:dyDescent="0.3">
      <c r="A409">
        <v>19361</v>
      </c>
      <c r="B409">
        <v>122</v>
      </c>
      <c r="C409" t="s">
        <v>25</v>
      </c>
      <c r="D409" t="s">
        <v>51</v>
      </c>
      <c r="E409" s="20">
        <v>45715</v>
      </c>
      <c r="F409" s="20">
        <v>45714</v>
      </c>
      <c r="G409">
        <v>7</v>
      </c>
    </row>
    <row r="410" spans="1:7" x14ac:dyDescent="0.3">
      <c r="A410">
        <v>19362</v>
      </c>
      <c r="B410">
        <v>122</v>
      </c>
      <c r="C410" t="s">
        <v>25</v>
      </c>
      <c r="D410" t="s">
        <v>52</v>
      </c>
      <c r="E410" s="20">
        <v>45715</v>
      </c>
      <c r="F410" s="20">
        <v>45714</v>
      </c>
      <c r="G410">
        <v>10</v>
      </c>
    </row>
    <row r="411" spans="1:7" x14ac:dyDescent="0.3">
      <c r="A411">
        <v>19360</v>
      </c>
      <c r="B411">
        <v>122</v>
      </c>
      <c r="C411" t="s">
        <v>25</v>
      </c>
      <c r="D411" t="s">
        <v>53</v>
      </c>
      <c r="E411" s="20">
        <v>45715</v>
      </c>
      <c r="F411" s="20">
        <v>45714</v>
      </c>
      <c r="G411">
        <v>-0.14000000000000001</v>
      </c>
    </row>
    <row r="412" spans="1:7" x14ac:dyDescent="0.3">
      <c r="A412">
        <v>19359</v>
      </c>
      <c r="B412">
        <v>122</v>
      </c>
      <c r="C412" t="s">
        <v>25</v>
      </c>
      <c r="D412" t="s">
        <v>54</v>
      </c>
      <c r="E412" s="20">
        <v>45715</v>
      </c>
      <c r="F412" s="20">
        <v>45714</v>
      </c>
      <c r="G412">
        <v>-0.16</v>
      </c>
    </row>
    <row r="413" spans="1:7" x14ac:dyDescent="0.3">
      <c r="A413">
        <v>19358</v>
      </c>
      <c r="B413">
        <v>122</v>
      </c>
      <c r="C413" t="s">
        <v>25</v>
      </c>
      <c r="D413" t="s">
        <v>55</v>
      </c>
      <c r="E413" s="20">
        <v>45715</v>
      </c>
      <c r="F413" s="20">
        <v>45714</v>
      </c>
      <c r="G413">
        <v>-7.0000000000000007E-2</v>
      </c>
    </row>
    <row r="414" spans="1:7" x14ac:dyDescent="0.3">
      <c r="A414">
        <v>19357</v>
      </c>
      <c r="B414">
        <v>122</v>
      </c>
      <c r="C414" t="s">
        <v>25</v>
      </c>
      <c r="D414" t="s">
        <v>29</v>
      </c>
      <c r="E414" s="20">
        <v>45715</v>
      </c>
      <c r="F414" s="20">
        <v>45715</v>
      </c>
      <c r="G414">
        <v>74411.850000000006</v>
      </c>
    </row>
    <row r="415" spans="1:7" x14ac:dyDescent="0.3">
      <c r="A415">
        <v>19251</v>
      </c>
      <c r="B415">
        <v>122</v>
      </c>
      <c r="C415" t="s">
        <v>25</v>
      </c>
      <c r="D415" t="s">
        <v>28</v>
      </c>
      <c r="E415" s="20">
        <v>45714</v>
      </c>
      <c r="F415" s="20">
        <v>45713</v>
      </c>
      <c r="G415">
        <v>3902.57</v>
      </c>
    </row>
    <row r="416" spans="1:7" x14ac:dyDescent="0.3">
      <c r="A416">
        <v>19250</v>
      </c>
      <c r="B416">
        <v>122</v>
      </c>
      <c r="C416" t="s">
        <v>25</v>
      </c>
      <c r="D416" t="s">
        <v>29</v>
      </c>
      <c r="E416" s="20">
        <v>45714</v>
      </c>
      <c r="F416" s="20">
        <v>45714</v>
      </c>
      <c r="G416">
        <v>70632.17</v>
      </c>
    </row>
    <row r="417" spans="1:7" x14ac:dyDescent="0.3">
      <c r="A417">
        <v>19252</v>
      </c>
      <c r="B417">
        <v>122</v>
      </c>
      <c r="C417" t="s">
        <v>25</v>
      </c>
      <c r="D417" t="s">
        <v>27</v>
      </c>
      <c r="E417" s="20">
        <v>45714</v>
      </c>
      <c r="F417" s="20">
        <v>45713</v>
      </c>
      <c r="G417">
        <v>-122.89</v>
      </c>
    </row>
    <row r="418" spans="1:7" x14ac:dyDescent="0.3">
      <c r="A418">
        <v>19140</v>
      </c>
      <c r="B418">
        <v>122</v>
      </c>
      <c r="C418" t="s">
        <v>25</v>
      </c>
      <c r="D418" t="s">
        <v>56</v>
      </c>
      <c r="E418" s="20">
        <v>45713</v>
      </c>
      <c r="F418" s="20">
        <v>45712</v>
      </c>
      <c r="G418">
        <v>-0.22</v>
      </c>
    </row>
    <row r="419" spans="1:7" x14ac:dyDescent="0.3">
      <c r="A419">
        <v>19139</v>
      </c>
      <c r="B419">
        <v>122</v>
      </c>
      <c r="C419" t="s">
        <v>25</v>
      </c>
      <c r="D419" t="s">
        <v>57</v>
      </c>
      <c r="E419" s="20">
        <v>45713</v>
      </c>
      <c r="F419" s="20">
        <v>45712</v>
      </c>
      <c r="G419">
        <v>-0.19</v>
      </c>
    </row>
    <row r="420" spans="1:7" x14ac:dyDescent="0.3">
      <c r="A420">
        <v>19138</v>
      </c>
      <c r="B420">
        <v>122</v>
      </c>
      <c r="C420" t="s">
        <v>25</v>
      </c>
      <c r="D420" t="s">
        <v>27</v>
      </c>
      <c r="E420" s="20">
        <v>45713</v>
      </c>
      <c r="F420" s="20">
        <v>45712</v>
      </c>
      <c r="G420">
        <v>-114.72</v>
      </c>
    </row>
    <row r="421" spans="1:7" x14ac:dyDescent="0.3">
      <c r="A421">
        <v>19141</v>
      </c>
      <c r="B421">
        <v>122</v>
      </c>
      <c r="C421" t="s">
        <v>25</v>
      </c>
      <c r="D421" t="s">
        <v>58</v>
      </c>
      <c r="E421" s="20">
        <v>45713</v>
      </c>
      <c r="F421" s="20">
        <v>45712</v>
      </c>
      <c r="G421">
        <v>-0.27</v>
      </c>
    </row>
    <row r="422" spans="1:7" x14ac:dyDescent="0.3">
      <c r="A422">
        <v>19142</v>
      </c>
      <c r="B422">
        <v>122</v>
      </c>
      <c r="C422" t="s">
        <v>25</v>
      </c>
      <c r="D422" t="s">
        <v>59</v>
      </c>
      <c r="E422" s="20">
        <v>45713</v>
      </c>
      <c r="F422" s="20">
        <v>45712</v>
      </c>
      <c r="G422">
        <v>20.34</v>
      </c>
    </row>
    <row r="423" spans="1:7" x14ac:dyDescent="0.3">
      <c r="A423">
        <v>19144</v>
      </c>
      <c r="B423">
        <v>122</v>
      </c>
      <c r="C423" t="s">
        <v>25</v>
      </c>
      <c r="D423" t="s">
        <v>31</v>
      </c>
      <c r="E423" s="20">
        <v>45713</v>
      </c>
      <c r="F423" s="20">
        <v>45713</v>
      </c>
      <c r="G423">
        <v>350.38</v>
      </c>
    </row>
    <row r="424" spans="1:7" x14ac:dyDescent="0.3">
      <c r="A424">
        <v>19132</v>
      </c>
      <c r="B424">
        <v>122</v>
      </c>
      <c r="C424" t="s">
        <v>25</v>
      </c>
      <c r="D424" t="s">
        <v>29</v>
      </c>
      <c r="E424" s="20">
        <v>45713</v>
      </c>
      <c r="F424" s="20">
        <v>45713</v>
      </c>
      <c r="G424">
        <v>521.44000000000005</v>
      </c>
    </row>
    <row r="425" spans="1:7" x14ac:dyDescent="0.3">
      <c r="A425">
        <v>19133</v>
      </c>
      <c r="B425">
        <v>122</v>
      </c>
      <c r="C425" t="s">
        <v>25</v>
      </c>
      <c r="D425" t="s">
        <v>37</v>
      </c>
      <c r="E425" s="20">
        <v>45713</v>
      </c>
      <c r="F425" s="20">
        <v>45683</v>
      </c>
      <c r="G425">
        <v>13538.78</v>
      </c>
    </row>
    <row r="426" spans="1:7" x14ac:dyDescent="0.3">
      <c r="A426">
        <v>19134</v>
      </c>
      <c r="B426">
        <v>122</v>
      </c>
      <c r="C426" t="s">
        <v>25</v>
      </c>
      <c r="D426" t="s">
        <v>40</v>
      </c>
      <c r="E426" s="20">
        <v>45713</v>
      </c>
      <c r="F426" s="20">
        <v>45683</v>
      </c>
      <c r="G426">
        <v>150.47999999999999</v>
      </c>
    </row>
    <row r="427" spans="1:7" x14ac:dyDescent="0.3">
      <c r="A427">
        <v>19135</v>
      </c>
      <c r="B427">
        <v>122</v>
      </c>
      <c r="C427" t="s">
        <v>25</v>
      </c>
      <c r="D427" t="s">
        <v>37</v>
      </c>
      <c r="E427" s="20">
        <v>45713</v>
      </c>
      <c r="F427" s="20">
        <v>45682</v>
      </c>
      <c r="G427">
        <v>51470.07</v>
      </c>
    </row>
    <row r="428" spans="1:7" x14ac:dyDescent="0.3">
      <c r="A428">
        <v>19136</v>
      </c>
      <c r="B428">
        <v>122</v>
      </c>
      <c r="C428" t="s">
        <v>25</v>
      </c>
      <c r="D428" t="s">
        <v>40</v>
      </c>
      <c r="E428" s="20">
        <v>45713</v>
      </c>
      <c r="F428" s="20">
        <v>45682</v>
      </c>
      <c r="G428">
        <v>2.89</v>
      </c>
    </row>
    <row r="429" spans="1:7" x14ac:dyDescent="0.3">
      <c r="A429">
        <v>19137</v>
      </c>
      <c r="B429">
        <v>122</v>
      </c>
      <c r="C429" t="s">
        <v>25</v>
      </c>
      <c r="D429" t="s">
        <v>28</v>
      </c>
      <c r="E429" s="20">
        <v>45713</v>
      </c>
      <c r="F429" s="20">
        <v>45712</v>
      </c>
      <c r="G429">
        <v>4556.3</v>
      </c>
    </row>
    <row r="430" spans="1:7" x14ac:dyDescent="0.3">
      <c r="A430">
        <v>19145</v>
      </c>
      <c r="B430">
        <v>122</v>
      </c>
      <c r="C430" t="s">
        <v>25</v>
      </c>
      <c r="D430" t="s">
        <v>32</v>
      </c>
      <c r="E430" s="20">
        <v>45713</v>
      </c>
      <c r="F430" s="20">
        <v>45713</v>
      </c>
      <c r="G430">
        <v>122.89</v>
      </c>
    </row>
    <row r="431" spans="1:7" x14ac:dyDescent="0.3">
      <c r="A431">
        <v>19143</v>
      </c>
      <c r="B431">
        <v>122</v>
      </c>
      <c r="C431" t="s">
        <v>25</v>
      </c>
      <c r="D431" t="s">
        <v>60</v>
      </c>
      <c r="E431" s="20">
        <v>45713</v>
      </c>
      <c r="F431" s="20">
        <v>45712</v>
      </c>
      <c r="G431">
        <v>14</v>
      </c>
    </row>
    <row r="432" spans="1:7" x14ac:dyDescent="0.3">
      <c r="A432">
        <v>19000</v>
      </c>
      <c r="B432">
        <v>122</v>
      </c>
      <c r="C432" t="s">
        <v>25</v>
      </c>
      <c r="D432" t="s">
        <v>27</v>
      </c>
      <c r="E432" s="20">
        <v>45712</v>
      </c>
      <c r="F432" s="20">
        <v>45711</v>
      </c>
      <c r="G432">
        <v>-61.98</v>
      </c>
    </row>
    <row r="433" spans="1:7" x14ac:dyDescent="0.3">
      <c r="A433">
        <v>19001</v>
      </c>
      <c r="B433">
        <v>122</v>
      </c>
      <c r="C433" t="s">
        <v>25</v>
      </c>
      <c r="D433" t="s">
        <v>37</v>
      </c>
      <c r="E433" s="20">
        <v>45712</v>
      </c>
      <c r="F433" s="20">
        <v>45681</v>
      </c>
      <c r="G433">
        <v>31888.92</v>
      </c>
    </row>
    <row r="434" spans="1:7" x14ac:dyDescent="0.3">
      <c r="A434">
        <v>19002</v>
      </c>
      <c r="B434">
        <v>122</v>
      </c>
      <c r="C434" t="s">
        <v>25</v>
      </c>
      <c r="D434" t="s">
        <v>43</v>
      </c>
      <c r="E434" s="20">
        <v>45712</v>
      </c>
      <c r="F434" s="20">
        <v>45712</v>
      </c>
      <c r="G434">
        <v>-12.15</v>
      </c>
    </row>
    <row r="435" spans="1:7" x14ac:dyDescent="0.3">
      <c r="A435">
        <v>19005</v>
      </c>
      <c r="B435">
        <v>122</v>
      </c>
      <c r="C435" t="s">
        <v>25</v>
      </c>
      <c r="D435" t="s">
        <v>32</v>
      </c>
      <c r="E435" s="20">
        <v>45712</v>
      </c>
      <c r="F435" s="20">
        <v>45712</v>
      </c>
      <c r="G435">
        <v>114.72</v>
      </c>
    </row>
    <row r="436" spans="1:7" x14ac:dyDescent="0.3">
      <c r="A436">
        <v>19003</v>
      </c>
      <c r="B436">
        <v>122</v>
      </c>
      <c r="C436" t="s">
        <v>25</v>
      </c>
      <c r="D436" t="s">
        <v>26</v>
      </c>
      <c r="E436" s="20">
        <v>45712</v>
      </c>
      <c r="F436" s="20">
        <v>45712</v>
      </c>
      <c r="G436">
        <v>-229272.73</v>
      </c>
    </row>
    <row r="437" spans="1:7" x14ac:dyDescent="0.3">
      <c r="A437">
        <v>19004</v>
      </c>
      <c r="B437">
        <v>122</v>
      </c>
      <c r="C437" t="s">
        <v>25</v>
      </c>
      <c r="D437" t="s">
        <v>31</v>
      </c>
      <c r="E437" s="20">
        <v>45712</v>
      </c>
      <c r="F437" s="20">
        <v>45712</v>
      </c>
      <c r="G437">
        <v>418.87</v>
      </c>
    </row>
    <row r="438" spans="1:7" x14ac:dyDescent="0.3">
      <c r="A438">
        <v>18999</v>
      </c>
      <c r="B438">
        <v>122</v>
      </c>
      <c r="C438" t="s">
        <v>25</v>
      </c>
      <c r="D438" t="s">
        <v>28</v>
      </c>
      <c r="E438" s="20">
        <v>45712</v>
      </c>
      <c r="F438" s="20">
        <v>45711</v>
      </c>
      <c r="G438">
        <v>1819.63</v>
      </c>
    </row>
    <row r="439" spans="1:7" x14ac:dyDescent="0.3">
      <c r="A439">
        <v>18998</v>
      </c>
      <c r="B439">
        <v>122</v>
      </c>
      <c r="C439" t="s">
        <v>25</v>
      </c>
      <c r="D439" t="s">
        <v>29</v>
      </c>
      <c r="E439" s="20">
        <v>45712</v>
      </c>
      <c r="F439" s="20">
        <v>45712</v>
      </c>
      <c r="G439">
        <v>195626.16</v>
      </c>
    </row>
    <row r="440" spans="1:7" x14ac:dyDescent="0.3">
      <c r="A440">
        <v>18894</v>
      </c>
      <c r="B440">
        <v>122</v>
      </c>
      <c r="C440" t="s">
        <v>25</v>
      </c>
      <c r="D440" t="s">
        <v>29</v>
      </c>
      <c r="E440" s="20">
        <v>45711</v>
      </c>
      <c r="F440" s="20">
        <v>45711</v>
      </c>
      <c r="G440">
        <v>157364.9</v>
      </c>
    </row>
    <row r="441" spans="1:7" x14ac:dyDescent="0.3">
      <c r="A441">
        <v>18895</v>
      </c>
      <c r="B441">
        <v>122</v>
      </c>
      <c r="C441" t="s">
        <v>25</v>
      </c>
      <c r="D441" t="s">
        <v>37</v>
      </c>
      <c r="E441" s="20">
        <v>45711</v>
      </c>
      <c r="F441" s="20">
        <v>45680</v>
      </c>
      <c r="G441">
        <v>21756.34</v>
      </c>
    </row>
    <row r="442" spans="1:7" x14ac:dyDescent="0.3">
      <c r="A442">
        <v>18896</v>
      </c>
      <c r="B442">
        <v>122</v>
      </c>
      <c r="C442" t="s">
        <v>25</v>
      </c>
      <c r="D442" t="s">
        <v>28</v>
      </c>
      <c r="E442" s="20">
        <v>45711</v>
      </c>
      <c r="F442" s="20">
        <v>45710</v>
      </c>
      <c r="G442">
        <v>15910.83</v>
      </c>
    </row>
    <row r="443" spans="1:7" x14ac:dyDescent="0.3">
      <c r="A443">
        <v>18897</v>
      </c>
      <c r="B443">
        <v>122</v>
      </c>
      <c r="C443" t="s">
        <v>25</v>
      </c>
      <c r="D443" t="s">
        <v>30</v>
      </c>
      <c r="E443" s="20">
        <v>45711</v>
      </c>
      <c r="F443" s="20">
        <v>45710</v>
      </c>
      <c r="G443">
        <v>-8.8000000000000007</v>
      </c>
    </row>
    <row r="444" spans="1:7" x14ac:dyDescent="0.3">
      <c r="A444">
        <v>18898</v>
      </c>
      <c r="B444">
        <v>122</v>
      </c>
      <c r="C444" t="s">
        <v>25</v>
      </c>
      <c r="D444" t="s">
        <v>27</v>
      </c>
      <c r="E444" s="20">
        <v>45711</v>
      </c>
      <c r="F444" s="20">
        <v>45710</v>
      </c>
      <c r="G444">
        <v>-460.58</v>
      </c>
    </row>
    <row r="445" spans="1:7" x14ac:dyDescent="0.3">
      <c r="A445">
        <v>18899</v>
      </c>
      <c r="B445">
        <v>122</v>
      </c>
      <c r="C445" t="s">
        <v>25</v>
      </c>
      <c r="D445" t="s">
        <v>31</v>
      </c>
      <c r="E445" s="20">
        <v>45711</v>
      </c>
      <c r="F445" s="20">
        <v>45711</v>
      </c>
      <c r="G445">
        <v>1001.49</v>
      </c>
    </row>
    <row r="446" spans="1:7" x14ac:dyDescent="0.3">
      <c r="A446">
        <v>18900</v>
      </c>
      <c r="B446">
        <v>122</v>
      </c>
      <c r="C446" t="s">
        <v>25</v>
      </c>
      <c r="D446" t="s">
        <v>32</v>
      </c>
      <c r="E446" s="20">
        <v>45711</v>
      </c>
      <c r="F446" s="20">
        <v>45711</v>
      </c>
      <c r="G446">
        <v>61.98</v>
      </c>
    </row>
    <row r="447" spans="1:7" x14ac:dyDescent="0.3">
      <c r="A447">
        <v>18804</v>
      </c>
      <c r="B447">
        <v>122</v>
      </c>
      <c r="C447" t="s">
        <v>25</v>
      </c>
      <c r="D447" t="s">
        <v>27</v>
      </c>
      <c r="E447" s="20">
        <v>45710</v>
      </c>
      <c r="F447" s="20">
        <v>45709</v>
      </c>
      <c r="G447">
        <v>-585.14</v>
      </c>
    </row>
    <row r="448" spans="1:7" x14ac:dyDescent="0.3">
      <c r="A448">
        <v>18806</v>
      </c>
      <c r="B448">
        <v>122</v>
      </c>
      <c r="C448" t="s">
        <v>25</v>
      </c>
      <c r="D448" t="s">
        <v>31</v>
      </c>
      <c r="E448" s="20">
        <v>45710</v>
      </c>
      <c r="F448" s="20">
        <v>45710</v>
      </c>
      <c r="G448">
        <v>4649.2299999999996</v>
      </c>
    </row>
    <row r="449" spans="1:7" x14ac:dyDescent="0.3">
      <c r="A449">
        <v>18807</v>
      </c>
      <c r="B449">
        <v>122</v>
      </c>
      <c r="C449" t="s">
        <v>25</v>
      </c>
      <c r="D449" t="s">
        <v>32</v>
      </c>
      <c r="E449" s="20">
        <v>45710</v>
      </c>
      <c r="F449" s="20">
        <v>45710</v>
      </c>
      <c r="G449">
        <v>469.38</v>
      </c>
    </row>
    <row r="450" spans="1:7" x14ac:dyDescent="0.3">
      <c r="A450">
        <v>18805</v>
      </c>
      <c r="B450">
        <v>122</v>
      </c>
      <c r="C450" t="s">
        <v>25</v>
      </c>
      <c r="D450" t="s">
        <v>43</v>
      </c>
      <c r="E450" s="20">
        <v>45710</v>
      </c>
      <c r="F450" s="20">
        <v>45710</v>
      </c>
      <c r="G450">
        <v>-0.84</v>
      </c>
    </row>
    <row r="451" spans="1:7" x14ac:dyDescent="0.3">
      <c r="A451">
        <v>18802</v>
      </c>
      <c r="B451">
        <v>122</v>
      </c>
      <c r="C451" t="s">
        <v>25</v>
      </c>
      <c r="D451" t="s">
        <v>28</v>
      </c>
      <c r="E451" s="20">
        <v>45710</v>
      </c>
      <c r="F451" s="20">
        <v>45709</v>
      </c>
      <c r="G451">
        <v>18607.61</v>
      </c>
    </row>
    <row r="452" spans="1:7" x14ac:dyDescent="0.3">
      <c r="A452">
        <v>18803</v>
      </c>
      <c r="B452">
        <v>122</v>
      </c>
      <c r="C452" t="s">
        <v>25</v>
      </c>
      <c r="D452" t="s">
        <v>30</v>
      </c>
      <c r="E452" s="20">
        <v>45710</v>
      </c>
      <c r="F452" s="20">
        <v>45709</v>
      </c>
      <c r="G452">
        <v>-0.28999999999999998</v>
      </c>
    </row>
    <row r="453" spans="1:7" x14ac:dyDescent="0.3">
      <c r="A453">
        <v>18800</v>
      </c>
      <c r="B453">
        <v>122</v>
      </c>
      <c r="C453" t="s">
        <v>25</v>
      </c>
      <c r="D453" t="s">
        <v>37</v>
      </c>
      <c r="E453" s="20">
        <v>45710</v>
      </c>
      <c r="F453" s="20">
        <v>45679</v>
      </c>
      <c r="G453">
        <v>18122.29</v>
      </c>
    </row>
    <row r="454" spans="1:7" x14ac:dyDescent="0.3">
      <c r="A454">
        <v>18801</v>
      </c>
      <c r="B454">
        <v>122</v>
      </c>
      <c r="C454" t="s">
        <v>25</v>
      </c>
      <c r="D454" t="s">
        <v>40</v>
      </c>
      <c r="E454" s="20">
        <v>45710</v>
      </c>
      <c r="F454" s="20">
        <v>45679</v>
      </c>
      <c r="G454">
        <v>2.89</v>
      </c>
    </row>
    <row r="455" spans="1:7" x14ac:dyDescent="0.3">
      <c r="A455">
        <v>18799</v>
      </c>
      <c r="B455">
        <v>122</v>
      </c>
      <c r="C455" t="s">
        <v>25</v>
      </c>
      <c r="D455" t="s">
        <v>29</v>
      </c>
      <c r="E455" s="20">
        <v>45710</v>
      </c>
      <c r="F455" s="20">
        <v>45710</v>
      </c>
      <c r="G455">
        <v>116099.77</v>
      </c>
    </row>
    <row r="456" spans="1:7" x14ac:dyDescent="0.3">
      <c r="A456">
        <v>18701</v>
      </c>
      <c r="B456">
        <v>122</v>
      </c>
      <c r="C456" t="s">
        <v>25</v>
      </c>
      <c r="D456" t="s">
        <v>29</v>
      </c>
      <c r="E456" s="20">
        <v>45709</v>
      </c>
      <c r="F456" s="20">
        <v>45709</v>
      </c>
      <c r="G456">
        <v>89205.53</v>
      </c>
    </row>
    <row r="457" spans="1:7" x14ac:dyDescent="0.3">
      <c r="A457">
        <v>18702</v>
      </c>
      <c r="B457">
        <v>122</v>
      </c>
      <c r="C457" t="s">
        <v>25</v>
      </c>
      <c r="D457" t="s">
        <v>37</v>
      </c>
      <c r="E457" s="20">
        <v>45709</v>
      </c>
      <c r="F457" s="20">
        <v>45678</v>
      </c>
      <c r="G457">
        <v>17856.87</v>
      </c>
    </row>
    <row r="458" spans="1:7" x14ac:dyDescent="0.3">
      <c r="A458">
        <v>18703</v>
      </c>
      <c r="B458">
        <v>122</v>
      </c>
      <c r="C458" t="s">
        <v>25</v>
      </c>
      <c r="D458" t="s">
        <v>28</v>
      </c>
      <c r="E458" s="20">
        <v>45709</v>
      </c>
      <c r="F458" s="20">
        <v>45708</v>
      </c>
      <c r="G458">
        <v>7355.24</v>
      </c>
    </row>
    <row r="459" spans="1:7" x14ac:dyDescent="0.3">
      <c r="A459">
        <v>18704</v>
      </c>
      <c r="B459">
        <v>122</v>
      </c>
      <c r="C459" t="s">
        <v>25</v>
      </c>
      <c r="D459" t="s">
        <v>27</v>
      </c>
      <c r="E459" s="20">
        <v>45709</v>
      </c>
      <c r="F459" s="20">
        <v>45708</v>
      </c>
      <c r="G459">
        <v>-225.53</v>
      </c>
    </row>
    <row r="460" spans="1:7" x14ac:dyDescent="0.3">
      <c r="A460">
        <v>18705</v>
      </c>
      <c r="B460">
        <v>122</v>
      </c>
      <c r="C460" t="s">
        <v>25</v>
      </c>
      <c r="D460" t="s">
        <v>31</v>
      </c>
      <c r="E460" s="20">
        <v>45709</v>
      </c>
      <c r="F460" s="20">
        <v>45709</v>
      </c>
      <c r="G460">
        <v>1322.23</v>
      </c>
    </row>
    <row r="461" spans="1:7" x14ac:dyDescent="0.3">
      <c r="A461">
        <v>18706</v>
      </c>
      <c r="B461">
        <v>122</v>
      </c>
      <c r="C461" t="s">
        <v>25</v>
      </c>
      <c r="D461" t="s">
        <v>32</v>
      </c>
      <c r="E461" s="20">
        <v>45709</v>
      </c>
      <c r="F461" s="20">
        <v>45709</v>
      </c>
      <c r="G461">
        <v>585.42999999999995</v>
      </c>
    </row>
    <row r="462" spans="1:7" x14ac:dyDescent="0.3">
      <c r="A462">
        <v>18594</v>
      </c>
      <c r="B462">
        <v>122</v>
      </c>
      <c r="C462" t="s">
        <v>25</v>
      </c>
      <c r="D462" t="s">
        <v>29</v>
      </c>
      <c r="E462" s="20">
        <v>45708</v>
      </c>
      <c r="F462" s="20">
        <v>45708</v>
      </c>
      <c r="G462">
        <v>76694.7</v>
      </c>
    </row>
    <row r="463" spans="1:7" x14ac:dyDescent="0.3">
      <c r="A463">
        <v>18598</v>
      </c>
      <c r="B463">
        <v>122</v>
      </c>
      <c r="C463" t="s">
        <v>25</v>
      </c>
      <c r="D463" t="s">
        <v>32</v>
      </c>
      <c r="E463" s="20">
        <v>45708</v>
      </c>
      <c r="F463" s="20">
        <v>45708</v>
      </c>
      <c r="G463">
        <v>225.53</v>
      </c>
    </row>
    <row r="464" spans="1:7" x14ac:dyDescent="0.3">
      <c r="A464">
        <v>18597</v>
      </c>
      <c r="B464">
        <v>122</v>
      </c>
      <c r="C464" t="s">
        <v>25</v>
      </c>
      <c r="D464" t="s">
        <v>31</v>
      </c>
      <c r="E464" s="20">
        <v>45708</v>
      </c>
      <c r="F464" s="20">
        <v>45708</v>
      </c>
      <c r="G464">
        <v>1185.47</v>
      </c>
    </row>
    <row r="465" spans="1:7" x14ac:dyDescent="0.3">
      <c r="A465">
        <v>18596</v>
      </c>
      <c r="B465">
        <v>122</v>
      </c>
      <c r="C465" t="s">
        <v>25</v>
      </c>
      <c r="D465" t="s">
        <v>27</v>
      </c>
      <c r="E465" s="20">
        <v>45708</v>
      </c>
      <c r="F465" s="20">
        <v>45707</v>
      </c>
      <c r="G465">
        <v>-399.71</v>
      </c>
    </row>
    <row r="466" spans="1:7" x14ac:dyDescent="0.3">
      <c r="A466">
        <v>18595</v>
      </c>
      <c r="B466">
        <v>122</v>
      </c>
      <c r="C466" t="s">
        <v>25</v>
      </c>
      <c r="D466" t="s">
        <v>28</v>
      </c>
      <c r="E466" s="20">
        <v>45708</v>
      </c>
      <c r="F466" s="20">
        <v>45707</v>
      </c>
      <c r="G466">
        <v>11499.54</v>
      </c>
    </row>
    <row r="467" spans="1:7" x14ac:dyDescent="0.3">
      <c r="A467">
        <v>18497</v>
      </c>
      <c r="B467">
        <v>122</v>
      </c>
      <c r="C467" t="s">
        <v>25</v>
      </c>
      <c r="D467" t="s">
        <v>32</v>
      </c>
      <c r="E467" s="20">
        <v>45707</v>
      </c>
      <c r="F467" s="20">
        <v>45707</v>
      </c>
      <c r="G467">
        <v>399.71</v>
      </c>
    </row>
    <row r="468" spans="1:7" x14ac:dyDescent="0.3">
      <c r="A468">
        <v>18496</v>
      </c>
      <c r="B468">
        <v>122</v>
      </c>
      <c r="C468" t="s">
        <v>25</v>
      </c>
      <c r="D468" t="s">
        <v>31</v>
      </c>
      <c r="E468" s="20">
        <v>45707</v>
      </c>
      <c r="F468" s="20">
        <v>45707</v>
      </c>
      <c r="G468">
        <v>2179.9499999999998</v>
      </c>
    </row>
    <row r="469" spans="1:7" x14ac:dyDescent="0.3">
      <c r="A469">
        <v>18492</v>
      </c>
      <c r="B469">
        <v>122</v>
      </c>
      <c r="C469" t="s">
        <v>25</v>
      </c>
      <c r="D469" t="s">
        <v>29</v>
      </c>
      <c r="E469" s="20">
        <v>45707</v>
      </c>
      <c r="F469" s="20">
        <v>45707</v>
      </c>
      <c r="G469">
        <v>293999.37</v>
      </c>
    </row>
    <row r="470" spans="1:7" x14ac:dyDescent="0.3">
      <c r="A470">
        <v>18493</v>
      </c>
      <c r="B470">
        <v>122</v>
      </c>
      <c r="C470" t="s">
        <v>25</v>
      </c>
      <c r="D470" t="s">
        <v>28</v>
      </c>
      <c r="E470" s="20">
        <v>45707</v>
      </c>
      <c r="F470" s="20">
        <v>45706</v>
      </c>
      <c r="G470">
        <v>8370.59</v>
      </c>
    </row>
    <row r="471" spans="1:7" x14ac:dyDescent="0.3">
      <c r="A471">
        <v>18495</v>
      </c>
      <c r="B471">
        <v>122</v>
      </c>
      <c r="C471" t="s">
        <v>25</v>
      </c>
      <c r="D471" t="s">
        <v>26</v>
      </c>
      <c r="E471" s="20">
        <v>45707</v>
      </c>
      <c r="F471" s="20">
        <v>45707</v>
      </c>
      <c r="G471">
        <v>-227959.31</v>
      </c>
    </row>
    <row r="472" spans="1:7" x14ac:dyDescent="0.3">
      <c r="A472">
        <v>18494</v>
      </c>
      <c r="B472">
        <v>122</v>
      </c>
      <c r="C472" t="s">
        <v>25</v>
      </c>
      <c r="D472" t="s">
        <v>27</v>
      </c>
      <c r="E472" s="20">
        <v>45707</v>
      </c>
      <c r="F472" s="20">
        <v>45706</v>
      </c>
      <c r="G472">
        <v>-295.61</v>
      </c>
    </row>
    <row r="473" spans="1:7" x14ac:dyDescent="0.3">
      <c r="A473">
        <v>18402</v>
      </c>
      <c r="B473">
        <v>122</v>
      </c>
      <c r="C473" t="s">
        <v>25</v>
      </c>
      <c r="D473" t="s">
        <v>31</v>
      </c>
      <c r="E473" s="20">
        <v>45706</v>
      </c>
      <c r="F473" s="20">
        <v>45706</v>
      </c>
      <c r="G473">
        <v>976.91</v>
      </c>
    </row>
    <row r="474" spans="1:7" x14ac:dyDescent="0.3">
      <c r="A474">
        <v>18401</v>
      </c>
      <c r="B474">
        <v>122</v>
      </c>
      <c r="C474" t="s">
        <v>25</v>
      </c>
      <c r="D474" t="s">
        <v>40</v>
      </c>
      <c r="E474" s="20">
        <v>45706</v>
      </c>
      <c r="F474" s="20">
        <v>45675</v>
      </c>
      <c r="G474">
        <v>11.58</v>
      </c>
    </row>
    <row r="475" spans="1:7" x14ac:dyDescent="0.3">
      <c r="A475">
        <v>18400</v>
      </c>
      <c r="B475">
        <v>122</v>
      </c>
      <c r="C475" t="s">
        <v>25</v>
      </c>
      <c r="D475" t="s">
        <v>37</v>
      </c>
      <c r="E475" s="20">
        <v>45706</v>
      </c>
      <c r="F475" s="20">
        <v>45675</v>
      </c>
      <c r="G475">
        <v>56139.61</v>
      </c>
    </row>
    <row r="476" spans="1:7" x14ac:dyDescent="0.3">
      <c r="A476">
        <v>18399</v>
      </c>
      <c r="B476">
        <v>122</v>
      </c>
      <c r="C476" t="s">
        <v>25</v>
      </c>
      <c r="D476" t="s">
        <v>37</v>
      </c>
      <c r="E476" s="20">
        <v>45706</v>
      </c>
      <c r="F476" s="20">
        <v>45676</v>
      </c>
      <c r="G476">
        <v>8623.35</v>
      </c>
    </row>
    <row r="477" spans="1:7" x14ac:dyDescent="0.3">
      <c r="A477">
        <v>18398</v>
      </c>
      <c r="B477">
        <v>122</v>
      </c>
      <c r="C477" t="s">
        <v>25</v>
      </c>
      <c r="D477" t="s">
        <v>29</v>
      </c>
      <c r="E477" s="20">
        <v>45706</v>
      </c>
      <c r="F477" s="20">
        <v>45706</v>
      </c>
      <c r="G477">
        <v>227952.31</v>
      </c>
    </row>
    <row r="478" spans="1:7" x14ac:dyDescent="0.3">
      <c r="A478">
        <v>18403</v>
      </c>
      <c r="B478">
        <v>122</v>
      </c>
      <c r="C478" t="s">
        <v>25</v>
      </c>
      <c r="D478" t="s">
        <v>32</v>
      </c>
      <c r="E478" s="20">
        <v>45706</v>
      </c>
      <c r="F478" s="20">
        <v>45706</v>
      </c>
      <c r="G478">
        <v>295.61</v>
      </c>
    </row>
    <row r="479" spans="1:7" x14ac:dyDescent="0.3">
      <c r="A479">
        <v>18299</v>
      </c>
      <c r="B479">
        <v>122</v>
      </c>
      <c r="C479" t="s">
        <v>25</v>
      </c>
      <c r="D479" t="s">
        <v>28</v>
      </c>
      <c r="E479" s="20">
        <v>45705</v>
      </c>
      <c r="F479" s="20">
        <v>45704</v>
      </c>
      <c r="G479">
        <v>7734.69</v>
      </c>
    </row>
    <row r="480" spans="1:7" x14ac:dyDescent="0.3">
      <c r="A480">
        <v>18302</v>
      </c>
      <c r="B480">
        <v>122</v>
      </c>
      <c r="C480" t="s">
        <v>25</v>
      </c>
      <c r="D480" t="s">
        <v>43</v>
      </c>
      <c r="E480" s="20">
        <v>45705</v>
      </c>
      <c r="F480" s="20">
        <v>45705</v>
      </c>
      <c r="G480">
        <v>-5.4</v>
      </c>
    </row>
    <row r="481" spans="1:7" x14ac:dyDescent="0.3">
      <c r="A481">
        <v>18301</v>
      </c>
      <c r="B481">
        <v>122</v>
      </c>
      <c r="C481" t="s">
        <v>25</v>
      </c>
      <c r="D481" t="s">
        <v>37</v>
      </c>
      <c r="E481" s="20">
        <v>45705</v>
      </c>
      <c r="F481" s="20">
        <v>45674</v>
      </c>
      <c r="G481">
        <v>29022.59</v>
      </c>
    </row>
    <row r="482" spans="1:7" x14ac:dyDescent="0.3">
      <c r="A482">
        <v>18300</v>
      </c>
      <c r="B482">
        <v>122</v>
      </c>
      <c r="C482" t="s">
        <v>25</v>
      </c>
      <c r="D482" t="s">
        <v>27</v>
      </c>
      <c r="E482" s="20">
        <v>45705</v>
      </c>
      <c r="F482" s="20">
        <v>45704</v>
      </c>
      <c r="G482">
        <v>-184.24</v>
      </c>
    </row>
    <row r="483" spans="1:7" x14ac:dyDescent="0.3">
      <c r="A483">
        <v>18298</v>
      </c>
      <c r="B483">
        <v>122</v>
      </c>
      <c r="C483" t="s">
        <v>25</v>
      </c>
      <c r="D483" t="s">
        <v>29</v>
      </c>
      <c r="E483" s="20">
        <v>45705</v>
      </c>
      <c r="F483" s="20">
        <v>45705</v>
      </c>
      <c r="G483">
        <v>191384.67</v>
      </c>
    </row>
    <row r="484" spans="1:7" x14ac:dyDescent="0.3">
      <c r="A484">
        <v>18189</v>
      </c>
      <c r="B484">
        <v>122</v>
      </c>
      <c r="C484" t="s">
        <v>25</v>
      </c>
      <c r="D484" t="s">
        <v>28</v>
      </c>
      <c r="E484" s="20">
        <v>45704</v>
      </c>
      <c r="F484" s="20">
        <v>45703</v>
      </c>
      <c r="G484">
        <v>19772.650000000001</v>
      </c>
    </row>
    <row r="485" spans="1:7" x14ac:dyDescent="0.3">
      <c r="A485">
        <v>18188</v>
      </c>
      <c r="B485">
        <v>122</v>
      </c>
      <c r="C485" t="s">
        <v>25</v>
      </c>
      <c r="D485" t="s">
        <v>29</v>
      </c>
      <c r="E485" s="20">
        <v>45704</v>
      </c>
      <c r="F485" s="20">
        <v>45704</v>
      </c>
      <c r="G485">
        <v>151372.66</v>
      </c>
    </row>
    <row r="486" spans="1:7" x14ac:dyDescent="0.3">
      <c r="A486">
        <v>18191</v>
      </c>
      <c r="B486">
        <v>122</v>
      </c>
      <c r="C486" t="s">
        <v>25</v>
      </c>
      <c r="D486" t="s">
        <v>27</v>
      </c>
      <c r="E486" s="20">
        <v>45704</v>
      </c>
      <c r="F486" s="20">
        <v>45703</v>
      </c>
      <c r="G486">
        <v>-613.71</v>
      </c>
    </row>
    <row r="487" spans="1:7" x14ac:dyDescent="0.3">
      <c r="A487">
        <v>18190</v>
      </c>
      <c r="B487">
        <v>122</v>
      </c>
      <c r="C487" t="s">
        <v>25</v>
      </c>
      <c r="D487" t="s">
        <v>30</v>
      </c>
      <c r="E487" s="20">
        <v>45704</v>
      </c>
      <c r="F487" s="20">
        <v>45703</v>
      </c>
      <c r="G487">
        <v>-13.76</v>
      </c>
    </row>
    <row r="488" spans="1:7" x14ac:dyDescent="0.3">
      <c r="A488">
        <v>18192</v>
      </c>
      <c r="B488">
        <v>122</v>
      </c>
      <c r="C488" t="s">
        <v>25</v>
      </c>
      <c r="D488" t="s">
        <v>37</v>
      </c>
      <c r="E488" s="20">
        <v>45704</v>
      </c>
      <c r="F488" s="20">
        <v>45673</v>
      </c>
      <c r="G488">
        <v>20029.04</v>
      </c>
    </row>
    <row r="489" spans="1:7" x14ac:dyDescent="0.3">
      <c r="A489">
        <v>18193</v>
      </c>
      <c r="B489">
        <v>122</v>
      </c>
      <c r="C489" t="s">
        <v>25</v>
      </c>
      <c r="D489" t="s">
        <v>33</v>
      </c>
      <c r="E489" s="20">
        <v>45704</v>
      </c>
      <c r="F489" s="20">
        <v>45704</v>
      </c>
      <c r="G489">
        <v>-0.15</v>
      </c>
    </row>
    <row r="490" spans="1:7" x14ac:dyDescent="0.3">
      <c r="A490">
        <v>18195</v>
      </c>
      <c r="B490">
        <v>122</v>
      </c>
      <c r="C490" t="s">
        <v>25</v>
      </c>
      <c r="D490" t="s">
        <v>31</v>
      </c>
      <c r="E490" s="20">
        <v>45704</v>
      </c>
      <c r="F490" s="20">
        <v>45704</v>
      </c>
      <c r="G490">
        <v>653.70000000000005</v>
      </c>
    </row>
    <row r="491" spans="1:7" x14ac:dyDescent="0.3">
      <c r="A491">
        <v>18194</v>
      </c>
      <c r="B491">
        <v>122</v>
      </c>
      <c r="C491" t="s">
        <v>25</v>
      </c>
      <c r="D491" t="s">
        <v>32</v>
      </c>
      <c r="E491" s="20">
        <v>45704</v>
      </c>
      <c r="F491" s="20">
        <v>45704</v>
      </c>
      <c r="G491">
        <v>184.24</v>
      </c>
    </row>
    <row r="492" spans="1:7" x14ac:dyDescent="0.3">
      <c r="A492">
        <v>18101</v>
      </c>
      <c r="B492">
        <v>122</v>
      </c>
      <c r="C492" t="s">
        <v>25</v>
      </c>
      <c r="D492" t="s">
        <v>29</v>
      </c>
      <c r="E492" s="20">
        <v>45703</v>
      </c>
      <c r="F492" s="20">
        <v>45703</v>
      </c>
      <c r="G492">
        <v>113940.77</v>
      </c>
    </row>
    <row r="493" spans="1:7" x14ac:dyDescent="0.3">
      <c r="A493">
        <v>18102</v>
      </c>
      <c r="B493">
        <v>122</v>
      </c>
      <c r="C493" t="s">
        <v>25</v>
      </c>
      <c r="D493" t="s">
        <v>37</v>
      </c>
      <c r="E493" s="20">
        <v>45703</v>
      </c>
      <c r="F493" s="20">
        <v>45672</v>
      </c>
      <c r="G493">
        <v>23704.31</v>
      </c>
    </row>
    <row r="494" spans="1:7" x14ac:dyDescent="0.3">
      <c r="A494">
        <v>18103</v>
      </c>
      <c r="B494">
        <v>122</v>
      </c>
      <c r="C494" t="s">
        <v>25</v>
      </c>
      <c r="D494" t="s">
        <v>28</v>
      </c>
      <c r="E494" s="20">
        <v>45703</v>
      </c>
      <c r="F494" s="20">
        <v>45702</v>
      </c>
      <c r="G494">
        <v>10602.83</v>
      </c>
    </row>
    <row r="495" spans="1:7" x14ac:dyDescent="0.3">
      <c r="A495">
        <v>18104</v>
      </c>
      <c r="B495">
        <v>122</v>
      </c>
      <c r="C495" t="s">
        <v>25</v>
      </c>
      <c r="D495" t="s">
        <v>30</v>
      </c>
      <c r="E495" s="20">
        <v>45703</v>
      </c>
      <c r="F495" s="20">
        <v>45702</v>
      </c>
      <c r="G495">
        <v>-11.04</v>
      </c>
    </row>
    <row r="496" spans="1:7" x14ac:dyDescent="0.3">
      <c r="A496">
        <v>18105</v>
      </c>
      <c r="B496">
        <v>122</v>
      </c>
      <c r="C496" t="s">
        <v>25</v>
      </c>
      <c r="D496" t="s">
        <v>27</v>
      </c>
      <c r="E496" s="20">
        <v>45703</v>
      </c>
      <c r="F496" s="20">
        <v>45702</v>
      </c>
      <c r="G496">
        <v>-438.76</v>
      </c>
    </row>
    <row r="497" spans="1:7" x14ac:dyDescent="0.3">
      <c r="A497">
        <v>18106</v>
      </c>
      <c r="B497">
        <v>122</v>
      </c>
      <c r="C497" t="s">
        <v>25</v>
      </c>
      <c r="D497" t="s">
        <v>43</v>
      </c>
      <c r="E497" s="20">
        <v>45703</v>
      </c>
      <c r="F497" s="20">
        <v>45703</v>
      </c>
      <c r="G497">
        <v>-1.6</v>
      </c>
    </row>
    <row r="498" spans="1:7" x14ac:dyDescent="0.3">
      <c r="A498">
        <v>18107</v>
      </c>
      <c r="B498">
        <v>122</v>
      </c>
      <c r="C498" t="s">
        <v>25</v>
      </c>
      <c r="D498" t="s">
        <v>32</v>
      </c>
      <c r="E498" s="20">
        <v>45703</v>
      </c>
      <c r="F498" s="20">
        <v>45703</v>
      </c>
      <c r="G498">
        <v>627.47</v>
      </c>
    </row>
    <row r="499" spans="1:7" x14ac:dyDescent="0.3">
      <c r="A499">
        <v>18108</v>
      </c>
      <c r="B499">
        <v>122</v>
      </c>
      <c r="C499" t="s">
        <v>25</v>
      </c>
      <c r="D499" t="s">
        <v>31</v>
      </c>
      <c r="E499" s="20">
        <v>45703</v>
      </c>
      <c r="F499" s="20">
        <v>45703</v>
      </c>
      <c r="G499">
        <v>2948.68</v>
      </c>
    </row>
    <row r="500" spans="1:7" x14ac:dyDescent="0.3">
      <c r="A500">
        <v>18013</v>
      </c>
      <c r="B500">
        <v>122</v>
      </c>
      <c r="C500" t="s">
        <v>25</v>
      </c>
      <c r="D500" t="s">
        <v>32</v>
      </c>
      <c r="E500" s="20">
        <v>45702</v>
      </c>
      <c r="F500" s="20">
        <v>45702</v>
      </c>
      <c r="G500">
        <v>449.8</v>
      </c>
    </row>
    <row r="501" spans="1:7" x14ac:dyDescent="0.3">
      <c r="A501">
        <v>18014</v>
      </c>
      <c r="B501">
        <v>122</v>
      </c>
      <c r="C501" t="s">
        <v>25</v>
      </c>
      <c r="D501" t="s">
        <v>31</v>
      </c>
      <c r="E501" s="20">
        <v>45702</v>
      </c>
      <c r="F501" s="20">
        <v>45702</v>
      </c>
      <c r="G501">
        <v>2066.6</v>
      </c>
    </row>
    <row r="502" spans="1:7" x14ac:dyDescent="0.3">
      <c r="A502">
        <v>18012</v>
      </c>
      <c r="B502">
        <v>122</v>
      </c>
      <c r="C502" t="s">
        <v>25</v>
      </c>
      <c r="D502" t="s">
        <v>27</v>
      </c>
      <c r="E502" s="20">
        <v>45702</v>
      </c>
      <c r="F502" s="20">
        <v>45701</v>
      </c>
      <c r="G502">
        <v>-292.64999999999998</v>
      </c>
    </row>
    <row r="503" spans="1:7" x14ac:dyDescent="0.3">
      <c r="A503">
        <v>18011</v>
      </c>
      <c r="B503">
        <v>122</v>
      </c>
      <c r="C503" t="s">
        <v>25</v>
      </c>
      <c r="D503" t="s">
        <v>28</v>
      </c>
      <c r="E503" s="20">
        <v>45702</v>
      </c>
      <c r="F503" s="20">
        <v>45701</v>
      </c>
      <c r="G503">
        <v>11111.07</v>
      </c>
    </row>
    <row r="504" spans="1:7" x14ac:dyDescent="0.3">
      <c r="A504">
        <v>18010</v>
      </c>
      <c r="B504">
        <v>122</v>
      </c>
      <c r="C504" t="s">
        <v>25</v>
      </c>
      <c r="D504" t="s">
        <v>40</v>
      </c>
      <c r="E504" s="20">
        <v>45702</v>
      </c>
      <c r="F504" s="20">
        <v>45671</v>
      </c>
      <c r="G504">
        <v>1.93</v>
      </c>
    </row>
    <row r="505" spans="1:7" x14ac:dyDescent="0.3">
      <c r="A505">
        <v>18009</v>
      </c>
      <c r="B505">
        <v>122</v>
      </c>
      <c r="C505" t="s">
        <v>25</v>
      </c>
      <c r="D505" t="s">
        <v>37</v>
      </c>
      <c r="E505" s="20">
        <v>45702</v>
      </c>
      <c r="F505" s="20">
        <v>45671</v>
      </c>
      <c r="G505">
        <v>16778.5</v>
      </c>
    </row>
    <row r="506" spans="1:7" x14ac:dyDescent="0.3">
      <c r="A506">
        <v>18008</v>
      </c>
      <c r="B506">
        <v>122</v>
      </c>
      <c r="C506" t="s">
        <v>25</v>
      </c>
      <c r="D506" t="s">
        <v>29</v>
      </c>
      <c r="E506" s="20">
        <v>45702</v>
      </c>
      <c r="F506" s="20">
        <v>45702</v>
      </c>
      <c r="G506">
        <v>83825.52</v>
      </c>
    </row>
    <row r="507" spans="1:7" x14ac:dyDescent="0.3">
      <c r="A507">
        <v>17838</v>
      </c>
      <c r="B507">
        <v>122</v>
      </c>
      <c r="C507" t="s">
        <v>25</v>
      </c>
      <c r="D507" t="s">
        <v>32</v>
      </c>
      <c r="E507" s="20">
        <v>45701</v>
      </c>
      <c r="F507" s="20">
        <v>45701</v>
      </c>
      <c r="G507">
        <v>258.43</v>
      </c>
    </row>
    <row r="508" spans="1:7" x14ac:dyDescent="0.3">
      <c r="A508">
        <v>17837</v>
      </c>
      <c r="B508">
        <v>122</v>
      </c>
      <c r="C508" t="s">
        <v>25</v>
      </c>
      <c r="D508" t="s">
        <v>31</v>
      </c>
      <c r="E508" s="20">
        <v>45701</v>
      </c>
      <c r="F508" s="20">
        <v>45701</v>
      </c>
      <c r="G508">
        <v>2001.29</v>
      </c>
    </row>
    <row r="509" spans="1:7" x14ac:dyDescent="0.3">
      <c r="A509">
        <v>17836</v>
      </c>
      <c r="B509">
        <v>122</v>
      </c>
      <c r="C509" t="s">
        <v>25</v>
      </c>
      <c r="D509" t="s">
        <v>27</v>
      </c>
      <c r="E509" s="20">
        <v>45701</v>
      </c>
      <c r="F509" s="20">
        <v>45700</v>
      </c>
      <c r="G509">
        <v>-301.82</v>
      </c>
    </row>
    <row r="510" spans="1:7" x14ac:dyDescent="0.3">
      <c r="A510">
        <v>17835</v>
      </c>
      <c r="B510">
        <v>122</v>
      </c>
      <c r="C510" t="s">
        <v>25</v>
      </c>
      <c r="D510" t="s">
        <v>28</v>
      </c>
      <c r="E510" s="20">
        <v>45701</v>
      </c>
      <c r="F510" s="20">
        <v>45700</v>
      </c>
      <c r="G510">
        <v>9900.4500000000007</v>
      </c>
    </row>
    <row r="511" spans="1:7" x14ac:dyDescent="0.3">
      <c r="A511">
        <v>17834</v>
      </c>
      <c r="B511">
        <v>122</v>
      </c>
      <c r="C511" t="s">
        <v>25</v>
      </c>
      <c r="D511" t="s">
        <v>29</v>
      </c>
      <c r="E511" s="20">
        <v>45701</v>
      </c>
      <c r="F511" s="20">
        <v>45701</v>
      </c>
      <c r="G511">
        <v>71967.17</v>
      </c>
    </row>
    <row r="512" spans="1:7" x14ac:dyDescent="0.3">
      <c r="A512">
        <v>17734</v>
      </c>
      <c r="B512">
        <v>122</v>
      </c>
      <c r="C512" t="s">
        <v>25</v>
      </c>
      <c r="D512" t="s">
        <v>29</v>
      </c>
      <c r="E512" s="20">
        <v>45700</v>
      </c>
      <c r="F512" s="20">
        <v>45700</v>
      </c>
      <c r="G512">
        <v>54283.360000000001</v>
      </c>
    </row>
    <row r="513" spans="1:7" x14ac:dyDescent="0.3">
      <c r="A513">
        <v>17735</v>
      </c>
      <c r="B513">
        <v>122</v>
      </c>
      <c r="C513" t="s">
        <v>25</v>
      </c>
      <c r="D513" t="s">
        <v>37</v>
      </c>
      <c r="E513" s="20">
        <v>45700</v>
      </c>
      <c r="F513" s="20">
        <v>45669</v>
      </c>
      <c r="G513">
        <v>9402.5400000000009</v>
      </c>
    </row>
    <row r="514" spans="1:7" x14ac:dyDescent="0.3">
      <c r="A514">
        <v>17736</v>
      </c>
      <c r="B514">
        <v>122</v>
      </c>
      <c r="C514" t="s">
        <v>25</v>
      </c>
      <c r="D514" t="s">
        <v>28</v>
      </c>
      <c r="E514" s="20">
        <v>45700</v>
      </c>
      <c r="F514" s="20">
        <v>45699</v>
      </c>
      <c r="G514">
        <v>6818.95</v>
      </c>
    </row>
    <row r="515" spans="1:7" x14ac:dyDescent="0.3">
      <c r="A515">
        <v>17737</v>
      </c>
      <c r="B515">
        <v>122</v>
      </c>
      <c r="C515" t="s">
        <v>25</v>
      </c>
      <c r="D515" t="s">
        <v>30</v>
      </c>
      <c r="E515" s="20">
        <v>45700</v>
      </c>
      <c r="F515" s="20">
        <v>45699</v>
      </c>
      <c r="G515">
        <v>-0.16</v>
      </c>
    </row>
    <row r="516" spans="1:7" x14ac:dyDescent="0.3">
      <c r="A516">
        <v>17738</v>
      </c>
      <c r="B516">
        <v>122</v>
      </c>
      <c r="C516" t="s">
        <v>25</v>
      </c>
      <c r="D516" t="s">
        <v>27</v>
      </c>
      <c r="E516" s="20">
        <v>45700</v>
      </c>
      <c r="F516" s="20">
        <v>45699</v>
      </c>
      <c r="G516">
        <v>-216.15</v>
      </c>
    </row>
    <row r="517" spans="1:7" x14ac:dyDescent="0.3">
      <c r="A517">
        <v>17739</v>
      </c>
      <c r="B517">
        <v>122</v>
      </c>
      <c r="C517" t="s">
        <v>25</v>
      </c>
      <c r="D517" t="s">
        <v>31</v>
      </c>
      <c r="E517" s="20">
        <v>45700</v>
      </c>
      <c r="F517" s="20">
        <v>45700</v>
      </c>
      <c r="G517">
        <v>1678.63</v>
      </c>
    </row>
    <row r="518" spans="1:7" x14ac:dyDescent="0.3">
      <c r="A518">
        <v>17638</v>
      </c>
      <c r="B518">
        <v>122</v>
      </c>
      <c r="C518" t="s">
        <v>25</v>
      </c>
      <c r="D518" t="s">
        <v>29</v>
      </c>
      <c r="E518" s="20">
        <v>45699</v>
      </c>
      <c r="F518" s="20">
        <v>45699</v>
      </c>
      <c r="G518">
        <v>0</v>
      </c>
    </row>
    <row r="519" spans="1:7" x14ac:dyDescent="0.3">
      <c r="A519">
        <v>17639</v>
      </c>
      <c r="B519">
        <v>122</v>
      </c>
      <c r="C519" t="s">
        <v>25</v>
      </c>
      <c r="D519" t="s">
        <v>37</v>
      </c>
      <c r="E519" s="20">
        <v>45699</v>
      </c>
      <c r="F519" s="20">
        <v>45668</v>
      </c>
      <c r="G519">
        <v>53256.76</v>
      </c>
    </row>
    <row r="520" spans="1:7" x14ac:dyDescent="0.3">
      <c r="A520">
        <v>17641</v>
      </c>
      <c r="B520">
        <v>122</v>
      </c>
      <c r="C520" t="s">
        <v>25</v>
      </c>
      <c r="D520" t="s">
        <v>31</v>
      </c>
      <c r="E520" s="20">
        <v>45699</v>
      </c>
      <c r="F520" s="20">
        <v>45699</v>
      </c>
      <c r="G520">
        <v>1014.06</v>
      </c>
    </row>
    <row r="521" spans="1:7" x14ac:dyDescent="0.3">
      <c r="A521">
        <v>17640</v>
      </c>
      <c r="B521">
        <v>122</v>
      </c>
      <c r="C521" t="s">
        <v>25</v>
      </c>
      <c r="D521" t="s">
        <v>40</v>
      </c>
      <c r="E521" s="20">
        <v>45699</v>
      </c>
      <c r="F521" s="20">
        <v>45668</v>
      </c>
      <c r="G521">
        <v>12.54</v>
      </c>
    </row>
    <row r="522" spans="1:7" x14ac:dyDescent="0.3">
      <c r="A522">
        <v>17529</v>
      </c>
      <c r="B522">
        <v>122</v>
      </c>
      <c r="C522" t="s">
        <v>25</v>
      </c>
      <c r="D522" t="s">
        <v>29</v>
      </c>
      <c r="E522" s="20">
        <v>45698</v>
      </c>
      <c r="F522" s="20">
        <v>45698</v>
      </c>
      <c r="G522">
        <v>112155.58</v>
      </c>
    </row>
    <row r="523" spans="1:7" x14ac:dyDescent="0.3">
      <c r="A523">
        <v>17530</v>
      </c>
      <c r="B523">
        <v>122</v>
      </c>
      <c r="C523" t="s">
        <v>25</v>
      </c>
      <c r="D523" t="s">
        <v>28</v>
      </c>
      <c r="E523" s="20">
        <v>45698</v>
      </c>
      <c r="F523" s="20">
        <v>45697</v>
      </c>
      <c r="G523">
        <v>2337.9499999999998</v>
      </c>
    </row>
    <row r="524" spans="1:7" x14ac:dyDescent="0.3">
      <c r="A524">
        <v>17531</v>
      </c>
      <c r="B524">
        <v>122</v>
      </c>
      <c r="C524" t="s">
        <v>25</v>
      </c>
      <c r="D524" t="s">
        <v>30</v>
      </c>
      <c r="E524" s="20">
        <v>45698</v>
      </c>
      <c r="F524" s="20">
        <v>45697</v>
      </c>
      <c r="G524">
        <v>-7.0000000000000007E-2</v>
      </c>
    </row>
    <row r="525" spans="1:7" x14ac:dyDescent="0.3">
      <c r="A525">
        <v>17534</v>
      </c>
      <c r="B525">
        <v>122</v>
      </c>
      <c r="C525" t="s">
        <v>25</v>
      </c>
      <c r="D525" t="s">
        <v>26</v>
      </c>
      <c r="E525" s="20">
        <v>45698</v>
      </c>
      <c r="F525" s="20">
        <v>45698</v>
      </c>
      <c r="G525">
        <v>-146757.4</v>
      </c>
    </row>
    <row r="526" spans="1:7" x14ac:dyDescent="0.3">
      <c r="A526">
        <v>17533</v>
      </c>
      <c r="B526">
        <v>122</v>
      </c>
      <c r="C526" t="s">
        <v>25</v>
      </c>
      <c r="D526" t="s">
        <v>37</v>
      </c>
      <c r="E526" s="20">
        <v>45698</v>
      </c>
      <c r="F526" s="20">
        <v>45667</v>
      </c>
      <c r="G526">
        <v>32344.84</v>
      </c>
    </row>
    <row r="527" spans="1:7" x14ac:dyDescent="0.3">
      <c r="A527">
        <v>17532</v>
      </c>
      <c r="B527">
        <v>122</v>
      </c>
      <c r="C527" t="s">
        <v>25</v>
      </c>
      <c r="D527" t="s">
        <v>27</v>
      </c>
      <c r="E527" s="20">
        <v>45698</v>
      </c>
      <c r="F527" s="20">
        <v>45697</v>
      </c>
      <c r="G527">
        <v>-80.900000000000006</v>
      </c>
    </row>
    <row r="528" spans="1:7" x14ac:dyDescent="0.3">
      <c r="A528">
        <v>17425</v>
      </c>
      <c r="B528">
        <v>122</v>
      </c>
      <c r="C528" t="s">
        <v>25</v>
      </c>
      <c r="D528" t="s">
        <v>29</v>
      </c>
      <c r="E528" s="20">
        <v>45697</v>
      </c>
      <c r="F528" s="20">
        <v>45697</v>
      </c>
      <c r="G528">
        <v>69013.37</v>
      </c>
    </row>
    <row r="529" spans="1:7" x14ac:dyDescent="0.3">
      <c r="A529">
        <v>17426</v>
      </c>
      <c r="B529">
        <v>122</v>
      </c>
      <c r="C529" t="s">
        <v>25</v>
      </c>
      <c r="D529" t="s">
        <v>28</v>
      </c>
      <c r="E529" s="20">
        <v>45697</v>
      </c>
      <c r="F529" s="20">
        <v>45696</v>
      </c>
      <c r="G529">
        <v>20234.86</v>
      </c>
    </row>
    <row r="530" spans="1:7" x14ac:dyDescent="0.3">
      <c r="A530">
        <v>17427</v>
      </c>
      <c r="B530">
        <v>122</v>
      </c>
      <c r="C530" t="s">
        <v>25</v>
      </c>
      <c r="D530" t="s">
        <v>30</v>
      </c>
      <c r="E530" s="20">
        <v>45697</v>
      </c>
      <c r="F530" s="20">
        <v>45696</v>
      </c>
      <c r="G530">
        <v>-20.28</v>
      </c>
    </row>
    <row r="531" spans="1:7" x14ac:dyDescent="0.3">
      <c r="A531">
        <v>17428</v>
      </c>
      <c r="B531">
        <v>122</v>
      </c>
      <c r="C531" t="s">
        <v>25</v>
      </c>
      <c r="D531" t="s">
        <v>27</v>
      </c>
      <c r="E531" s="20">
        <v>45697</v>
      </c>
      <c r="F531" s="20">
        <v>45696</v>
      </c>
      <c r="G531">
        <v>-569.29</v>
      </c>
    </row>
    <row r="532" spans="1:7" x14ac:dyDescent="0.3">
      <c r="A532">
        <v>17429</v>
      </c>
      <c r="B532">
        <v>122</v>
      </c>
      <c r="C532" t="s">
        <v>25</v>
      </c>
      <c r="D532" t="s">
        <v>37</v>
      </c>
      <c r="E532" s="20">
        <v>45697</v>
      </c>
      <c r="F532" s="20">
        <v>45666</v>
      </c>
      <c r="G532">
        <v>23266.83</v>
      </c>
    </row>
    <row r="533" spans="1:7" x14ac:dyDescent="0.3">
      <c r="A533">
        <v>17430</v>
      </c>
      <c r="B533">
        <v>122</v>
      </c>
      <c r="C533" t="s">
        <v>25</v>
      </c>
      <c r="D533" t="s">
        <v>31</v>
      </c>
      <c r="E533" s="20">
        <v>45697</v>
      </c>
      <c r="F533" s="20">
        <v>45697</v>
      </c>
      <c r="G533">
        <v>230.09</v>
      </c>
    </row>
    <row r="534" spans="1:7" x14ac:dyDescent="0.3">
      <c r="A534">
        <v>17337</v>
      </c>
      <c r="B534">
        <v>122</v>
      </c>
      <c r="C534" t="s">
        <v>25</v>
      </c>
      <c r="D534" t="s">
        <v>37</v>
      </c>
      <c r="E534" s="20">
        <v>45696</v>
      </c>
      <c r="F534" s="20">
        <v>45665</v>
      </c>
      <c r="G534">
        <v>17206.22</v>
      </c>
    </row>
    <row r="535" spans="1:7" x14ac:dyDescent="0.3">
      <c r="A535">
        <v>17341</v>
      </c>
      <c r="B535">
        <v>122</v>
      </c>
      <c r="C535" t="s">
        <v>25</v>
      </c>
      <c r="D535" t="s">
        <v>31</v>
      </c>
      <c r="E535" s="20">
        <v>45696</v>
      </c>
      <c r="F535" s="20">
        <v>45696</v>
      </c>
      <c r="G535">
        <v>2476.9499999999998</v>
      </c>
    </row>
    <row r="536" spans="1:7" x14ac:dyDescent="0.3">
      <c r="A536">
        <v>17340</v>
      </c>
      <c r="B536">
        <v>122</v>
      </c>
      <c r="C536" t="s">
        <v>25</v>
      </c>
      <c r="D536" t="s">
        <v>27</v>
      </c>
      <c r="E536" s="20">
        <v>45696</v>
      </c>
      <c r="F536" s="20">
        <v>45695</v>
      </c>
      <c r="G536">
        <v>-352.73</v>
      </c>
    </row>
    <row r="537" spans="1:7" x14ac:dyDescent="0.3">
      <c r="A537">
        <v>17339</v>
      </c>
      <c r="B537">
        <v>122</v>
      </c>
      <c r="C537" t="s">
        <v>25</v>
      </c>
      <c r="D537" t="s">
        <v>30</v>
      </c>
      <c r="E537" s="20">
        <v>45696</v>
      </c>
      <c r="F537" s="20">
        <v>45695</v>
      </c>
      <c r="G537">
        <v>-12</v>
      </c>
    </row>
    <row r="538" spans="1:7" x14ac:dyDescent="0.3">
      <c r="A538">
        <v>17338</v>
      </c>
      <c r="B538">
        <v>122</v>
      </c>
      <c r="C538" t="s">
        <v>25</v>
      </c>
      <c r="D538" t="s">
        <v>28</v>
      </c>
      <c r="E538" s="20">
        <v>45696</v>
      </c>
      <c r="F538" s="20">
        <v>45695</v>
      </c>
      <c r="G538">
        <v>11647.05</v>
      </c>
    </row>
    <row r="539" spans="1:7" x14ac:dyDescent="0.3">
      <c r="A539">
        <v>17336</v>
      </c>
      <c r="B539">
        <v>122</v>
      </c>
      <c r="C539" t="s">
        <v>25</v>
      </c>
      <c r="D539" t="s">
        <v>29</v>
      </c>
      <c r="E539" s="20">
        <v>45696</v>
      </c>
      <c r="F539" s="20">
        <v>45696</v>
      </c>
      <c r="G539">
        <v>38047.879999999997</v>
      </c>
    </row>
    <row r="540" spans="1:7" x14ac:dyDescent="0.3">
      <c r="A540">
        <v>17249</v>
      </c>
      <c r="B540">
        <v>122</v>
      </c>
      <c r="C540" t="s">
        <v>25</v>
      </c>
      <c r="D540" t="s">
        <v>27</v>
      </c>
      <c r="E540" s="20">
        <v>45695</v>
      </c>
      <c r="F540" s="20">
        <v>45694</v>
      </c>
      <c r="G540">
        <v>-193.73</v>
      </c>
    </row>
    <row r="541" spans="1:7" x14ac:dyDescent="0.3">
      <c r="A541">
        <v>17250</v>
      </c>
      <c r="B541">
        <v>122</v>
      </c>
      <c r="C541" t="s">
        <v>25</v>
      </c>
      <c r="D541" t="s">
        <v>31</v>
      </c>
      <c r="E541" s="20">
        <v>45695</v>
      </c>
      <c r="F541" s="20">
        <v>45695</v>
      </c>
      <c r="G541">
        <v>2286.19</v>
      </c>
    </row>
    <row r="542" spans="1:7" x14ac:dyDescent="0.3">
      <c r="A542">
        <v>17246</v>
      </c>
      <c r="B542">
        <v>122</v>
      </c>
      <c r="C542" t="s">
        <v>25</v>
      </c>
      <c r="D542" t="s">
        <v>29</v>
      </c>
      <c r="E542" s="20">
        <v>45695</v>
      </c>
      <c r="F542" s="20">
        <v>45695</v>
      </c>
      <c r="G542">
        <v>13861.15</v>
      </c>
    </row>
    <row r="543" spans="1:7" x14ac:dyDescent="0.3">
      <c r="A543">
        <v>17247</v>
      </c>
      <c r="B543">
        <v>122</v>
      </c>
      <c r="C543" t="s">
        <v>25</v>
      </c>
      <c r="D543" t="s">
        <v>37</v>
      </c>
      <c r="E543" s="20">
        <v>45695</v>
      </c>
      <c r="F543" s="20">
        <v>45664</v>
      </c>
      <c r="G543">
        <v>15337.44</v>
      </c>
    </row>
    <row r="544" spans="1:7" x14ac:dyDescent="0.3">
      <c r="A544">
        <v>17248</v>
      </c>
      <c r="B544">
        <v>122</v>
      </c>
      <c r="C544" t="s">
        <v>25</v>
      </c>
      <c r="D544" t="s">
        <v>28</v>
      </c>
      <c r="E544" s="20">
        <v>45695</v>
      </c>
      <c r="F544" s="20">
        <v>45694</v>
      </c>
      <c r="G544">
        <v>6756.83</v>
      </c>
    </row>
    <row r="545" spans="1:7" x14ac:dyDescent="0.3">
      <c r="A545">
        <v>17153</v>
      </c>
      <c r="B545">
        <v>122</v>
      </c>
      <c r="C545" t="s">
        <v>25</v>
      </c>
      <c r="D545" t="s">
        <v>31</v>
      </c>
      <c r="E545" s="20">
        <v>45694</v>
      </c>
      <c r="F545" s="20">
        <v>45694</v>
      </c>
      <c r="G545">
        <v>909.44</v>
      </c>
    </row>
    <row r="546" spans="1:7" x14ac:dyDescent="0.3">
      <c r="A546">
        <v>17152</v>
      </c>
      <c r="B546">
        <v>122</v>
      </c>
      <c r="C546" t="s">
        <v>25</v>
      </c>
      <c r="D546" t="s">
        <v>27</v>
      </c>
      <c r="E546" s="20">
        <v>45694</v>
      </c>
      <c r="F546" s="20">
        <v>45693</v>
      </c>
      <c r="G546">
        <v>-154.52000000000001</v>
      </c>
    </row>
    <row r="547" spans="1:7" x14ac:dyDescent="0.3">
      <c r="A547">
        <v>17151</v>
      </c>
      <c r="B547">
        <v>122</v>
      </c>
      <c r="C547" t="s">
        <v>25</v>
      </c>
      <c r="D547" t="s">
        <v>28</v>
      </c>
      <c r="E547" s="20">
        <v>45694</v>
      </c>
      <c r="F547" s="20">
        <v>45693</v>
      </c>
      <c r="G547">
        <v>3548.92</v>
      </c>
    </row>
    <row r="548" spans="1:7" x14ac:dyDescent="0.3">
      <c r="A548">
        <v>17150</v>
      </c>
      <c r="B548">
        <v>122</v>
      </c>
      <c r="C548" t="s">
        <v>25</v>
      </c>
      <c r="D548" t="s">
        <v>29</v>
      </c>
      <c r="E548" s="20">
        <v>45694</v>
      </c>
      <c r="F548" s="20">
        <v>45694</v>
      </c>
      <c r="G548">
        <v>9557.31</v>
      </c>
    </row>
    <row r="549" spans="1:7" x14ac:dyDescent="0.3">
      <c r="A549">
        <v>17062</v>
      </c>
      <c r="B549">
        <v>122</v>
      </c>
      <c r="C549" t="s">
        <v>25</v>
      </c>
      <c r="D549" t="s">
        <v>31</v>
      </c>
      <c r="E549" s="20">
        <v>45693</v>
      </c>
      <c r="F549" s="20">
        <v>45693</v>
      </c>
      <c r="G549">
        <v>1431.23</v>
      </c>
    </row>
    <row r="550" spans="1:7" x14ac:dyDescent="0.3">
      <c r="A550">
        <v>17059</v>
      </c>
      <c r="B550">
        <v>122</v>
      </c>
      <c r="C550" t="s">
        <v>25</v>
      </c>
      <c r="D550" t="s">
        <v>29</v>
      </c>
      <c r="E550" s="20">
        <v>45693</v>
      </c>
      <c r="F550" s="20">
        <v>45693</v>
      </c>
      <c r="G550">
        <v>724.15</v>
      </c>
    </row>
    <row r="551" spans="1:7" x14ac:dyDescent="0.3">
      <c r="A551">
        <v>17060</v>
      </c>
      <c r="B551">
        <v>122</v>
      </c>
      <c r="C551" t="s">
        <v>25</v>
      </c>
      <c r="D551" t="s">
        <v>28</v>
      </c>
      <c r="E551" s="20">
        <v>45693</v>
      </c>
      <c r="F551" s="20">
        <v>45692</v>
      </c>
      <c r="G551">
        <v>7600.83</v>
      </c>
    </row>
    <row r="552" spans="1:7" x14ac:dyDescent="0.3">
      <c r="A552">
        <v>17061</v>
      </c>
      <c r="B552">
        <v>122</v>
      </c>
      <c r="C552" t="s">
        <v>25</v>
      </c>
      <c r="D552" t="s">
        <v>27</v>
      </c>
      <c r="E552" s="20">
        <v>45693</v>
      </c>
      <c r="F552" s="20">
        <v>45692</v>
      </c>
      <c r="G552">
        <v>-198.9</v>
      </c>
    </row>
    <row r="553" spans="1:7" x14ac:dyDescent="0.3">
      <c r="A553">
        <v>16971</v>
      </c>
      <c r="B553">
        <v>122</v>
      </c>
      <c r="C553" t="s">
        <v>25</v>
      </c>
      <c r="D553" t="s">
        <v>31</v>
      </c>
      <c r="E553" s="20">
        <v>45692</v>
      </c>
      <c r="F553" s="20">
        <v>45692</v>
      </c>
      <c r="G553">
        <v>724.15</v>
      </c>
    </row>
    <row r="554" spans="1:7" x14ac:dyDescent="0.3">
      <c r="A554">
        <v>16970</v>
      </c>
      <c r="B554">
        <v>122</v>
      </c>
      <c r="C554" t="s">
        <v>25</v>
      </c>
      <c r="D554" t="s">
        <v>26</v>
      </c>
      <c r="E554" s="20">
        <v>45692</v>
      </c>
      <c r="F554" s="20">
        <v>45692</v>
      </c>
      <c r="G554">
        <v>-63252.04</v>
      </c>
    </row>
    <row r="555" spans="1:7" x14ac:dyDescent="0.3">
      <c r="A555">
        <v>16969</v>
      </c>
      <c r="B555">
        <v>122</v>
      </c>
      <c r="C555" t="s">
        <v>25</v>
      </c>
      <c r="D555" t="s">
        <v>29</v>
      </c>
      <c r="E555" s="20">
        <v>45692</v>
      </c>
      <c r="F555" s="20">
        <v>45692</v>
      </c>
      <c r="G555">
        <v>63252.04</v>
      </c>
    </row>
    <row r="556" spans="1:7" x14ac:dyDescent="0.3">
      <c r="A556">
        <v>16900</v>
      </c>
      <c r="B556">
        <v>122</v>
      </c>
      <c r="C556" t="s">
        <v>25</v>
      </c>
      <c r="D556" t="s">
        <v>29</v>
      </c>
      <c r="E556" s="20">
        <v>45691</v>
      </c>
      <c r="F556" s="20">
        <v>45691</v>
      </c>
      <c r="G556">
        <v>63252.04</v>
      </c>
    </row>
    <row r="557" spans="1:7" x14ac:dyDescent="0.3">
      <c r="A557">
        <v>16815</v>
      </c>
      <c r="B557">
        <v>122</v>
      </c>
      <c r="C557" t="s">
        <v>25</v>
      </c>
      <c r="D557" t="s">
        <v>31</v>
      </c>
      <c r="E557" s="20">
        <v>45690</v>
      </c>
      <c r="F557" s="20">
        <v>45690</v>
      </c>
      <c r="G557">
        <v>138.83000000000001</v>
      </c>
    </row>
    <row r="558" spans="1:7" x14ac:dyDescent="0.3">
      <c r="A558">
        <v>16817</v>
      </c>
      <c r="B558">
        <v>122</v>
      </c>
      <c r="C558" t="s">
        <v>25</v>
      </c>
      <c r="D558" t="s">
        <v>27</v>
      </c>
      <c r="E558" s="20">
        <v>45690</v>
      </c>
      <c r="F558" s="20">
        <v>45690</v>
      </c>
      <c r="G558">
        <v>-92.28</v>
      </c>
    </row>
    <row r="559" spans="1:7" x14ac:dyDescent="0.3">
      <c r="A559">
        <v>16816</v>
      </c>
      <c r="B559">
        <v>122</v>
      </c>
      <c r="C559" t="s">
        <v>25</v>
      </c>
      <c r="D559" t="s">
        <v>28</v>
      </c>
      <c r="E559" s="20">
        <v>45690</v>
      </c>
      <c r="F559" s="20">
        <v>45690</v>
      </c>
      <c r="G559">
        <v>2447.25</v>
      </c>
    </row>
    <row r="560" spans="1:7" x14ac:dyDescent="0.3">
      <c r="A560">
        <v>16814</v>
      </c>
      <c r="B560">
        <v>122</v>
      </c>
      <c r="C560" t="s">
        <v>25</v>
      </c>
      <c r="D560" t="s">
        <v>43</v>
      </c>
      <c r="E560" s="20">
        <v>45690</v>
      </c>
      <c r="F560" s="20">
        <v>45690</v>
      </c>
      <c r="G560">
        <v>-19.36</v>
      </c>
    </row>
    <row r="561" spans="1:7" x14ac:dyDescent="0.3">
      <c r="A561">
        <v>16811</v>
      </c>
      <c r="B561">
        <v>122</v>
      </c>
      <c r="C561" t="s">
        <v>25</v>
      </c>
      <c r="D561" t="s">
        <v>28</v>
      </c>
      <c r="E561" s="20">
        <v>45690</v>
      </c>
      <c r="F561" s="20">
        <v>45689</v>
      </c>
      <c r="G561">
        <v>15569.25</v>
      </c>
    </row>
    <row r="562" spans="1:7" x14ac:dyDescent="0.3">
      <c r="A562">
        <v>16810</v>
      </c>
      <c r="B562">
        <v>122</v>
      </c>
      <c r="C562" t="s">
        <v>25</v>
      </c>
      <c r="D562" t="s">
        <v>29</v>
      </c>
      <c r="E562" s="20">
        <v>45690</v>
      </c>
      <c r="F562" s="20">
        <v>45690</v>
      </c>
      <c r="G562">
        <v>45781.3</v>
      </c>
    </row>
    <row r="563" spans="1:7" x14ac:dyDescent="0.3">
      <c r="A563">
        <v>16813</v>
      </c>
      <c r="B563">
        <v>122</v>
      </c>
      <c r="C563" t="s">
        <v>25</v>
      </c>
      <c r="D563" t="s">
        <v>27</v>
      </c>
      <c r="E563" s="20">
        <v>45690</v>
      </c>
      <c r="F563" s="20">
        <v>45689</v>
      </c>
      <c r="G563">
        <v>-559.19000000000005</v>
      </c>
    </row>
    <row r="564" spans="1:7" x14ac:dyDescent="0.3">
      <c r="A564">
        <v>16812</v>
      </c>
      <c r="B564">
        <v>122</v>
      </c>
      <c r="C564" t="s">
        <v>25</v>
      </c>
      <c r="D564" t="s">
        <v>30</v>
      </c>
      <c r="E564" s="20">
        <v>45690</v>
      </c>
      <c r="F564" s="20">
        <v>45689</v>
      </c>
      <c r="G564">
        <v>-13.76</v>
      </c>
    </row>
    <row r="565" spans="1:7" x14ac:dyDescent="0.3">
      <c r="A565">
        <v>16713</v>
      </c>
      <c r="B565">
        <v>122</v>
      </c>
      <c r="C565" t="s">
        <v>25</v>
      </c>
      <c r="D565" t="s">
        <v>30</v>
      </c>
      <c r="E565" s="20">
        <v>45689</v>
      </c>
      <c r="F565" s="20">
        <v>45688</v>
      </c>
      <c r="G565">
        <v>-13.28</v>
      </c>
    </row>
    <row r="566" spans="1:7" x14ac:dyDescent="0.3">
      <c r="A566">
        <v>16711</v>
      </c>
      <c r="B566">
        <v>122</v>
      </c>
      <c r="C566" t="s">
        <v>25</v>
      </c>
      <c r="D566" t="s">
        <v>29</v>
      </c>
      <c r="E566" s="20">
        <v>45689</v>
      </c>
      <c r="F566" s="20">
        <v>45689</v>
      </c>
      <c r="G566">
        <v>29445.85</v>
      </c>
    </row>
    <row r="567" spans="1:7" x14ac:dyDescent="0.3">
      <c r="A567">
        <v>16714</v>
      </c>
      <c r="B567">
        <v>122</v>
      </c>
      <c r="C567" t="s">
        <v>25</v>
      </c>
      <c r="D567" t="s">
        <v>27</v>
      </c>
      <c r="E567" s="20">
        <v>45689</v>
      </c>
      <c r="F567" s="20">
        <v>45688</v>
      </c>
      <c r="G567">
        <v>-384.65</v>
      </c>
    </row>
    <row r="568" spans="1:7" x14ac:dyDescent="0.3">
      <c r="A568">
        <v>16715</v>
      </c>
      <c r="B568">
        <v>122</v>
      </c>
      <c r="C568" t="s">
        <v>25</v>
      </c>
      <c r="D568" t="s">
        <v>35</v>
      </c>
      <c r="E568" s="20">
        <v>45689</v>
      </c>
      <c r="F568" s="20">
        <v>45689</v>
      </c>
      <c r="G568">
        <v>-340</v>
      </c>
    </row>
    <row r="569" spans="1:7" x14ac:dyDescent="0.3">
      <c r="A569">
        <v>16716</v>
      </c>
      <c r="B569">
        <v>122</v>
      </c>
      <c r="C569" t="s">
        <v>25</v>
      </c>
      <c r="D569" t="s">
        <v>36</v>
      </c>
      <c r="E569" s="20">
        <v>45689</v>
      </c>
      <c r="F569" s="20">
        <v>45689</v>
      </c>
      <c r="G569">
        <v>-320</v>
      </c>
    </row>
    <row r="570" spans="1:7" x14ac:dyDescent="0.3">
      <c r="A570">
        <v>16717</v>
      </c>
      <c r="B570">
        <v>122</v>
      </c>
      <c r="C570" t="s">
        <v>25</v>
      </c>
      <c r="D570" t="s">
        <v>31</v>
      </c>
      <c r="E570" s="20">
        <v>45689</v>
      </c>
      <c r="F570" s="20">
        <v>45689</v>
      </c>
      <c r="G570">
        <v>5516.98</v>
      </c>
    </row>
    <row r="571" spans="1:7" x14ac:dyDescent="0.3">
      <c r="A571">
        <v>16712</v>
      </c>
      <c r="B571">
        <v>122</v>
      </c>
      <c r="C571" t="s">
        <v>25</v>
      </c>
      <c r="D571" t="s">
        <v>28</v>
      </c>
      <c r="E571" s="20">
        <v>45689</v>
      </c>
      <c r="F571" s="20">
        <v>45688</v>
      </c>
      <c r="G571">
        <v>11876.4</v>
      </c>
    </row>
    <row r="572" spans="1:7" x14ac:dyDescent="0.3">
      <c r="A572">
        <v>16605</v>
      </c>
      <c r="B572">
        <v>122</v>
      </c>
      <c r="C572" t="s">
        <v>25</v>
      </c>
      <c r="D572" t="s">
        <v>29</v>
      </c>
      <c r="E572" s="20">
        <v>45688</v>
      </c>
      <c r="F572" s="20">
        <v>45688</v>
      </c>
      <c r="G572">
        <v>18734.32</v>
      </c>
    </row>
    <row r="573" spans="1:7" x14ac:dyDescent="0.3">
      <c r="A573">
        <v>16606</v>
      </c>
      <c r="B573">
        <v>122</v>
      </c>
      <c r="C573" t="s">
        <v>25</v>
      </c>
      <c r="D573" t="s">
        <v>28</v>
      </c>
      <c r="E573" s="20">
        <v>45688</v>
      </c>
      <c r="F573" s="20">
        <v>45687</v>
      </c>
      <c r="G573">
        <v>8042.94</v>
      </c>
    </row>
    <row r="574" spans="1:7" x14ac:dyDescent="0.3">
      <c r="A574">
        <v>16609</v>
      </c>
      <c r="B574">
        <v>122</v>
      </c>
      <c r="C574" t="s">
        <v>25</v>
      </c>
      <c r="D574" t="s">
        <v>31</v>
      </c>
      <c r="E574" s="20">
        <v>45688</v>
      </c>
      <c r="F574" s="20">
        <v>45688</v>
      </c>
      <c r="G574">
        <v>2555.46</v>
      </c>
    </row>
    <row r="575" spans="1:7" x14ac:dyDescent="0.3">
      <c r="A575">
        <v>16608</v>
      </c>
      <c r="B575">
        <v>122</v>
      </c>
      <c r="C575" t="s">
        <v>25</v>
      </c>
      <c r="D575" t="s">
        <v>32</v>
      </c>
      <c r="E575" s="20">
        <v>45688</v>
      </c>
      <c r="F575" s="20">
        <v>45688</v>
      </c>
      <c r="G575">
        <v>397.93</v>
      </c>
    </row>
    <row r="576" spans="1:7" x14ac:dyDescent="0.3">
      <c r="A576">
        <v>16607</v>
      </c>
      <c r="B576">
        <v>122</v>
      </c>
      <c r="C576" t="s">
        <v>25</v>
      </c>
      <c r="D576" t="s">
        <v>27</v>
      </c>
      <c r="E576" s="20">
        <v>45688</v>
      </c>
      <c r="F576" s="20">
        <v>45687</v>
      </c>
      <c r="G576">
        <v>-284.8</v>
      </c>
    </row>
    <row r="577" spans="1:7" x14ac:dyDescent="0.3">
      <c r="A577">
        <v>16503</v>
      </c>
      <c r="B577">
        <v>122</v>
      </c>
      <c r="C577" t="s">
        <v>25</v>
      </c>
      <c r="D577" t="s">
        <v>32</v>
      </c>
      <c r="E577" s="20">
        <v>45687</v>
      </c>
      <c r="F577" s="20">
        <v>45687</v>
      </c>
      <c r="G577">
        <v>284.8</v>
      </c>
    </row>
    <row r="578" spans="1:7" x14ac:dyDescent="0.3">
      <c r="A578">
        <v>16502</v>
      </c>
      <c r="B578">
        <v>122</v>
      </c>
      <c r="C578" t="s">
        <v>25</v>
      </c>
      <c r="D578" t="s">
        <v>31</v>
      </c>
      <c r="E578" s="20">
        <v>45687</v>
      </c>
      <c r="F578" s="20">
        <v>45687</v>
      </c>
      <c r="G578">
        <v>1974.78</v>
      </c>
    </row>
    <row r="579" spans="1:7" x14ac:dyDescent="0.3">
      <c r="A579">
        <v>16499</v>
      </c>
      <c r="B579">
        <v>122</v>
      </c>
      <c r="C579" t="s">
        <v>25</v>
      </c>
      <c r="D579" t="s">
        <v>29</v>
      </c>
      <c r="E579" s="20">
        <v>45687</v>
      </c>
      <c r="F579" s="20">
        <v>45687</v>
      </c>
      <c r="G579">
        <v>10082.66</v>
      </c>
    </row>
    <row r="580" spans="1:7" x14ac:dyDescent="0.3">
      <c r="A580">
        <v>16500</v>
      </c>
      <c r="B580">
        <v>122</v>
      </c>
      <c r="C580" t="s">
        <v>25</v>
      </c>
      <c r="D580" t="s">
        <v>28</v>
      </c>
      <c r="E580" s="20">
        <v>45687</v>
      </c>
      <c r="F580" s="20">
        <v>45686</v>
      </c>
      <c r="G580">
        <v>6580.25</v>
      </c>
    </row>
    <row r="581" spans="1:7" x14ac:dyDescent="0.3">
      <c r="A581">
        <v>16501</v>
      </c>
      <c r="B581">
        <v>122</v>
      </c>
      <c r="C581" t="s">
        <v>25</v>
      </c>
      <c r="D581" t="s">
        <v>27</v>
      </c>
      <c r="E581" s="20">
        <v>45687</v>
      </c>
      <c r="F581" s="20">
        <v>45686</v>
      </c>
      <c r="G581">
        <v>-188.17</v>
      </c>
    </row>
    <row r="582" spans="1:7" x14ac:dyDescent="0.3">
      <c r="A582">
        <v>16394</v>
      </c>
      <c r="B582">
        <v>122</v>
      </c>
      <c r="C582" t="s">
        <v>25</v>
      </c>
      <c r="D582" t="s">
        <v>28</v>
      </c>
      <c r="E582" s="20">
        <v>45686</v>
      </c>
      <c r="F582" s="20">
        <v>45685</v>
      </c>
      <c r="G582">
        <v>4961.62</v>
      </c>
    </row>
    <row r="583" spans="1:7" x14ac:dyDescent="0.3">
      <c r="A583">
        <v>16397</v>
      </c>
      <c r="B583">
        <v>122</v>
      </c>
      <c r="C583" t="s">
        <v>25</v>
      </c>
      <c r="D583" t="s">
        <v>31</v>
      </c>
      <c r="E583" s="20">
        <v>45686</v>
      </c>
      <c r="F583" s="20">
        <v>45686</v>
      </c>
      <c r="G583">
        <v>2087.0100000000002</v>
      </c>
    </row>
    <row r="584" spans="1:7" x14ac:dyDescent="0.3">
      <c r="A584">
        <v>16396</v>
      </c>
      <c r="B584">
        <v>122</v>
      </c>
      <c r="C584" t="s">
        <v>25</v>
      </c>
      <c r="D584" t="s">
        <v>32</v>
      </c>
      <c r="E584" s="20">
        <v>45686</v>
      </c>
      <c r="F584" s="20">
        <v>45686</v>
      </c>
      <c r="G584">
        <v>188.17</v>
      </c>
    </row>
    <row r="585" spans="1:7" x14ac:dyDescent="0.3">
      <c r="A585">
        <v>16395</v>
      </c>
      <c r="B585">
        <v>122</v>
      </c>
      <c r="C585" t="s">
        <v>25</v>
      </c>
      <c r="D585" t="s">
        <v>27</v>
      </c>
      <c r="E585" s="20">
        <v>45686</v>
      </c>
      <c r="F585" s="20">
        <v>45685</v>
      </c>
      <c r="G585">
        <v>-191.56</v>
      </c>
    </row>
    <row r="586" spans="1:7" x14ac:dyDescent="0.3">
      <c r="A586">
        <v>16393</v>
      </c>
      <c r="B586">
        <v>122</v>
      </c>
      <c r="C586" t="s">
        <v>25</v>
      </c>
      <c r="D586" t="s">
        <v>29</v>
      </c>
      <c r="E586" s="20">
        <v>45686</v>
      </c>
      <c r="F586" s="20">
        <v>45686</v>
      </c>
      <c r="G586">
        <v>3037.42</v>
      </c>
    </row>
    <row r="587" spans="1:7" x14ac:dyDescent="0.3">
      <c r="A587">
        <v>16297</v>
      </c>
      <c r="B587">
        <v>122</v>
      </c>
      <c r="C587" t="s">
        <v>25</v>
      </c>
      <c r="D587" t="s">
        <v>61</v>
      </c>
      <c r="E587" s="20">
        <v>45685</v>
      </c>
      <c r="F587" s="20">
        <v>45685</v>
      </c>
      <c r="G587">
        <v>800</v>
      </c>
    </row>
    <row r="588" spans="1:7" x14ac:dyDescent="0.3">
      <c r="A588">
        <v>16296</v>
      </c>
      <c r="B588">
        <v>122</v>
      </c>
      <c r="C588" t="s">
        <v>25</v>
      </c>
      <c r="D588" t="s">
        <v>31</v>
      </c>
      <c r="E588" s="20">
        <v>45685</v>
      </c>
      <c r="F588" s="20">
        <v>45685</v>
      </c>
      <c r="G588">
        <v>2045.86</v>
      </c>
    </row>
    <row r="589" spans="1:7" x14ac:dyDescent="0.3">
      <c r="A589">
        <v>16295</v>
      </c>
      <c r="B589">
        <v>122</v>
      </c>
      <c r="C589" t="s">
        <v>25</v>
      </c>
      <c r="D589" t="s">
        <v>32</v>
      </c>
      <c r="E589" s="20">
        <v>45685</v>
      </c>
      <c r="F589" s="20">
        <v>45685</v>
      </c>
      <c r="G589">
        <v>191.56</v>
      </c>
    </row>
    <row r="590" spans="1:7" x14ac:dyDescent="0.3">
      <c r="A590">
        <v>16294</v>
      </c>
      <c r="B590">
        <v>122</v>
      </c>
      <c r="C590" t="s">
        <v>25</v>
      </c>
      <c r="D590" t="s">
        <v>29</v>
      </c>
      <c r="E590" s="20">
        <v>45685</v>
      </c>
      <c r="F590" s="20">
        <v>45685</v>
      </c>
      <c r="G590">
        <v>0</v>
      </c>
    </row>
    <row r="591" spans="1:7" x14ac:dyDescent="0.3">
      <c r="A591">
        <v>16180</v>
      </c>
      <c r="B591">
        <v>122</v>
      </c>
      <c r="C591" t="s">
        <v>25</v>
      </c>
      <c r="D591" t="s">
        <v>26</v>
      </c>
      <c r="E591" s="20">
        <v>45684</v>
      </c>
      <c r="F591" s="20">
        <v>45684</v>
      </c>
      <c r="G591">
        <v>-174296.9</v>
      </c>
    </row>
    <row r="592" spans="1:7" x14ac:dyDescent="0.3">
      <c r="A592">
        <v>16179</v>
      </c>
      <c r="B592">
        <v>122</v>
      </c>
      <c r="C592" t="s">
        <v>25</v>
      </c>
      <c r="D592" t="s">
        <v>37</v>
      </c>
      <c r="E592" s="20">
        <v>45684</v>
      </c>
      <c r="F592" s="20">
        <v>45653</v>
      </c>
      <c r="G592">
        <v>33592.080000000002</v>
      </c>
    </row>
    <row r="593" spans="1:7" x14ac:dyDescent="0.3">
      <c r="A593">
        <v>16178</v>
      </c>
      <c r="B593">
        <v>122</v>
      </c>
      <c r="C593" t="s">
        <v>25</v>
      </c>
      <c r="D593" t="s">
        <v>29</v>
      </c>
      <c r="E593" s="20">
        <v>45684</v>
      </c>
      <c r="F593" s="20">
        <v>45684</v>
      </c>
      <c r="G593">
        <v>140704.82</v>
      </c>
    </row>
    <row r="594" spans="1:7" x14ac:dyDescent="0.3">
      <c r="A594">
        <v>16057</v>
      </c>
      <c r="B594">
        <v>122</v>
      </c>
      <c r="C594" t="s">
        <v>25</v>
      </c>
      <c r="D594" t="s">
        <v>32</v>
      </c>
      <c r="E594" s="20">
        <v>45683</v>
      </c>
      <c r="F594" s="20">
        <v>45683</v>
      </c>
      <c r="G594">
        <v>151.12</v>
      </c>
    </row>
    <row r="595" spans="1:7" x14ac:dyDescent="0.3">
      <c r="A595">
        <v>16056</v>
      </c>
      <c r="B595">
        <v>122</v>
      </c>
      <c r="C595" t="s">
        <v>25</v>
      </c>
      <c r="D595" t="s">
        <v>37</v>
      </c>
      <c r="E595" s="20">
        <v>45683</v>
      </c>
      <c r="F595" s="20">
        <v>45652</v>
      </c>
      <c r="G595">
        <v>17372.21</v>
      </c>
    </row>
    <row r="596" spans="1:7" x14ac:dyDescent="0.3">
      <c r="A596">
        <v>16055</v>
      </c>
      <c r="B596">
        <v>122</v>
      </c>
      <c r="C596" t="s">
        <v>25</v>
      </c>
      <c r="D596" t="s">
        <v>27</v>
      </c>
      <c r="E596" s="20">
        <v>45683</v>
      </c>
      <c r="F596" s="20">
        <v>45682</v>
      </c>
      <c r="G596">
        <v>-629.29</v>
      </c>
    </row>
    <row r="597" spans="1:7" x14ac:dyDescent="0.3">
      <c r="A597">
        <v>16054</v>
      </c>
      <c r="B597">
        <v>122</v>
      </c>
      <c r="C597" t="s">
        <v>25</v>
      </c>
      <c r="D597" t="s">
        <v>30</v>
      </c>
      <c r="E597" s="20">
        <v>45683</v>
      </c>
      <c r="F597" s="20">
        <v>45682</v>
      </c>
      <c r="G597">
        <v>-21.24</v>
      </c>
    </row>
    <row r="598" spans="1:7" x14ac:dyDescent="0.3">
      <c r="A598">
        <v>16053</v>
      </c>
      <c r="B598">
        <v>122</v>
      </c>
      <c r="C598" t="s">
        <v>25</v>
      </c>
      <c r="D598" t="s">
        <v>28</v>
      </c>
      <c r="E598" s="20">
        <v>45683</v>
      </c>
      <c r="F598" s="20">
        <v>45682</v>
      </c>
      <c r="G598">
        <v>21953.65</v>
      </c>
    </row>
    <row r="599" spans="1:7" x14ac:dyDescent="0.3">
      <c r="A599">
        <v>16052</v>
      </c>
      <c r="B599">
        <v>122</v>
      </c>
      <c r="C599" t="s">
        <v>25</v>
      </c>
      <c r="D599" t="s">
        <v>29</v>
      </c>
      <c r="E599" s="20">
        <v>45683</v>
      </c>
      <c r="F599" s="20">
        <v>45683</v>
      </c>
      <c r="G599">
        <v>97277</v>
      </c>
    </row>
    <row r="600" spans="1:7" x14ac:dyDescent="0.3">
      <c r="A600">
        <v>16058</v>
      </c>
      <c r="B600">
        <v>122</v>
      </c>
      <c r="C600" t="s">
        <v>25</v>
      </c>
      <c r="D600" t="s">
        <v>31</v>
      </c>
      <c r="E600" s="20">
        <v>45683</v>
      </c>
      <c r="F600" s="20">
        <v>45683</v>
      </c>
      <c r="G600">
        <v>688.31</v>
      </c>
    </row>
    <row r="601" spans="1:7" x14ac:dyDescent="0.3">
      <c r="A601">
        <v>16059</v>
      </c>
      <c r="B601">
        <v>122</v>
      </c>
      <c r="C601" t="s">
        <v>25</v>
      </c>
      <c r="D601" t="s">
        <v>28</v>
      </c>
      <c r="E601" s="20">
        <v>45683</v>
      </c>
      <c r="F601" s="20">
        <v>45683</v>
      </c>
      <c r="G601">
        <v>4064.18</v>
      </c>
    </row>
    <row r="602" spans="1:7" x14ac:dyDescent="0.3">
      <c r="A602">
        <v>16060</v>
      </c>
      <c r="B602">
        <v>122</v>
      </c>
      <c r="C602" t="s">
        <v>25</v>
      </c>
      <c r="D602" t="s">
        <v>27</v>
      </c>
      <c r="E602" s="20">
        <v>45683</v>
      </c>
      <c r="F602" s="20">
        <v>45683</v>
      </c>
      <c r="G602">
        <v>-151.12</v>
      </c>
    </row>
    <row r="603" spans="1:7" x14ac:dyDescent="0.3">
      <c r="A603">
        <v>15961</v>
      </c>
      <c r="B603">
        <v>122</v>
      </c>
      <c r="C603" t="s">
        <v>25</v>
      </c>
      <c r="D603" t="s">
        <v>31</v>
      </c>
      <c r="E603" s="20">
        <v>45682</v>
      </c>
      <c r="F603" s="20">
        <v>45682</v>
      </c>
      <c r="G603">
        <v>4736.3100000000004</v>
      </c>
    </row>
    <row r="604" spans="1:7" x14ac:dyDescent="0.3">
      <c r="A604">
        <v>15956</v>
      </c>
      <c r="B604">
        <v>122</v>
      </c>
      <c r="C604" t="s">
        <v>25</v>
      </c>
      <c r="D604" t="s">
        <v>29</v>
      </c>
      <c r="E604" s="20">
        <v>45682</v>
      </c>
      <c r="F604" s="20">
        <v>45682</v>
      </c>
      <c r="G604">
        <v>82289.73</v>
      </c>
    </row>
    <row r="605" spans="1:7" x14ac:dyDescent="0.3">
      <c r="A605">
        <v>15957</v>
      </c>
      <c r="B605">
        <v>122</v>
      </c>
      <c r="C605" t="s">
        <v>25</v>
      </c>
      <c r="D605" t="s">
        <v>28</v>
      </c>
      <c r="E605" s="20">
        <v>45682</v>
      </c>
      <c r="F605" s="20">
        <v>45681</v>
      </c>
      <c r="G605">
        <v>9978.23</v>
      </c>
    </row>
    <row r="606" spans="1:7" x14ac:dyDescent="0.3">
      <c r="A606">
        <v>15958</v>
      </c>
      <c r="B606">
        <v>122</v>
      </c>
      <c r="C606" t="s">
        <v>25</v>
      </c>
      <c r="D606" t="s">
        <v>30</v>
      </c>
      <c r="E606" s="20">
        <v>45682</v>
      </c>
      <c r="F606" s="20">
        <v>45681</v>
      </c>
      <c r="G606">
        <v>-13.92</v>
      </c>
    </row>
    <row r="607" spans="1:7" x14ac:dyDescent="0.3">
      <c r="A607">
        <v>15959</v>
      </c>
      <c r="B607">
        <v>122</v>
      </c>
      <c r="C607" t="s">
        <v>25</v>
      </c>
      <c r="D607" t="s">
        <v>27</v>
      </c>
      <c r="E607" s="20">
        <v>45682</v>
      </c>
      <c r="F607" s="20">
        <v>45681</v>
      </c>
      <c r="G607">
        <v>-363.88</v>
      </c>
    </row>
    <row r="608" spans="1:7" x14ac:dyDescent="0.3">
      <c r="A608">
        <v>15960</v>
      </c>
      <c r="B608">
        <v>122</v>
      </c>
      <c r="C608" t="s">
        <v>25</v>
      </c>
      <c r="D608" t="s">
        <v>32</v>
      </c>
      <c r="E608" s="20">
        <v>45682</v>
      </c>
      <c r="F608" s="20">
        <v>45682</v>
      </c>
      <c r="G608">
        <v>650.53</v>
      </c>
    </row>
    <row r="609" spans="1:7" x14ac:dyDescent="0.3">
      <c r="A609">
        <v>15865</v>
      </c>
      <c r="B609">
        <v>122</v>
      </c>
      <c r="C609" t="s">
        <v>25</v>
      </c>
      <c r="D609" t="s">
        <v>27</v>
      </c>
      <c r="E609" s="20">
        <v>45681</v>
      </c>
      <c r="F609" s="20">
        <v>45680</v>
      </c>
      <c r="G609">
        <v>-289.20999999999998</v>
      </c>
    </row>
    <row r="610" spans="1:7" x14ac:dyDescent="0.3">
      <c r="A610">
        <v>15866</v>
      </c>
      <c r="B610">
        <v>122</v>
      </c>
      <c r="C610" t="s">
        <v>25</v>
      </c>
      <c r="D610" t="s">
        <v>32</v>
      </c>
      <c r="E610" s="20">
        <v>45681</v>
      </c>
      <c r="F610" s="20">
        <v>45681</v>
      </c>
      <c r="G610">
        <v>377.8</v>
      </c>
    </row>
    <row r="611" spans="1:7" x14ac:dyDescent="0.3">
      <c r="A611">
        <v>15867</v>
      </c>
      <c r="B611">
        <v>122</v>
      </c>
      <c r="C611" t="s">
        <v>25</v>
      </c>
      <c r="D611" t="s">
        <v>31</v>
      </c>
      <c r="E611" s="20">
        <v>45681</v>
      </c>
      <c r="F611" s="20">
        <v>45681</v>
      </c>
      <c r="G611">
        <v>2533.92</v>
      </c>
    </row>
    <row r="612" spans="1:7" x14ac:dyDescent="0.3">
      <c r="A612">
        <v>15864</v>
      </c>
      <c r="B612">
        <v>122</v>
      </c>
      <c r="C612" t="s">
        <v>25</v>
      </c>
      <c r="D612" t="s">
        <v>28</v>
      </c>
      <c r="E612" s="20">
        <v>45681</v>
      </c>
      <c r="F612" s="20">
        <v>45680</v>
      </c>
      <c r="G612">
        <v>11385.76</v>
      </c>
    </row>
    <row r="613" spans="1:7" x14ac:dyDescent="0.3">
      <c r="A613">
        <v>15863</v>
      </c>
      <c r="B613">
        <v>122</v>
      </c>
      <c r="C613" t="s">
        <v>25</v>
      </c>
      <c r="D613" t="s">
        <v>29</v>
      </c>
      <c r="E613" s="20">
        <v>45681</v>
      </c>
      <c r="F613" s="20">
        <v>45681</v>
      </c>
      <c r="G613">
        <v>68281.460000000006</v>
      </c>
    </row>
    <row r="614" spans="1:7" x14ac:dyDescent="0.3">
      <c r="A614">
        <v>15761</v>
      </c>
      <c r="B614">
        <v>122</v>
      </c>
      <c r="C614" t="s">
        <v>25</v>
      </c>
      <c r="D614" t="s">
        <v>31</v>
      </c>
      <c r="E614" s="20">
        <v>45680</v>
      </c>
      <c r="F614" s="20">
        <v>45680</v>
      </c>
      <c r="G614">
        <v>1609.55</v>
      </c>
    </row>
    <row r="615" spans="1:7" x14ac:dyDescent="0.3">
      <c r="A615">
        <v>15757</v>
      </c>
      <c r="B615">
        <v>122</v>
      </c>
      <c r="C615" t="s">
        <v>25</v>
      </c>
      <c r="D615" t="s">
        <v>29</v>
      </c>
      <c r="E615" s="20">
        <v>45680</v>
      </c>
      <c r="F615" s="20">
        <v>45680</v>
      </c>
      <c r="G615">
        <v>57231.47</v>
      </c>
    </row>
    <row r="616" spans="1:7" x14ac:dyDescent="0.3">
      <c r="A616">
        <v>15758</v>
      </c>
      <c r="B616">
        <v>122</v>
      </c>
      <c r="C616" t="s">
        <v>25</v>
      </c>
      <c r="D616" t="s">
        <v>28</v>
      </c>
      <c r="E616" s="20">
        <v>45680</v>
      </c>
      <c r="F616" s="20">
        <v>45679</v>
      </c>
      <c r="G616">
        <v>9409.08</v>
      </c>
    </row>
    <row r="617" spans="1:7" x14ac:dyDescent="0.3">
      <c r="A617">
        <v>15759</v>
      </c>
      <c r="B617">
        <v>122</v>
      </c>
      <c r="C617" t="s">
        <v>25</v>
      </c>
      <c r="D617" t="s">
        <v>27</v>
      </c>
      <c r="E617" s="20">
        <v>45680</v>
      </c>
      <c r="F617" s="20">
        <v>45679</v>
      </c>
      <c r="G617">
        <v>-257.85000000000002</v>
      </c>
    </row>
    <row r="618" spans="1:7" x14ac:dyDescent="0.3">
      <c r="A618">
        <v>15760</v>
      </c>
      <c r="B618">
        <v>122</v>
      </c>
      <c r="C618" t="s">
        <v>25</v>
      </c>
      <c r="D618" t="s">
        <v>32</v>
      </c>
      <c r="E618" s="20">
        <v>45680</v>
      </c>
      <c r="F618" s="20">
        <v>45680</v>
      </c>
      <c r="G618">
        <v>289.20999999999998</v>
      </c>
    </row>
    <row r="619" spans="1:7" x14ac:dyDescent="0.3">
      <c r="A619">
        <v>15663</v>
      </c>
      <c r="B619">
        <v>122</v>
      </c>
      <c r="C619" t="s">
        <v>25</v>
      </c>
      <c r="D619" t="s">
        <v>32</v>
      </c>
      <c r="E619" s="20">
        <v>45679</v>
      </c>
      <c r="F619" s="20">
        <v>45679</v>
      </c>
      <c r="G619">
        <v>257.85000000000002</v>
      </c>
    </row>
    <row r="620" spans="1:7" x14ac:dyDescent="0.3">
      <c r="A620">
        <v>15662</v>
      </c>
      <c r="B620">
        <v>122</v>
      </c>
      <c r="C620" t="s">
        <v>25</v>
      </c>
      <c r="D620" t="s">
        <v>31</v>
      </c>
      <c r="E620" s="20">
        <v>45679</v>
      </c>
      <c r="F620" s="20">
        <v>45679</v>
      </c>
      <c r="G620">
        <v>3143.51</v>
      </c>
    </row>
    <row r="621" spans="1:7" x14ac:dyDescent="0.3">
      <c r="A621">
        <v>15661</v>
      </c>
      <c r="B621">
        <v>122</v>
      </c>
      <c r="C621" t="s">
        <v>25</v>
      </c>
      <c r="D621" t="s">
        <v>27</v>
      </c>
      <c r="E621" s="20">
        <v>45679</v>
      </c>
      <c r="F621" s="20">
        <v>45678</v>
      </c>
      <c r="G621">
        <v>-248.03</v>
      </c>
    </row>
    <row r="622" spans="1:7" x14ac:dyDescent="0.3">
      <c r="A622">
        <v>15660</v>
      </c>
      <c r="B622">
        <v>122</v>
      </c>
      <c r="C622" t="s">
        <v>25</v>
      </c>
      <c r="D622" t="s">
        <v>28</v>
      </c>
      <c r="E622" s="20">
        <v>45679</v>
      </c>
      <c r="F622" s="20">
        <v>45678</v>
      </c>
      <c r="G622">
        <v>8085.72</v>
      </c>
    </row>
    <row r="623" spans="1:7" x14ac:dyDescent="0.3">
      <c r="A623">
        <v>15659</v>
      </c>
      <c r="B623">
        <v>122</v>
      </c>
      <c r="C623" t="s">
        <v>25</v>
      </c>
      <c r="D623" t="s">
        <v>40</v>
      </c>
      <c r="E623" s="20">
        <v>45679</v>
      </c>
      <c r="F623" s="20">
        <v>45648</v>
      </c>
      <c r="G623">
        <v>39.25</v>
      </c>
    </row>
    <row r="624" spans="1:7" x14ac:dyDescent="0.3">
      <c r="A624">
        <v>15658</v>
      </c>
      <c r="B624">
        <v>122</v>
      </c>
      <c r="C624" t="s">
        <v>25</v>
      </c>
      <c r="D624" t="s">
        <v>37</v>
      </c>
      <c r="E624" s="20">
        <v>45679</v>
      </c>
      <c r="F624" s="20">
        <v>45648</v>
      </c>
      <c r="G624">
        <v>11349.79</v>
      </c>
    </row>
    <row r="625" spans="1:7" x14ac:dyDescent="0.3">
      <c r="A625">
        <v>15657</v>
      </c>
      <c r="B625">
        <v>122</v>
      </c>
      <c r="C625" t="s">
        <v>25</v>
      </c>
      <c r="D625" t="s">
        <v>29</v>
      </c>
      <c r="E625" s="20">
        <v>45679</v>
      </c>
      <c r="F625" s="20">
        <v>45679</v>
      </c>
      <c r="G625">
        <v>34603.379999999997</v>
      </c>
    </row>
    <row r="626" spans="1:7" x14ac:dyDescent="0.3">
      <c r="A626">
        <v>15556</v>
      </c>
      <c r="B626">
        <v>122</v>
      </c>
      <c r="C626" t="s">
        <v>25</v>
      </c>
      <c r="D626" t="s">
        <v>29</v>
      </c>
      <c r="E626" s="20">
        <v>45678</v>
      </c>
      <c r="F626" s="20">
        <v>45678</v>
      </c>
      <c r="G626">
        <v>-8.59</v>
      </c>
    </row>
    <row r="627" spans="1:7" x14ac:dyDescent="0.3">
      <c r="A627">
        <v>15557</v>
      </c>
      <c r="B627">
        <v>122</v>
      </c>
      <c r="C627" t="s">
        <v>25</v>
      </c>
      <c r="D627" t="s">
        <v>37</v>
      </c>
      <c r="E627" s="20">
        <v>45678</v>
      </c>
      <c r="F627" s="20">
        <v>45647</v>
      </c>
      <c r="G627">
        <v>31955.75</v>
      </c>
    </row>
    <row r="628" spans="1:7" x14ac:dyDescent="0.3">
      <c r="A628">
        <v>15558</v>
      </c>
      <c r="B628">
        <v>122</v>
      </c>
      <c r="C628" t="s">
        <v>25</v>
      </c>
      <c r="D628" t="s">
        <v>32</v>
      </c>
      <c r="E628" s="20">
        <v>45678</v>
      </c>
      <c r="F628" s="20">
        <v>45678</v>
      </c>
      <c r="G628">
        <v>248.03</v>
      </c>
    </row>
    <row r="629" spans="1:7" x14ac:dyDescent="0.3">
      <c r="A629">
        <v>15559</v>
      </c>
      <c r="B629">
        <v>122</v>
      </c>
      <c r="C629" t="s">
        <v>25</v>
      </c>
      <c r="D629" t="s">
        <v>31</v>
      </c>
      <c r="E629" s="20">
        <v>45678</v>
      </c>
      <c r="F629" s="20">
        <v>45678</v>
      </c>
      <c r="G629">
        <v>2408.19</v>
      </c>
    </row>
    <row r="630" spans="1:7" x14ac:dyDescent="0.3">
      <c r="A630">
        <v>15446</v>
      </c>
      <c r="B630">
        <v>122</v>
      </c>
      <c r="C630" t="s">
        <v>25</v>
      </c>
      <c r="D630" t="s">
        <v>29</v>
      </c>
      <c r="E630" s="20">
        <v>45677</v>
      </c>
      <c r="F630" s="20">
        <v>45677</v>
      </c>
      <c r="G630">
        <v>261679.51</v>
      </c>
    </row>
    <row r="631" spans="1:7" x14ac:dyDescent="0.3">
      <c r="A631">
        <v>15449</v>
      </c>
      <c r="B631">
        <v>122</v>
      </c>
      <c r="C631" t="s">
        <v>25</v>
      </c>
      <c r="D631" t="s">
        <v>43</v>
      </c>
      <c r="E631" s="20">
        <v>45677</v>
      </c>
      <c r="F631" s="20">
        <v>45677</v>
      </c>
      <c r="G631">
        <v>-8.59</v>
      </c>
    </row>
    <row r="632" spans="1:7" x14ac:dyDescent="0.3">
      <c r="A632">
        <v>15448</v>
      </c>
      <c r="B632">
        <v>122</v>
      </c>
      <c r="C632" t="s">
        <v>25</v>
      </c>
      <c r="D632" t="s">
        <v>26</v>
      </c>
      <c r="E632" s="20">
        <v>45677</v>
      </c>
      <c r="F632" s="20">
        <v>45677</v>
      </c>
      <c r="G632">
        <v>-290638.82</v>
      </c>
    </row>
    <row r="633" spans="1:7" x14ac:dyDescent="0.3">
      <c r="A633">
        <v>15447</v>
      </c>
      <c r="B633">
        <v>122</v>
      </c>
      <c r="C633" t="s">
        <v>25</v>
      </c>
      <c r="D633" t="s">
        <v>37</v>
      </c>
      <c r="E633" s="20">
        <v>45677</v>
      </c>
      <c r="F633" s="20">
        <v>45646</v>
      </c>
      <c r="G633">
        <v>28959.31</v>
      </c>
    </row>
    <row r="634" spans="1:7" x14ac:dyDescent="0.3">
      <c r="A634">
        <v>15336</v>
      </c>
      <c r="B634">
        <v>122</v>
      </c>
      <c r="C634" t="s">
        <v>25</v>
      </c>
      <c r="D634" t="s">
        <v>28</v>
      </c>
      <c r="E634" s="20">
        <v>45676</v>
      </c>
      <c r="F634" s="20">
        <v>45676</v>
      </c>
      <c r="G634">
        <v>4457.24</v>
      </c>
    </row>
    <row r="635" spans="1:7" x14ac:dyDescent="0.3">
      <c r="A635">
        <v>15337</v>
      </c>
      <c r="B635">
        <v>122</v>
      </c>
      <c r="C635" t="s">
        <v>25</v>
      </c>
      <c r="D635" t="s">
        <v>27</v>
      </c>
      <c r="E635" s="20">
        <v>45676</v>
      </c>
      <c r="F635" s="20">
        <v>45676</v>
      </c>
      <c r="G635">
        <v>-111.34</v>
      </c>
    </row>
    <row r="636" spans="1:7" x14ac:dyDescent="0.3">
      <c r="A636">
        <v>15329</v>
      </c>
      <c r="B636">
        <v>122</v>
      </c>
      <c r="C636" t="s">
        <v>25</v>
      </c>
      <c r="D636" t="s">
        <v>29</v>
      </c>
      <c r="E636" s="20">
        <v>45676</v>
      </c>
      <c r="F636" s="20">
        <v>45676</v>
      </c>
      <c r="G636">
        <v>213593.19</v>
      </c>
    </row>
    <row r="637" spans="1:7" x14ac:dyDescent="0.3">
      <c r="A637">
        <v>15330</v>
      </c>
      <c r="B637">
        <v>122</v>
      </c>
      <c r="C637" t="s">
        <v>25</v>
      </c>
      <c r="D637" t="s">
        <v>37</v>
      </c>
      <c r="E637" s="20">
        <v>45676</v>
      </c>
      <c r="F637" s="20">
        <v>45645</v>
      </c>
      <c r="G637">
        <v>24767.24</v>
      </c>
    </row>
    <row r="638" spans="1:7" x14ac:dyDescent="0.3">
      <c r="A638">
        <v>15331</v>
      </c>
      <c r="B638">
        <v>122</v>
      </c>
      <c r="C638" t="s">
        <v>25</v>
      </c>
      <c r="D638" t="s">
        <v>28</v>
      </c>
      <c r="E638" s="20">
        <v>45676</v>
      </c>
      <c r="F638" s="20">
        <v>45675</v>
      </c>
      <c r="G638">
        <v>19119.939999999999</v>
      </c>
    </row>
    <row r="639" spans="1:7" x14ac:dyDescent="0.3">
      <c r="A639">
        <v>15332</v>
      </c>
      <c r="B639">
        <v>122</v>
      </c>
      <c r="C639" t="s">
        <v>25</v>
      </c>
      <c r="D639" t="s">
        <v>30</v>
      </c>
      <c r="E639" s="20">
        <v>45676</v>
      </c>
      <c r="F639" s="20">
        <v>45675</v>
      </c>
      <c r="G639">
        <v>-16</v>
      </c>
    </row>
    <row r="640" spans="1:7" x14ac:dyDescent="0.3">
      <c r="A640">
        <v>15333</v>
      </c>
      <c r="B640">
        <v>122</v>
      </c>
      <c r="C640" t="s">
        <v>25</v>
      </c>
      <c r="D640" t="s">
        <v>27</v>
      </c>
      <c r="E640" s="20">
        <v>45676</v>
      </c>
      <c r="F640" s="20">
        <v>45675</v>
      </c>
      <c r="G640">
        <v>-642.14</v>
      </c>
    </row>
    <row r="641" spans="1:7" x14ac:dyDescent="0.3">
      <c r="A641">
        <v>15334</v>
      </c>
      <c r="B641">
        <v>122</v>
      </c>
      <c r="C641" t="s">
        <v>25</v>
      </c>
      <c r="D641" t="s">
        <v>31</v>
      </c>
      <c r="E641" s="20">
        <v>45676</v>
      </c>
      <c r="F641" s="20">
        <v>45676</v>
      </c>
      <c r="G641">
        <v>400.04</v>
      </c>
    </row>
    <row r="642" spans="1:7" x14ac:dyDescent="0.3">
      <c r="A642">
        <v>15335</v>
      </c>
      <c r="B642">
        <v>122</v>
      </c>
      <c r="C642" t="s">
        <v>25</v>
      </c>
      <c r="D642" t="s">
        <v>32</v>
      </c>
      <c r="E642" s="20">
        <v>45676</v>
      </c>
      <c r="F642" s="20">
        <v>45676</v>
      </c>
      <c r="G642">
        <v>111.34</v>
      </c>
    </row>
    <row r="643" spans="1:7" x14ac:dyDescent="0.3">
      <c r="A643">
        <v>15233</v>
      </c>
      <c r="B643">
        <v>122</v>
      </c>
      <c r="C643" t="s">
        <v>25</v>
      </c>
      <c r="D643" t="s">
        <v>37</v>
      </c>
      <c r="E643" s="20">
        <v>45675</v>
      </c>
      <c r="F643" s="20">
        <v>45644</v>
      </c>
      <c r="G643">
        <v>19826.78</v>
      </c>
    </row>
    <row r="644" spans="1:7" x14ac:dyDescent="0.3">
      <c r="A644">
        <v>15234</v>
      </c>
      <c r="B644">
        <v>122</v>
      </c>
      <c r="C644" t="s">
        <v>25</v>
      </c>
      <c r="D644" t="s">
        <v>28</v>
      </c>
      <c r="E644" s="20">
        <v>45675</v>
      </c>
      <c r="F644" s="20">
        <v>45674</v>
      </c>
      <c r="G644">
        <v>13917.72</v>
      </c>
    </row>
    <row r="645" spans="1:7" x14ac:dyDescent="0.3">
      <c r="A645">
        <v>15232</v>
      </c>
      <c r="B645">
        <v>122</v>
      </c>
      <c r="C645" t="s">
        <v>25</v>
      </c>
      <c r="D645" t="s">
        <v>29</v>
      </c>
      <c r="E645" s="20">
        <v>45675</v>
      </c>
      <c r="F645" s="20">
        <v>45675</v>
      </c>
      <c r="G645">
        <v>175654.7</v>
      </c>
    </row>
    <row r="646" spans="1:7" x14ac:dyDescent="0.3">
      <c r="A646">
        <v>15235</v>
      </c>
      <c r="B646">
        <v>122</v>
      </c>
      <c r="C646" t="s">
        <v>25</v>
      </c>
      <c r="D646" t="s">
        <v>30</v>
      </c>
      <c r="E646" s="20">
        <v>45675</v>
      </c>
      <c r="F646" s="20">
        <v>45674</v>
      </c>
      <c r="G646">
        <v>-13.92</v>
      </c>
    </row>
    <row r="647" spans="1:7" x14ac:dyDescent="0.3">
      <c r="A647">
        <v>15236</v>
      </c>
      <c r="B647">
        <v>122</v>
      </c>
      <c r="C647" t="s">
        <v>25</v>
      </c>
      <c r="D647" t="s">
        <v>27</v>
      </c>
      <c r="E647" s="20">
        <v>45675</v>
      </c>
      <c r="F647" s="20">
        <v>45674</v>
      </c>
      <c r="G647">
        <v>-362.88</v>
      </c>
    </row>
    <row r="648" spans="1:7" x14ac:dyDescent="0.3">
      <c r="A648">
        <v>15237</v>
      </c>
      <c r="B648">
        <v>122</v>
      </c>
      <c r="C648" t="s">
        <v>25</v>
      </c>
      <c r="D648" t="s">
        <v>32</v>
      </c>
      <c r="E648" s="20">
        <v>45675</v>
      </c>
      <c r="F648" s="20">
        <v>45675</v>
      </c>
      <c r="G648">
        <v>658.14</v>
      </c>
    </row>
    <row r="649" spans="1:7" x14ac:dyDescent="0.3">
      <c r="A649">
        <v>15238</v>
      </c>
      <c r="B649">
        <v>122</v>
      </c>
      <c r="C649" t="s">
        <v>25</v>
      </c>
      <c r="D649" t="s">
        <v>31</v>
      </c>
      <c r="E649" s="20">
        <v>45675</v>
      </c>
      <c r="F649" s="20">
        <v>45675</v>
      </c>
      <c r="G649">
        <v>3912.65</v>
      </c>
    </row>
    <row r="650" spans="1:7" x14ac:dyDescent="0.3">
      <c r="A650">
        <v>15141</v>
      </c>
      <c r="B650">
        <v>122</v>
      </c>
      <c r="C650" t="s">
        <v>25</v>
      </c>
      <c r="D650" t="s">
        <v>28</v>
      </c>
      <c r="E650" s="20">
        <v>45674</v>
      </c>
      <c r="F650" s="20">
        <v>45673</v>
      </c>
      <c r="G650">
        <v>7137.82</v>
      </c>
    </row>
    <row r="651" spans="1:7" x14ac:dyDescent="0.3">
      <c r="A651">
        <v>15144</v>
      </c>
      <c r="B651">
        <v>122</v>
      </c>
      <c r="C651" t="s">
        <v>25</v>
      </c>
      <c r="D651" t="s">
        <v>31</v>
      </c>
      <c r="E651" s="20">
        <v>45674</v>
      </c>
      <c r="F651" s="20">
        <v>45674</v>
      </c>
      <c r="G651">
        <v>2384.37</v>
      </c>
    </row>
    <row r="652" spans="1:7" x14ac:dyDescent="0.3">
      <c r="A652">
        <v>15143</v>
      </c>
      <c r="B652">
        <v>122</v>
      </c>
      <c r="C652" t="s">
        <v>25</v>
      </c>
      <c r="D652" t="s">
        <v>32</v>
      </c>
      <c r="E652" s="20">
        <v>45674</v>
      </c>
      <c r="F652" s="20">
        <v>45674</v>
      </c>
      <c r="G652">
        <v>247.04</v>
      </c>
    </row>
    <row r="653" spans="1:7" x14ac:dyDescent="0.3">
      <c r="A653">
        <v>15142</v>
      </c>
      <c r="B653">
        <v>122</v>
      </c>
      <c r="C653" t="s">
        <v>25</v>
      </c>
      <c r="D653" t="s">
        <v>27</v>
      </c>
      <c r="E653" s="20">
        <v>45674</v>
      </c>
      <c r="F653" s="20">
        <v>45673</v>
      </c>
      <c r="G653">
        <v>-252</v>
      </c>
    </row>
    <row r="654" spans="1:7" x14ac:dyDescent="0.3">
      <c r="A654">
        <v>15139</v>
      </c>
      <c r="B654">
        <v>122</v>
      </c>
      <c r="C654" t="s">
        <v>25</v>
      </c>
      <c r="D654" t="s">
        <v>29</v>
      </c>
      <c r="E654" s="20">
        <v>45674</v>
      </c>
      <c r="F654" s="20">
        <v>45674</v>
      </c>
      <c r="G654">
        <v>129188.59</v>
      </c>
    </row>
    <row r="655" spans="1:7" x14ac:dyDescent="0.3">
      <c r="A655">
        <v>15140</v>
      </c>
      <c r="B655">
        <v>122</v>
      </c>
      <c r="C655" t="s">
        <v>25</v>
      </c>
      <c r="D655" t="s">
        <v>37</v>
      </c>
      <c r="E655" s="20">
        <v>45674</v>
      </c>
      <c r="F655" s="20">
        <v>45643</v>
      </c>
      <c r="G655">
        <v>36948.879999999997</v>
      </c>
    </row>
    <row r="656" spans="1:7" x14ac:dyDescent="0.3">
      <c r="A656">
        <v>15042</v>
      </c>
      <c r="B656">
        <v>122</v>
      </c>
      <c r="C656" t="s">
        <v>25</v>
      </c>
      <c r="D656" t="s">
        <v>31</v>
      </c>
      <c r="E656" s="20">
        <v>45673</v>
      </c>
      <c r="F656" s="20">
        <v>45673</v>
      </c>
      <c r="G656">
        <v>2029.36</v>
      </c>
    </row>
    <row r="657" spans="1:7" x14ac:dyDescent="0.3">
      <c r="A657">
        <v>15041</v>
      </c>
      <c r="B657">
        <v>122</v>
      </c>
      <c r="C657" t="s">
        <v>25</v>
      </c>
      <c r="D657" t="s">
        <v>27</v>
      </c>
      <c r="E657" s="20">
        <v>45673</v>
      </c>
      <c r="F657" s="20">
        <v>45672</v>
      </c>
      <c r="G657">
        <v>-281.42</v>
      </c>
    </row>
    <row r="658" spans="1:7" x14ac:dyDescent="0.3">
      <c r="A658">
        <v>15040</v>
      </c>
      <c r="B658">
        <v>122</v>
      </c>
      <c r="C658" t="s">
        <v>25</v>
      </c>
      <c r="D658" t="s">
        <v>28</v>
      </c>
      <c r="E658" s="20">
        <v>45673</v>
      </c>
      <c r="F658" s="20">
        <v>45672</v>
      </c>
      <c r="G658">
        <v>7877.18</v>
      </c>
    </row>
    <row r="659" spans="1:7" x14ac:dyDescent="0.3">
      <c r="A659">
        <v>15039</v>
      </c>
      <c r="B659">
        <v>122</v>
      </c>
      <c r="C659" t="s">
        <v>25</v>
      </c>
      <c r="D659" t="s">
        <v>37</v>
      </c>
      <c r="E659" s="20">
        <v>45673</v>
      </c>
      <c r="F659" s="20">
        <v>45642</v>
      </c>
      <c r="G659">
        <v>6919.48</v>
      </c>
    </row>
    <row r="660" spans="1:7" x14ac:dyDescent="0.3">
      <c r="A660">
        <v>15037</v>
      </c>
      <c r="B660">
        <v>122</v>
      </c>
      <c r="C660" t="s">
        <v>25</v>
      </c>
      <c r="D660" t="s">
        <v>29</v>
      </c>
      <c r="E660" s="20">
        <v>45673</v>
      </c>
      <c r="F660" s="20">
        <v>45673</v>
      </c>
      <c r="G660">
        <v>91143.59</v>
      </c>
    </row>
    <row r="661" spans="1:7" x14ac:dyDescent="0.3">
      <c r="A661">
        <v>15038</v>
      </c>
      <c r="B661">
        <v>122</v>
      </c>
      <c r="C661" t="s">
        <v>25</v>
      </c>
      <c r="D661" t="s">
        <v>62</v>
      </c>
      <c r="E661" s="20">
        <v>45673</v>
      </c>
      <c r="F661" s="20">
        <v>45642</v>
      </c>
      <c r="G661">
        <v>21500.400000000001</v>
      </c>
    </row>
    <row r="662" spans="1:7" x14ac:dyDescent="0.3">
      <c r="A662">
        <v>14940</v>
      </c>
      <c r="B662">
        <v>122</v>
      </c>
      <c r="C662" t="s">
        <v>25</v>
      </c>
      <c r="D662" t="s">
        <v>31</v>
      </c>
      <c r="E662" s="20">
        <v>45672</v>
      </c>
      <c r="F662" s="20">
        <v>45672</v>
      </c>
      <c r="G662">
        <v>1920.94</v>
      </c>
    </row>
    <row r="663" spans="1:7" x14ac:dyDescent="0.3">
      <c r="A663">
        <v>14936</v>
      </c>
      <c r="B663">
        <v>122</v>
      </c>
      <c r="C663" t="s">
        <v>25</v>
      </c>
      <c r="D663" t="s">
        <v>29</v>
      </c>
      <c r="E663" s="20">
        <v>45672</v>
      </c>
      <c r="F663" s="20">
        <v>45672</v>
      </c>
      <c r="G663">
        <v>74255.81</v>
      </c>
    </row>
    <row r="664" spans="1:7" x14ac:dyDescent="0.3">
      <c r="A664">
        <v>14937</v>
      </c>
      <c r="B664">
        <v>122</v>
      </c>
      <c r="C664" t="s">
        <v>25</v>
      </c>
      <c r="D664" t="s">
        <v>37</v>
      </c>
      <c r="E664" s="20">
        <v>45672</v>
      </c>
      <c r="F664" s="20">
        <v>45641</v>
      </c>
      <c r="G664">
        <v>9834.7199999999993</v>
      </c>
    </row>
    <row r="665" spans="1:7" x14ac:dyDescent="0.3">
      <c r="A665">
        <v>14938</v>
      </c>
      <c r="B665">
        <v>122</v>
      </c>
      <c r="C665" t="s">
        <v>25</v>
      </c>
      <c r="D665" t="s">
        <v>28</v>
      </c>
      <c r="E665" s="20">
        <v>45672</v>
      </c>
      <c r="F665" s="20">
        <v>45671</v>
      </c>
      <c r="G665">
        <v>5348.35</v>
      </c>
    </row>
    <row r="666" spans="1:7" x14ac:dyDescent="0.3">
      <c r="A666">
        <v>14939</v>
      </c>
      <c r="B666">
        <v>122</v>
      </c>
      <c r="C666" t="s">
        <v>25</v>
      </c>
      <c r="D666" t="s">
        <v>27</v>
      </c>
      <c r="E666" s="20">
        <v>45672</v>
      </c>
      <c r="F666" s="20">
        <v>45671</v>
      </c>
      <c r="G666">
        <v>-216.23</v>
      </c>
    </row>
    <row r="667" spans="1:7" x14ac:dyDescent="0.3">
      <c r="A667">
        <v>14833</v>
      </c>
      <c r="B667">
        <v>122</v>
      </c>
      <c r="C667" t="s">
        <v>25</v>
      </c>
      <c r="D667" t="s">
        <v>29</v>
      </c>
      <c r="E667" s="20">
        <v>45671</v>
      </c>
      <c r="F667" s="20">
        <v>45671</v>
      </c>
      <c r="G667">
        <v>0</v>
      </c>
    </row>
    <row r="668" spans="1:7" x14ac:dyDescent="0.3">
      <c r="A668">
        <v>14834</v>
      </c>
      <c r="B668">
        <v>122</v>
      </c>
      <c r="C668" t="s">
        <v>25</v>
      </c>
      <c r="D668" t="s">
        <v>62</v>
      </c>
      <c r="E668" s="20">
        <v>45671</v>
      </c>
      <c r="F668" s="20">
        <v>45640</v>
      </c>
      <c r="G668">
        <v>13776</v>
      </c>
    </row>
    <row r="669" spans="1:7" x14ac:dyDescent="0.3">
      <c r="A669">
        <v>14835</v>
      </c>
      <c r="B669">
        <v>122</v>
      </c>
      <c r="C669" t="s">
        <v>25</v>
      </c>
      <c r="D669" t="s">
        <v>37</v>
      </c>
      <c r="E669" s="20">
        <v>45671</v>
      </c>
      <c r="F669" s="20">
        <v>45640</v>
      </c>
      <c r="G669">
        <v>56516.74</v>
      </c>
    </row>
    <row r="670" spans="1:7" x14ac:dyDescent="0.3">
      <c r="A670">
        <v>14836</v>
      </c>
      <c r="B670">
        <v>122</v>
      </c>
      <c r="C670" t="s">
        <v>25</v>
      </c>
      <c r="D670" t="s">
        <v>40</v>
      </c>
      <c r="E670" s="20">
        <v>45671</v>
      </c>
      <c r="F670" s="20">
        <v>45640</v>
      </c>
      <c r="G670">
        <v>0.96</v>
      </c>
    </row>
    <row r="671" spans="1:7" x14ac:dyDescent="0.3">
      <c r="A671">
        <v>14837</v>
      </c>
      <c r="B671">
        <v>122</v>
      </c>
      <c r="C671" t="s">
        <v>25</v>
      </c>
      <c r="D671" t="s">
        <v>31</v>
      </c>
      <c r="E671" s="20">
        <v>45671</v>
      </c>
      <c r="F671" s="20">
        <v>45671</v>
      </c>
      <c r="G671">
        <v>3962.11</v>
      </c>
    </row>
    <row r="672" spans="1:7" x14ac:dyDescent="0.3">
      <c r="A672">
        <v>14739</v>
      </c>
      <c r="B672">
        <v>122</v>
      </c>
      <c r="C672" t="s">
        <v>25</v>
      </c>
      <c r="D672" t="s">
        <v>26</v>
      </c>
      <c r="E672" s="20">
        <v>45670</v>
      </c>
      <c r="F672" s="20">
        <v>45670</v>
      </c>
      <c r="G672">
        <v>-223470.34</v>
      </c>
    </row>
    <row r="673" spans="1:7" x14ac:dyDescent="0.3">
      <c r="A673">
        <v>14738</v>
      </c>
      <c r="B673">
        <v>122</v>
      </c>
      <c r="C673" t="s">
        <v>25</v>
      </c>
      <c r="D673" t="s">
        <v>37</v>
      </c>
      <c r="E673" s="20">
        <v>45670</v>
      </c>
      <c r="F673" s="20">
        <v>45639</v>
      </c>
      <c r="G673">
        <v>36528.67</v>
      </c>
    </row>
    <row r="674" spans="1:7" x14ac:dyDescent="0.3">
      <c r="A674">
        <v>14737</v>
      </c>
      <c r="B674">
        <v>122</v>
      </c>
      <c r="C674" t="s">
        <v>25</v>
      </c>
      <c r="D674" t="s">
        <v>27</v>
      </c>
      <c r="E674" s="20">
        <v>45670</v>
      </c>
      <c r="F674" s="20">
        <v>45669</v>
      </c>
      <c r="G674">
        <v>-112.16</v>
      </c>
    </row>
    <row r="675" spans="1:7" x14ac:dyDescent="0.3">
      <c r="A675">
        <v>14736</v>
      </c>
      <c r="B675">
        <v>122</v>
      </c>
      <c r="C675" t="s">
        <v>25</v>
      </c>
      <c r="D675" t="s">
        <v>28</v>
      </c>
      <c r="E675" s="20">
        <v>45670</v>
      </c>
      <c r="F675" s="20">
        <v>45669</v>
      </c>
      <c r="G675">
        <v>2609.3200000000002</v>
      </c>
    </row>
    <row r="676" spans="1:7" x14ac:dyDescent="0.3">
      <c r="A676">
        <v>14735</v>
      </c>
      <c r="B676">
        <v>122</v>
      </c>
      <c r="C676" t="s">
        <v>25</v>
      </c>
      <c r="D676" t="s">
        <v>29</v>
      </c>
      <c r="E676" s="20">
        <v>45670</v>
      </c>
      <c r="F676" s="20">
        <v>45670</v>
      </c>
      <c r="G676">
        <v>184444.51</v>
      </c>
    </row>
    <row r="677" spans="1:7" x14ac:dyDescent="0.3">
      <c r="A677">
        <v>14637</v>
      </c>
      <c r="B677">
        <v>122</v>
      </c>
      <c r="C677" t="s">
        <v>25</v>
      </c>
      <c r="D677" t="s">
        <v>29</v>
      </c>
      <c r="E677" s="20">
        <v>45669</v>
      </c>
      <c r="F677" s="20">
        <v>45669</v>
      </c>
      <c r="G677">
        <v>138253.92000000001</v>
      </c>
    </row>
    <row r="678" spans="1:7" x14ac:dyDescent="0.3">
      <c r="A678">
        <v>14638</v>
      </c>
      <c r="B678">
        <v>122</v>
      </c>
      <c r="C678" t="s">
        <v>25</v>
      </c>
      <c r="D678" t="s">
        <v>37</v>
      </c>
      <c r="E678" s="20">
        <v>45669</v>
      </c>
      <c r="F678" s="20">
        <v>45638</v>
      </c>
      <c r="G678">
        <v>23416.33</v>
      </c>
    </row>
    <row r="679" spans="1:7" x14ac:dyDescent="0.3">
      <c r="A679">
        <v>14639</v>
      </c>
      <c r="B679">
        <v>122</v>
      </c>
      <c r="C679" t="s">
        <v>25</v>
      </c>
      <c r="D679" t="s">
        <v>28</v>
      </c>
      <c r="E679" s="20">
        <v>45669</v>
      </c>
      <c r="F679" s="20">
        <v>45668</v>
      </c>
      <c r="G679">
        <v>22519.16</v>
      </c>
    </row>
    <row r="680" spans="1:7" x14ac:dyDescent="0.3">
      <c r="A680">
        <v>14640</v>
      </c>
      <c r="B680">
        <v>122</v>
      </c>
      <c r="C680" t="s">
        <v>25</v>
      </c>
      <c r="D680" t="s">
        <v>30</v>
      </c>
      <c r="E680" s="20">
        <v>45669</v>
      </c>
      <c r="F680" s="20">
        <v>45668</v>
      </c>
      <c r="G680">
        <v>-17.440000000000001</v>
      </c>
    </row>
    <row r="681" spans="1:7" x14ac:dyDescent="0.3">
      <c r="A681">
        <v>14641</v>
      </c>
      <c r="B681">
        <v>122</v>
      </c>
      <c r="C681" t="s">
        <v>25</v>
      </c>
      <c r="D681" t="s">
        <v>27</v>
      </c>
      <c r="E681" s="20">
        <v>45669</v>
      </c>
      <c r="F681" s="20">
        <v>45668</v>
      </c>
      <c r="G681">
        <v>-643.83000000000004</v>
      </c>
    </row>
    <row r="682" spans="1:7" x14ac:dyDescent="0.3">
      <c r="A682">
        <v>14642</v>
      </c>
      <c r="B682">
        <v>122</v>
      </c>
      <c r="C682" t="s">
        <v>25</v>
      </c>
      <c r="D682" t="s">
        <v>31</v>
      </c>
      <c r="E682" s="20">
        <v>45669</v>
      </c>
      <c r="F682" s="20">
        <v>45669</v>
      </c>
      <c r="G682">
        <v>916.37</v>
      </c>
    </row>
    <row r="683" spans="1:7" x14ac:dyDescent="0.3">
      <c r="A683">
        <v>14558</v>
      </c>
      <c r="B683">
        <v>122</v>
      </c>
      <c r="C683" t="s">
        <v>25</v>
      </c>
      <c r="D683" t="s">
        <v>31</v>
      </c>
      <c r="E683" s="20">
        <v>45668</v>
      </c>
      <c r="F683" s="20">
        <v>45668</v>
      </c>
      <c r="G683">
        <v>4077.65</v>
      </c>
    </row>
    <row r="684" spans="1:7" x14ac:dyDescent="0.3">
      <c r="A684">
        <v>14557</v>
      </c>
      <c r="B684">
        <v>122</v>
      </c>
      <c r="C684" t="s">
        <v>25</v>
      </c>
      <c r="D684" t="s">
        <v>27</v>
      </c>
      <c r="E684" s="20">
        <v>45668</v>
      </c>
      <c r="F684" s="20">
        <v>45667</v>
      </c>
      <c r="G684">
        <v>-402.35</v>
      </c>
    </row>
    <row r="685" spans="1:7" x14ac:dyDescent="0.3">
      <c r="A685">
        <v>14556</v>
      </c>
      <c r="B685">
        <v>122</v>
      </c>
      <c r="C685" t="s">
        <v>25</v>
      </c>
      <c r="D685" t="s">
        <v>30</v>
      </c>
      <c r="E685" s="20">
        <v>45668</v>
      </c>
      <c r="F685" s="20">
        <v>45667</v>
      </c>
      <c r="G685">
        <v>-14.56</v>
      </c>
    </row>
    <row r="686" spans="1:7" x14ac:dyDescent="0.3">
      <c r="A686">
        <v>14555</v>
      </c>
      <c r="B686">
        <v>122</v>
      </c>
      <c r="C686" t="s">
        <v>25</v>
      </c>
      <c r="D686" t="s">
        <v>28</v>
      </c>
      <c r="E686" s="20">
        <v>45668</v>
      </c>
      <c r="F686" s="20">
        <v>45667</v>
      </c>
      <c r="G686">
        <v>15169.03</v>
      </c>
    </row>
    <row r="687" spans="1:7" x14ac:dyDescent="0.3">
      <c r="A687">
        <v>14554</v>
      </c>
      <c r="B687">
        <v>122</v>
      </c>
      <c r="C687" t="s">
        <v>25</v>
      </c>
      <c r="D687" t="s">
        <v>37</v>
      </c>
      <c r="E687" s="20">
        <v>45668</v>
      </c>
      <c r="F687" s="20">
        <v>45637</v>
      </c>
      <c r="G687">
        <v>37263.01</v>
      </c>
    </row>
    <row r="688" spans="1:7" x14ac:dyDescent="0.3">
      <c r="A688">
        <v>14553</v>
      </c>
      <c r="B688">
        <v>122</v>
      </c>
      <c r="C688" t="s">
        <v>25</v>
      </c>
      <c r="D688" t="s">
        <v>29</v>
      </c>
      <c r="E688" s="20">
        <v>45668</v>
      </c>
      <c r="F688" s="20">
        <v>45668</v>
      </c>
      <c r="G688">
        <v>82161.14</v>
      </c>
    </row>
    <row r="689" spans="1:7" x14ac:dyDescent="0.3">
      <c r="A689">
        <v>14462</v>
      </c>
      <c r="B689">
        <v>122</v>
      </c>
      <c r="C689" t="s">
        <v>25</v>
      </c>
      <c r="D689" t="s">
        <v>28</v>
      </c>
      <c r="E689" s="20">
        <v>45667</v>
      </c>
      <c r="F689" s="20">
        <v>45666</v>
      </c>
      <c r="G689">
        <v>9580.91</v>
      </c>
    </row>
    <row r="690" spans="1:7" x14ac:dyDescent="0.3">
      <c r="A690">
        <v>14463</v>
      </c>
      <c r="B690">
        <v>122</v>
      </c>
      <c r="C690" t="s">
        <v>25</v>
      </c>
      <c r="D690" t="s">
        <v>30</v>
      </c>
      <c r="E690" s="20">
        <v>45667</v>
      </c>
      <c r="F690" s="20">
        <v>45666</v>
      </c>
      <c r="G690">
        <v>-0.16</v>
      </c>
    </row>
    <row r="691" spans="1:7" x14ac:dyDescent="0.3">
      <c r="A691">
        <v>14464</v>
      </c>
      <c r="B691">
        <v>122</v>
      </c>
      <c r="C691" t="s">
        <v>25</v>
      </c>
      <c r="D691" t="s">
        <v>27</v>
      </c>
      <c r="E691" s="20">
        <v>45667</v>
      </c>
      <c r="F691" s="20">
        <v>45666</v>
      </c>
      <c r="G691">
        <v>-289.87</v>
      </c>
    </row>
    <row r="692" spans="1:7" x14ac:dyDescent="0.3">
      <c r="A692">
        <v>14465</v>
      </c>
      <c r="B692">
        <v>122</v>
      </c>
      <c r="C692" t="s">
        <v>25</v>
      </c>
      <c r="D692" t="s">
        <v>31</v>
      </c>
      <c r="E692" s="20">
        <v>45667</v>
      </c>
      <c r="F692" s="20">
        <v>45667</v>
      </c>
      <c r="G692">
        <v>2852.43</v>
      </c>
    </row>
    <row r="693" spans="1:7" x14ac:dyDescent="0.3">
      <c r="A693">
        <v>14461</v>
      </c>
      <c r="B693">
        <v>122</v>
      </c>
      <c r="C693" t="s">
        <v>25</v>
      </c>
      <c r="D693" t="s">
        <v>37</v>
      </c>
      <c r="E693" s="20">
        <v>45667</v>
      </c>
      <c r="F693" s="20">
        <v>45636</v>
      </c>
      <c r="G693">
        <v>27764.94</v>
      </c>
    </row>
    <row r="694" spans="1:7" x14ac:dyDescent="0.3">
      <c r="A694">
        <v>14460</v>
      </c>
      <c r="B694">
        <v>122</v>
      </c>
      <c r="C694" t="s">
        <v>25</v>
      </c>
      <c r="D694" t="s">
        <v>29</v>
      </c>
      <c r="E694" s="20">
        <v>45667</v>
      </c>
      <c r="F694" s="20">
        <v>45667</v>
      </c>
      <c r="G694">
        <v>42252.89</v>
      </c>
    </row>
    <row r="695" spans="1:7" x14ac:dyDescent="0.3">
      <c r="A695">
        <v>14367</v>
      </c>
      <c r="B695">
        <v>122</v>
      </c>
      <c r="C695" t="s">
        <v>25</v>
      </c>
      <c r="D695" t="s">
        <v>31</v>
      </c>
      <c r="E695" s="20">
        <v>45666</v>
      </c>
      <c r="F695" s="20">
        <v>45666</v>
      </c>
      <c r="G695">
        <v>1976.9</v>
      </c>
    </row>
    <row r="696" spans="1:7" x14ac:dyDescent="0.3">
      <c r="A696">
        <v>14366</v>
      </c>
      <c r="B696">
        <v>122</v>
      </c>
      <c r="C696" t="s">
        <v>25</v>
      </c>
      <c r="D696" t="s">
        <v>27</v>
      </c>
      <c r="E696" s="20">
        <v>45666</v>
      </c>
      <c r="F696" s="20">
        <v>45665</v>
      </c>
      <c r="G696">
        <v>-219.69</v>
      </c>
    </row>
    <row r="697" spans="1:7" x14ac:dyDescent="0.3">
      <c r="A697">
        <v>14365</v>
      </c>
      <c r="B697">
        <v>122</v>
      </c>
      <c r="C697" t="s">
        <v>25</v>
      </c>
      <c r="D697" t="s">
        <v>28</v>
      </c>
      <c r="E697" s="20">
        <v>45666</v>
      </c>
      <c r="F697" s="20">
        <v>45665</v>
      </c>
      <c r="G697">
        <v>6978.63</v>
      </c>
    </row>
    <row r="698" spans="1:7" x14ac:dyDescent="0.3">
      <c r="A698">
        <v>14364</v>
      </c>
      <c r="B698">
        <v>122</v>
      </c>
      <c r="C698" t="s">
        <v>25</v>
      </c>
      <c r="D698" t="s">
        <v>29</v>
      </c>
      <c r="E698" s="20">
        <v>45666</v>
      </c>
      <c r="F698" s="20">
        <v>45666</v>
      </c>
      <c r="G698">
        <v>33517.050000000003</v>
      </c>
    </row>
    <row r="699" spans="1:7" x14ac:dyDescent="0.3">
      <c r="A699">
        <v>14268</v>
      </c>
      <c r="B699">
        <v>122</v>
      </c>
      <c r="C699" t="s">
        <v>25</v>
      </c>
      <c r="D699" t="s">
        <v>29</v>
      </c>
      <c r="E699" s="20">
        <v>45665</v>
      </c>
      <c r="F699" s="20">
        <v>45665</v>
      </c>
      <c r="G699">
        <v>13757.79</v>
      </c>
    </row>
    <row r="700" spans="1:7" x14ac:dyDescent="0.3">
      <c r="A700">
        <v>14269</v>
      </c>
      <c r="B700">
        <v>122</v>
      </c>
      <c r="C700" t="s">
        <v>25</v>
      </c>
      <c r="D700" t="s">
        <v>37</v>
      </c>
      <c r="E700" s="20">
        <v>45665</v>
      </c>
      <c r="F700" s="20">
        <v>45634</v>
      </c>
      <c r="G700">
        <v>10618.56</v>
      </c>
    </row>
    <row r="701" spans="1:7" x14ac:dyDescent="0.3">
      <c r="A701">
        <v>14270</v>
      </c>
      <c r="B701">
        <v>122</v>
      </c>
      <c r="C701" t="s">
        <v>25</v>
      </c>
      <c r="D701" t="s">
        <v>40</v>
      </c>
      <c r="E701" s="20">
        <v>45665</v>
      </c>
      <c r="F701" s="20">
        <v>45634</v>
      </c>
      <c r="G701">
        <v>79.599999999999994</v>
      </c>
    </row>
    <row r="702" spans="1:7" x14ac:dyDescent="0.3">
      <c r="A702">
        <v>14271</v>
      </c>
      <c r="B702">
        <v>122</v>
      </c>
      <c r="C702" t="s">
        <v>25</v>
      </c>
      <c r="D702" t="s">
        <v>28</v>
      </c>
      <c r="E702" s="20">
        <v>45665</v>
      </c>
      <c r="F702" s="20">
        <v>45664</v>
      </c>
      <c r="G702">
        <v>8802.19</v>
      </c>
    </row>
    <row r="703" spans="1:7" x14ac:dyDescent="0.3">
      <c r="A703">
        <v>14272</v>
      </c>
      <c r="B703">
        <v>122</v>
      </c>
      <c r="C703" t="s">
        <v>25</v>
      </c>
      <c r="D703" t="s">
        <v>27</v>
      </c>
      <c r="E703" s="20">
        <v>45665</v>
      </c>
      <c r="F703" s="20">
        <v>45664</v>
      </c>
      <c r="G703">
        <v>-220.53</v>
      </c>
    </row>
    <row r="704" spans="1:7" x14ac:dyDescent="0.3">
      <c r="A704">
        <v>14273</v>
      </c>
      <c r="B704">
        <v>122</v>
      </c>
      <c r="C704" t="s">
        <v>25</v>
      </c>
      <c r="D704" t="s">
        <v>31</v>
      </c>
      <c r="E704" s="20">
        <v>45665</v>
      </c>
      <c r="F704" s="20">
        <v>45665</v>
      </c>
      <c r="G704">
        <v>479.44</v>
      </c>
    </row>
    <row r="705" spans="1:7" x14ac:dyDescent="0.3">
      <c r="A705">
        <v>14177</v>
      </c>
      <c r="B705">
        <v>122</v>
      </c>
      <c r="C705" t="s">
        <v>25</v>
      </c>
      <c r="D705" t="s">
        <v>31</v>
      </c>
      <c r="E705" s="20">
        <v>45664</v>
      </c>
      <c r="F705" s="20">
        <v>45664</v>
      </c>
      <c r="G705">
        <v>1227.95</v>
      </c>
    </row>
    <row r="706" spans="1:7" x14ac:dyDescent="0.3">
      <c r="A706">
        <v>14176</v>
      </c>
      <c r="B706">
        <v>122</v>
      </c>
      <c r="C706" t="s">
        <v>25</v>
      </c>
      <c r="D706" t="s">
        <v>37</v>
      </c>
      <c r="E706" s="20">
        <v>45664</v>
      </c>
      <c r="F706" s="20">
        <v>45633</v>
      </c>
      <c r="G706">
        <v>12529.84</v>
      </c>
    </row>
    <row r="707" spans="1:7" x14ac:dyDescent="0.3">
      <c r="A707">
        <v>14175</v>
      </c>
      <c r="B707">
        <v>122</v>
      </c>
      <c r="C707" t="s">
        <v>25</v>
      </c>
      <c r="D707" t="s">
        <v>29</v>
      </c>
      <c r="E707" s="20">
        <v>45664</v>
      </c>
      <c r="F707" s="20">
        <v>45664</v>
      </c>
      <c r="G707">
        <v>0</v>
      </c>
    </row>
    <row r="708" spans="1:7" x14ac:dyDescent="0.3">
      <c r="A708">
        <v>14085</v>
      </c>
      <c r="B708">
        <v>122</v>
      </c>
      <c r="C708" t="s">
        <v>25</v>
      </c>
      <c r="D708" t="s">
        <v>29</v>
      </c>
      <c r="E708" s="20">
        <v>45663</v>
      </c>
      <c r="F708" s="20">
        <v>45663</v>
      </c>
      <c r="G708">
        <v>110067.07</v>
      </c>
    </row>
    <row r="709" spans="1:7" x14ac:dyDescent="0.3">
      <c r="A709">
        <v>14086</v>
      </c>
      <c r="B709">
        <v>122</v>
      </c>
      <c r="C709" t="s">
        <v>25</v>
      </c>
      <c r="D709" t="s">
        <v>37</v>
      </c>
      <c r="E709" s="20">
        <v>45663</v>
      </c>
      <c r="F709" s="20">
        <v>45632</v>
      </c>
      <c r="G709">
        <v>37021.83</v>
      </c>
    </row>
    <row r="710" spans="1:7" x14ac:dyDescent="0.3">
      <c r="A710">
        <v>14087</v>
      </c>
      <c r="B710">
        <v>122</v>
      </c>
      <c r="C710" t="s">
        <v>25</v>
      </c>
      <c r="D710" t="s">
        <v>26</v>
      </c>
      <c r="E710" s="20">
        <v>45663</v>
      </c>
      <c r="F710" s="20">
        <v>45663</v>
      </c>
      <c r="G710">
        <v>-147088.9</v>
      </c>
    </row>
    <row r="711" spans="1:7" x14ac:dyDescent="0.3">
      <c r="A711">
        <v>13905</v>
      </c>
      <c r="B711">
        <v>122</v>
      </c>
      <c r="C711" t="s">
        <v>25</v>
      </c>
      <c r="D711" t="s">
        <v>29</v>
      </c>
      <c r="E711" s="20">
        <v>45662</v>
      </c>
      <c r="F711" s="20">
        <v>45662</v>
      </c>
      <c r="G711">
        <v>89588.2</v>
      </c>
    </row>
    <row r="712" spans="1:7" x14ac:dyDescent="0.3">
      <c r="A712">
        <v>13906</v>
      </c>
      <c r="B712">
        <v>122</v>
      </c>
      <c r="C712" t="s">
        <v>25</v>
      </c>
      <c r="D712" t="s">
        <v>37</v>
      </c>
      <c r="E712" s="20">
        <v>45662</v>
      </c>
      <c r="F712" s="20">
        <v>45631</v>
      </c>
      <c r="G712">
        <v>20478.87</v>
      </c>
    </row>
    <row r="713" spans="1:7" x14ac:dyDescent="0.3">
      <c r="A713">
        <v>13772</v>
      </c>
      <c r="B713">
        <v>122</v>
      </c>
      <c r="C713" t="s">
        <v>25</v>
      </c>
      <c r="D713" t="s">
        <v>29</v>
      </c>
      <c r="E713" s="20">
        <v>45661</v>
      </c>
      <c r="F713" s="20">
        <v>45661</v>
      </c>
      <c r="G713">
        <v>67074.789999999994</v>
      </c>
    </row>
    <row r="714" spans="1:7" x14ac:dyDescent="0.3">
      <c r="A714">
        <v>13773</v>
      </c>
      <c r="B714">
        <v>122</v>
      </c>
      <c r="C714" t="s">
        <v>25</v>
      </c>
      <c r="D714" t="s">
        <v>37</v>
      </c>
      <c r="E714" s="20">
        <v>45661</v>
      </c>
      <c r="F714" s="20">
        <v>45630</v>
      </c>
      <c r="G714">
        <v>22513.41</v>
      </c>
    </row>
    <row r="715" spans="1:7" x14ac:dyDescent="0.3">
      <c r="A715">
        <v>13771</v>
      </c>
      <c r="B715">
        <v>122</v>
      </c>
      <c r="C715" t="s">
        <v>25</v>
      </c>
      <c r="D715" t="s">
        <v>40</v>
      </c>
      <c r="E715" s="20">
        <v>45660</v>
      </c>
      <c r="F715" s="20">
        <v>45629</v>
      </c>
      <c r="G715">
        <v>79.599999999999994</v>
      </c>
    </row>
    <row r="716" spans="1:7" x14ac:dyDescent="0.3">
      <c r="A716">
        <v>13770</v>
      </c>
      <c r="B716">
        <v>122</v>
      </c>
      <c r="C716" t="s">
        <v>25</v>
      </c>
      <c r="D716" t="s">
        <v>37</v>
      </c>
      <c r="E716" s="20">
        <v>45660</v>
      </c>
      <c r="F716" s="20">
        <v>45629</v>
      </c>
      <c r="G716">
        <v>17302.8</v>
      </c>
    </row>
    <row r="717" spans="1:7" x14ac:dyDescent="0.3">
      <c r="A717">
        <v>13769</v>
      </c>
      <c r="B717">
        <v>122</v>
      </c>
      <c r="C717" t="s">
        <v>25</v>
      </c>
      <c r="D717" t="s">
        <v>29</v>
      </c>
      <c r="E717" s="20">
        <v>45660</v>
      </c>
      <c r="F717" s="20">
        <v>45660</v>
      </c>
      <c r="G717">
        <v>49692.39</v>
      </c>
    </row>
    <row r="718" spans="1:7" x14ac:dyDescent="0.3">
      <c r="A718">
        <v>13768</v>
      </c>
      <c r="B718">
        <v>122</v>
      </c>
      <c r="C718" t="s">
        <v>25</v>
      </c>
      <c r="D718" t="s">
        <v>29</v>
      </c>
      <c r="E718" s="20">
        <v>45659</v>
      </c>
      <c r="F718" s="20">
        <v>45659</v>
      </c>
      <c r="G718">
        <v>49692.39</v>
      </c>
    </row>
    <row r="719" spans="1:7" x14ac:dyDescent="0.3">
      <c r="A719">
        <v>13767</v>
      </c>
      <c r="B719">
        <v>122</v>
      </c>
      <c r="C719" t="s">
        <v>25</v>
      </c>
      <c r="D719" t="s">
        <v>35</v>
      </c>
      <c r="E719" s="20">
        <v>45658</v>
      </c>
      <c r="F719" s="20">
        <v>45658</v>
      </c>
      <c r="G719">
        <v>-340</v>
      </c>
    </row>
    <row r="720" spans="1:7" x14ac:dyDescent="0.3">
      <c r="A720">
        <v>13766</v>
      </c>
      <c r="B720">
        <v>122</v>
      </c>
      <c r="C720" t="s">
        <v>25</v>
      </c>
      <c r="D720" t="s">
        <v>36</v>
      </c>
      <c r="E720" s="20">
        <v>45658</v>
      </c>
      <c r="F720" s="20">
        <v>45658</v>
      </c>
      <c r="G720">
        <v>-320</v>
      </c>
    </row>
    <row r="721" spans="1:7" x14ac:dyDescent="0.3">
      <c r="A721">
        <v>13765</v>
      </c>
      <c r="B721">
        <v>122</v>
      </c>
      <c r="C721" t="s">
        <v>25</v>
      </c>
      <c r="D721" t="s">
        <v>37</v>
      </c>
      <c r="E721" s="20">
        <v>45658</v>
      </c>
      <c r="F721" s="20">
        <v>45627</v>
      </c>
      <c r="G721">
        <v>6384.24</v>
      </c>
    </row>
    <row r="722" spans="1:7" x14ac:dyDescent="0.3">
      <c r="A722">
        <v>13764</v>
      </c>
      <c r="B722">
        <v>122</v>
      </c>
      <c r="C722" t="s">
        <v>25</v>
      </c>
      <c r="D722" t="s">
        <v>29</v>
      </c>
      <c r="E722" s="20">
        <v>45658</v>
      </c>
      <c r="F722" s="20">
        <v>45658</v>
      </c>
      <c r="G722">
        <v>43968.15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63"/>
  <sheetViews>
    <sheetView workbookViewId="0"/>
  </sheetViews>
  <sheetFormatPr defaultRowHeight="14.4" x14ac:dyDescent="0.3"/>
  <sheetData>
    <row r="1" spans="1:5" x14ac:dyDescent="0.3">
      <c r="A1" t="s">
        <v>19</v>
      </c>
      <c r="B1" t="s">
        <v>20</v>
      </c>
      <c r="C1" t="s">
        <v>63</v>
      </c>
      <c r="D1" t="s">
        <v>24</v>
      </c>
      <c r="E1" t="s">
        <v>64</v>
      </c>
    </row>
    <row r="2" spans="1:5" x14ac:dyDescent="0.3">
      <c r="A2">
        <v>122</v>
      </c>
      <c r="B2" t="s">
        <v>25</v>
      </c>
      <c r="C2" s="20">
        <v>45664</v>
      </c>
      <c r="D2">
        <v>15586.83</v>
      </c>
      <c r="E2" t="s">
        <v>65</v>
      </c>
    </row>
    <row r="3" spans="1:5" x14ac:dyDescent="0.3">
      <c r="A3">
        <v>122</v>
      </c>
      <c r="B3" t="s">
        <v>25</v>
      </c>
      <c r="C3" s="20">
        <v>45664</v>
      </c>
      <c r="D3">
        <v>859.35</v>
      </c>
      <c r="E3" t="s">
        <v>66</v>
      </c>
    </row>
    <row r="4" spans="1:5" x14ac:dyDescent="0.3">
      <c r="A4">
        <v>122</v>
      </c>
      <c r="B4" t="s">
        <v>25</v>
      </c>
      <c r="C4" s="20">
        <v>45664</v>
      </c>
      <c r="D4">
        <v>0</v>
      </c>
      <c r="E4" t="s">
        <v>67</v>
      </c>
    </row>
    <row r="5" spans="1:5" x14ac:dyDescent="0.3">
      <c r="A5">
        <v>122</v>
      </c>
      <c r="B5" t="s">
        <v>25</v>
      </c>
      <c r="C5" s="20">
        <v>45664</v>
      </c>
      <c r="D5">
        <v>0</v>
      </c>
      <c r="E5" t="s">
        <v>68</v>
      </c>
    </row>
    <row r="6" spans="1:5" x14ac:dyDescent="0.3">
      <c r="A6">
        <v>122</v>
      </c>
      <c r="B6" t="s">
        <v>25</v>
      </c>
      <c r="C6" s="20">
        <v>45664</v>
      </c>
      <c r="D6">
        <v>0</v>
      </c>
      <c r="E6" t="s">
        <v>69</v>
      </c>
    </row>
    <row r="7" spans="1:5" x14ac:dyDescent="0.3">
      <c r="A7">
        <v>122</v>
      </c>
      <c r="B7" t="s">
        <v>25</v>
      </c>
      <c r="C7" s="20">
        <v>45664</v>
      </c>
      <c r="D7">
        <v>1237.1099999999999</v>
      </c>
      <c r="E7" t="s">
        <v>70</v>
      </c>
    </row>
    <row r="8" spans="1:5" x14ac:dyDescent="0.3">
      <c r="A8">
        <v>122</v>
      </c>
      <c r="B8" t="s">
        <v>25</v>
      </c>
      <c r="C8" s="20">
        <v>45664</v>
      </c>
      <c r="D8">
        <v>0</v>
      </c>
      <c r="E8" t="s">
        <v>71</v>
      </c>
    </row>
    <row r="9" spans="1:5" x14ac:dyDescent="0.3">
      <c r="A9">
        <v>122</v>
      </c>
      <c r="B9" t="s">
        <v>25</v>
      </c>
      <c r="C9" s="20">
        <v>45664</v>
      </c>
      <c r="D9">
        <v>0</v>
      </c>
      <c r="E9" t="s">
        <v>72</v>
      </c>
    </row>
    <row r="10" spans="1:5" x14ac:dyDescent="0.3">
      <c r="A10">
        <v>122</v>
      </c>
      <c r="B10" t="s">
        <v>25</v>
      </c>
      <c r="C10" s="20">
        <v>45664</v>
      </c>
      <c r="D10">
        <v>0</v>
      </c>
      <c r="E10" t="s">
        <v>73</v>
      </c>
    </row>
    <row r="11" spans="1:5" x14ac:dyDescent="0.3">
      <c r="A11">
        <v>122</v>
      </c>
      <c r="B11" t="s">
        <v>25</v>
      </c>
      <c r="C11" s="20">
        <v>45664</v>
      </c>
      <c r="D11">
        <v>995.53</v>
      </c>
      <c r="E11" t="s">
        <v>74</v>
      </c>
    </row>
    <row r="12" spans="1:5" x14ac:dyDescent="0.3">
      <c r="A12">
        <v>122</v>
      </c>
      <c r="B12" t="s">
        <v>25</v>
      </c>
      <c r="C12" s="20">
        <v>45664</v>
      </c>
      <c r="D12">
        <v>8886.6200000000008</v>
      </c>
      <c r="E12" t="s">
        <v>75</v>
      </c>
    </row>
    <row r="13" spans="1:5" x14ac:dyDescent="0.3">
      <c r="A13">
        <v>122</v>
      </c>
      <c r="B13" t="s">
        <v>25</v>
      </c>
      <c r="C13" s="20">
        <v>45664</v>
      </c>
      <c r="D13">
        <v>0</v>
      </c>
      <c r="E13" t="s">
        <v>76</v>
      </c>
    </row>
    <row r="14" spans="1:5" x14ac:dyDescent="0.3">
      <c r="A14">
        <v>122</v>
      </c>
      <c r="B14" t="s">
        <v>25</v>
      </c>
      <c r="C14" s="20">
        <v>45664</v>
      </c>
      <c r="D14">
        <v>0</v>
      </c>
      <c r="E14" t="s">
        <v>73</v>
      </c>
    </row>
    <row r="15" spans="1:5" x14ac:dyDescent="0.3">
      <c r="A15">
        <v>122</v>
      </c>
      <c r="B15" t="s">
        <v>25</v>
      </c>
      <c r="C15" s="20">
        <v>45664</v>
      </c>
      <c r="D15">
        <v>0</v>
      </c>
      <c r="E15" t="s">
        <v>77</v>
      </c>
    </row>
    <row r="16" spans="1:5" x14ac:dyDescent="0.3">
      <c r="A16">
        <v>122</v>
      </c>
      <c r="B16" t="s">
        <v>25</v>
      </c>
      <c r="C16" s="20">
        <v>45664</v>
      </c>
      <c r="D16">
        <v>0</v>
      </c>
      <c r="E16" t="s">
        <v>78</v>
      </c>
    </row>
    <row r="17" spans="1:5" x14ac:dyDescent="0.3">
      <c r="A17">
        <v>122</v>
      </c>
      <c r="B17" t="s">
        <v>25</v>
      </c>
      <c r="C17" s="20">
        <v>45664</v>
      </c>
      <c r="D17">
        <v>0</v>
      </c>
      <c r="E17" t="s">
        <v>79</v>
      </c>
    </row>
    <row r="18" spans="1:5" x14ac:dyDescent="0.3">
      <c r="A18">
        <v>122</v>
      </c>
      <c r="B18" t="s">
        <v>25</v>
      </c>
      <c r="C18" s="20">
        <v>45664</v>
      </c>
      <c r="D18">
        <v>0</v>
      </c>
      <c r="E18" t="s">
        <v>80</v>
      </c>
    </row>
    <row r="19" spans="1:5" x14ac:dyDescent="0.3">
      <c r="A19">
        <v>122</v>
      </c>
      <c r="B19" t="s">
        <v>25</v>
      </c>
      <c r="C19" s="20">
        <v>45664</v>
      </c>
      <c r="D19">
        <v>0</v>
      </c>
      <c r="E19" t="s">
        <v>81</v>
      </c>
    </row>
    <row r="20" spans="1:5" x14ac:dyDescent="0.3">
      <c r="A20">
        <v>122</v>
      </c>
      <c r="B20" t="s">
        <v>25</v>
      </c>
      <c r="C20" s="20">
        <v>45664</v>
      </c>
      <c r="D20">
        <v>0</v>
      </c>
      <c r="E20" t="s">
        <v>82</v>
      </c>
    </row>
    <row r="21" spans="1:5" x14ac:dyDescent="0.3">
      <c r="A21">
        <v>122</v>
      </c>
      <c r="B21" t="s">
        <v>25</v>
      </c>
      <c r="C21" s="20">
        <v>45665</v>
      </c>
      <c r="D21">
        <v>17486</v>
      </c>
      <c r="E21" t="s">
        <v>65</v>
      </c>
    </row>
    <row r="22" spans="1:5" x14ac:dyDescent="0.3">
      <c r="A22">
        <v>122</v>
      </c>
      <c r="B22" t="s">
        <v>25</v>
      </c>
      <c r="C22" s="20">
        <v>45665</v>
      </c>
      <c r="D22">
        <v>1952.64</v>
      </c>
      <c r="E22" t="s">
        <v>66</v>
      </c>
    </row>
    <row r="23" spans="1:5" x14ac:dyDescent="0.3">
      <c r="A23">
        <v>122</v>
      </c>
      <c r="B23" t="s">
        <v>25</v>
      </c>
      <c r="C23" s="20">
        <v>45665</v>
      </c>
      <c r="D23">
        <v>0</v>
      </c>
      <c r="E23" t="s">
        <v>67</v>
      </c>
    </row>
    <row r="24" spans="1:5" x14ac:dyDescent="0.3">
      <c r="A24">
        <v>122</v>
      </c>
      <c r="B24" t="s">
        <v>25</v>
      </c>
      <c r="C24" s="20">
        <v>45665</v>
      </c>
      <c r="D24">
        <v>0</v>
      </c>
      <c r="E24" t="s">
        <v>68</v>
      </c>
    </row>
    <row r="25" spans="1:5" x14ac:dyDescent="0.3">
      <c r="A25">
        <v>122</v>
      </c>
      <c r="B25" t="s">
        <v>25</v>
      </c>
      <c r="C25" s="20">
        <v>45665</v>
      </c>
      <c r="D25">
        <v>0</v>
      </c>
      <c r="E25" t="s">
        <v>69</v>
      </c>
    </row>
    <row r="26" spans="1:5" x14ac:dyDescent="0.3">
      <c r="A26">
        <v>122</v>
      </c>
      <c r="B26" t="s">
        <v>25</v>
      </c>
      <c r="C26" s="20">
        <v>45665</v>
      </c>
      <c r="D26">
        <v>483.02</v>
      </c>
      <c r="E26" t="s">
        <v>70</v>
      </c>
    </row>
    <row r="27" spans="1:5" x14ac:dyDescent="0.3">
      <c r="A27">
        <v>122</v>
      </c>
      <c r="B27" t="s">
        <v>25</v>
      </c>
      <c r="C27" s="20">
        <v>45665</v>
      </c>
      <c r="D27">
        <v>0</v>
      </c>
      <c r="E27" t="s">
        <v>71</v>
      </c>
    </row>
    <row r="28" spans="1:5" x14ac:dyDescent="0.3">
      <c r="A28">
        <v>122</v>
      </c>
      <c r="B28" t="s">
        <v>25</v>
      </c>
      <c r="C28" s="20">
        <v>45665</v>
      </c>
      <c r="D28">
        <v>0</v>
      </c>
      <c r="E28" t="s">
        <v>72</v>
      </c>
    </row>
    <row r="29" spans="1:5" x14ac:dyDescent="0.3">
      <c r="A29">
        <v>122</v>
      </c>
      <c r="B29" t="s">
        <v>25</v>
      </c>
      <c r="C29" s="20">
        <v>45665</v>
      </c>
      <c r="D29">
        <v>0</v>
      </c>
      <c r="E29" t="s">
        <v>73</v>
      </c>
    </row>
    <row r="30" spans="1:5" x14ac:dyDescent="0.3">
      <c r="A30">
        <v>122</v>
      </c>
      <c r="B30" t="s">
        <v>25</v>
      </c>
      <c r="C30" s="20">
        <v>45665</v>
      </c>
      <c r="D30">
        <v>493.14</v>
      </c>
      <c r="E30" t="s">
        <v>74</v>
      </c>
    </row>
    <row r="31" spans="1:5" x14ac:dyDescent="0.3">
      <c r="A31">
        <v>122</v>
      </c>
      <c r="B31" t="s">
        <v>25</v>
      </c>
      <c r="C31" s="20">
        <v>45665</v>
      </c>
      <c r="D31">
        <v>7045.57</v>
      </c>
      <c r="E31" t="s">
        <v>75</v>
      </c>
    </row>
    <row r="32" spans="1:5" x14ac:dyDescent="0.3">
      <c r="A32">
        <v>122</v>
      </c>
      <c r="B32" t="s">
        <v>25</v>
      </c>
      <c r="C32" s="20">
        <v>45665</v>
      </c>
      <c r="D32">
        <v>0</v>
      </c>
      <c r="E32" t="s">
        <v>76</v>
      </c>
    </row>
    <row r="33" spans="1:5" x14ac:dyDescent="0.3">
      <c r="A33">
        <v>122</v>
      </c>
      <c r="B33" t="s">
        <v>25</v>
      </c>
      <c r="C33" s="20">
        <v>45665</v>
      </c>
      <c r="D33">
        <v>0</v>
      </c>
      <c r="E33" t="s">
        <v>73</v>
      </c>
    </row>
    <row r="34" spans="1:5" x14ac:dyDescent="0.3">
      <c r="A34">
        <v>122</v>
      </c>
      <c r="B34" t="s">
        <v>25</v>
      </c>
      <c r="C34" s="20">
        <v>45665</v>
      </c>
      <c r="D34">
        <v>0</v>
      </c>
      <c r="E34" t="s">
        <v>77</v>
      </c>
    </row>
    <row r="35" spans="1:5" x14ac:dyDescent="0.3">
      <c r="A35">
        <v>122</v>
      </c>
      <c r="B35" t="s">
        <v>25</v>
      </c>
      <c r="C35" s="20">
        <v>45665</v>
      </c>
      <c r="D35">
        <v>0</v>
      </c>
      <c r="E35" t="s">
        <v>78</v>
      </c>
    </row>
    <row r="36" spans="1:5" x14ac:dyDescent="0.3">
      <c r="A36">
        <v>122</v>
      </c>
      <c r="B36" t="s">
        <v>25</v>
      </c>
      <c r="C36" s="20">
        <v>45665</v>
      </c>
      <c r="D36">
        <v>0</v>
      </c>
      <c r="E36" t="s">
        <v>79</v>
      </c>
    </row>
    <row r="37" spans="1:5" x14ac:dyDescent="0.3">
      <c r="A37">
        <v>122</v>
      </c>
      <c r="B37" t="s">
        <v>25</v>
      </c>
      <c r="C37" s="20">
        <v>45665</v>
      </c>
      <c r="D37">
        <v>0</v>
      </c>
      <c r="E37" t="s">
        <v>80</v>
      </c>
    </row>
    <row r="38" spans="1:5" x14ac:dyDescent="0.3">
      <c r="A38">
        <v>122</v>
      </c>
      <c r="B38" t="s">
        <v>25</v>
      </c>
      <c r="C38" s="20">
        <v>45665</v>
      </c>
      <c r="D38">
        <v>0</v>
      </c>
      <c r="E38" t="s">
        <v>81</v>
      </c>
    </row>
    <row r="39" spans="1:5" x14ac:dyDescent="0.3">
      <c r="A39">
        <v>122</v>
      </c>
      <c r="B39" t="s">
        <v>25</v>
      </c>
      <c r="C39" s="20">
        <v>45665</v>
      </c>
      <c r="D39">
        <v>0</v>
      </c>
      <c r="E39" t="s">
        <v>82</v>
      </c>
    </row>
    <row r="40" spans="1:5" x14ac:dyDescent="0.3">
      <c r="A40">
        <v>122</v>
      </c>
      <c r="B40" t="s">
        <v>25</v>
      </c>
      <c r="C40" s="20">
        <v>45666</v>
      </c>
      <c r="D40">
        <v>23645.16</v>
      </c>
      <c r="E40" t="s">
        <v>65</v>
      </c>
    </row>
    <row r="41" spans="1:5" x14ac:dyDescent="0.3">
      <c r="A41">
        <v>122</v>
      </c>
      <c r="B41" t="s">
        <v>25</v>
      </c>
      <c r="C41" s="20">
        <v>45666</v>
      </c>
      <c r="D41">
        <v>492.12</v>
      </c>
      <c r="E41" t="s">
        <v>66</v>
      </c>
    </row>
    <row r="42" spans="1:5" x14ac:dyDescent="0.3">
      <c r="A42">
        <v>122</v>
      </c>
      <c r="B42" t="s">
        <v>25</v>
      </c>
      <c r="C42" s="20">
        <v>45666</v>
      </c>
      <c r="D42">
        <v>0</v>
      </c>
      <c r="E42" t="s">
        <v>67</v>
      </c>
    </row>
    <row r="43" spans="1:5" x14ac:dyDescent="0.3">
      <c r="A43">
        <v>122</v>
      </c>
      <c r="B43" t="s">
        <v>25</v>
      </c>
      <c r="C43" s="20">
        <v>45666</v>
      </c>
      <c r="D43">
        <v>0</v>
      </c>
      <c r="E43" t="s">
        <v>68</v>
      </c>
    </row>
    <row r="44" spans="1:5" x14ac:dyDescent="0.3">
      <c r="A44">
        <v>122</v>
      </c>
      <c r="B44" t="s">
        <v>25</v>
      </c>
      <c r="C44" s="20">
        <v>45666</v>
      </c>
      <c r="D44">
        <v>0</v>
      </c>
      <c r="E44" t="s">
        <v>69</v>
      </c>
    </row>
    <row r="45" spans="1:5" x14ac:dyDescent="0.3">
      <c r="A45">
        <v>122</v>
      </c>
      <c r="B45" t="s">
        <v>25</v>
      </c>
      <c r="C45" s="20">
        <v>45666</v>
      </c>
      <c r="D45">
        <v>1991.64</v>
      </c>
      <c r="E45" t="s">
        <v>70</v>
      </c>
    </row>
    <row r="46" spans="1:5" x14ac:dyDescent="0.3">
      <c r="A46">
        <v>122</v>
      </c>
      <c r="B46" t="s">
        <v>25</v>
      </c>
      <c r="C46" s="20">
        <v>45666</v>
      </c>
      <c r="D46">
        <v>0</v>
      </c>
      <c r="E46" t="s">
        <v>71</v>
      </c>
    </row>
    <row r="47" spans="1:5" x14ac:dyDescent="0.3">
      <c r="A47">
        <v>122</v>
      </c>
      <c r="B47" t="s">
        <v>25</v>
      </c>
      <c r="C47" s="20">
        <v>45666</v>
      </c>
      <c r="D47">
        <v>0</v>
      </c>
      <c r="E47" t="s">
        <v>72</v>
      </c>
    </row>
    <row r="48" spans="1:5" x14ac:dyDescent="0.3">
      <c r="A48">
        <v>122</v>
      </c>
      <c r="B48" t="s">
        <v>25</v>
      </c>
      <c r="C48" s="20">
        <v>45666</v>
      </c>
      <c r="D48">
        <v>0</v>
      </c>
      <c r="E48" t="s">
        <v>73</v>
      </c>
    </row>
    <row r="49" spans="1:5" x14ac:dyDescent="0.3">
      <c r="A49">
        <v>122</v>
      </c>
      <c r="B49" t="s">
        <v>25</v>
      </c>
      <c r="C49" s="20">
        <v>45666</v>
      </c>
      <c r="D49">
        <v>451.36</v>
      </c>
      <c r="E49" t="s">
        <v>74</v>
      </c>
    </row>
    <row r="50" spans="1:5" x14ac:dyDescent="0.3">
      <c r="A50">
        <v>122</v>
      </c>
      <c r="B50" t="s">
        <v>25</v>
      </c>
      <c r="C50" s="20">
        <v>45666</v>
      </c>
      <c r="D50">
        <v>9672.81</v>
      </c>
      <c r="E50" t="s">
        <v>75</v>
      </c>
    </row>
    <row r="51" spans="1:5" x14ac:dyDescent="0.3">
      <c r="A51">
        <v>122</v>
      </c>
      <c r="B51" t="s">
        <v>25</v>
      </c>
      <c r="C51" s="20">
        <v>45666</v>
      </c>
      <c r="D51">
        <v>0</v>
      </c>
      <c r="E51" t="s">
        <v>76</v>
      </c>
    </row>
    <row r="52" spans="1:5" x14ac:dyDescent="0.3">
      <c r="A52">
        <v>122</v>
      </c>
      <c r="B52" t="s">
        <v>25</v>
      </c>
      <c r="C52" s="20">
        <v>45666</v>
      </c>
      <c r="D52">
        <v>0</v>
      </c>
      <c r="E52" t="s">
        <v>73</v>
      </c>
    </row>
    <row r="53" spans="1:5" x14ac:dyDescent="0.3">
      <c r="A53">
        <v>122</v>
      </c>
      <c r="B53" t="s">
        <v>25</v>
      </c>
      <c r="C53" s="20">
        <v>45666</v>
      </c>
      <c r="D53">
        <v>0</v>
      </c>
      <c r="E53" t="s">
        <v>77</v>
      </c>
    </row>
    <row r="54" spans="1:5" x14ac:dyDescent="0.3">
      <c r="A54">
        <v>122</v>
      </c>
      <c r="B54" t="s">
        <v>25</v>
      </c>
      <c r="C54" s="20">
        <v>45666</v>
      </c>
      <c r="D54">
        <v>0</v>
      </c>
      <c r="E54" t="s">
        <v>78</v>
      </c>
    </row>
    <row r="55" spans="1:5" x14ac:dyDescent="0.3">
      <c r="A55">
        <v>122</v>
      </c>
      <c r="B55" t="s">
        <v>25</v>
      </c>
      <c r="C55" s="20">
        <v>45666</v>
      </c>
      <c r="D55">
        <v>0</v>
      </c>
      <c r="E55" t="s">
        <v>79</v>
      </c>
    </row>
    <row r="56" spans="1:5" x14ac:dyDescent="0.3">
      <c r="A56">
        <v>122</v>
      </c>
      <c r="B56" t="s">
        <v>25</v>
      </c>
      <c r="C56" s="20">
        <v>45666</v>
      </c>
      <c r="D56">
        <v>0</v>
      </c>
      <c r="E56" t="s">
        <v>80</v>
      </c>
    </row>
    <row r="57" spans="1:5" x14ac:dyDescent="0.3">
      <c r="A57">
        <v>122</v>
      </c>
      <c r="B57" t="s">
        <v>25</v>
      </c>
      <c r="C57" s="20">
        <v>45666</v>
      </c>
      <c r="D57">
        <v>0</v>
      </c>
      <c r="E57" t="s">
        <v>81</v>
      </c>
    </row>
    <row r="58" spans="1:5" x14ac:dyDescent="0.3">
      <c r="A58">
        <v>122</v>
      </c>
      <c r="B58" t="s">
        <v>25</v>
      </c>
      <c r="C58" s="20">
        <v>45666</v>
      </c>
      <c r="D58">
        <v>0</v>
      </c>
      <c r="E58" t="s">
        <v>82</v>
      </c>
    </row>
    <row r="59" spans="1:5" x14ac:dyDescent="0.3">
      <c r="A59">
        <v>122</v>
      </c>
      <c r="B59" t="s">
        <v>25</v>
      </c>
      <c r="C59" s="20">
        <v>45667</v>
      </c>
      <c r="D59">
        <v>32870.78</v>
      </c>
      <c r="E59" t="s">
        <v>65</v>
      </c>
    </row>
    <row r="60" spans="1:5" x14ac:dyDescent="0.3">
      <c r="A60">
        <v>122</v>
      </c>
      <c r="B60" t="s">
        <v>25</v>
      </c>
      <c r="C60" s="20">
        <v>45667</v>
      </c>
      <c r="D60">
        <v>866.94</v>
      </c>
      <c r="E60" t="s">
        <v>66</v>
      </c>
    </row>
    <row r="61" spans="1:5" x14ac:dyDescent="0.3">
      <c r="A61">
        <v>122</v>
      </c>
      <c r="B61" t="s">
        <v>25</v>
      </c>
      <c r="C61" s="20">
        <v>45667</v>
      </c>
      <c r="D61">
        <v>0</v>
      </c>
      <c r="E61" t="s">
        <v>67</v>
      </c>
    </row>
    <row r="62" spans="1:5" x14ac:dyDescent="0.3">
      <c r="A62">
        <v>122</v>
      </c>
      <c r="B62" t="s">
        <v>25</v>
      </c>
      <c r="C62" s="20">
        <v>45667</v>
      </c>
      <c r="D62">
        <v>0</v>
      </c>
      <c r="E62" t="s">
        <v>68</v>
      </c>
    </row>
    <row r="63" spans="1:5" x14ac:dyDescent="0.3">
      <c r="A63">
        <v>122</v>
      </c>
      <c r="B63" t="s">
        <v>25</v>
      </c>
      <c r="C63" s="20">
        <v>45667</v>
      </c>
      <c r="D63">
        <v>0</v>
      </c>
      <c r="E63" t="s">
        <v>69</v>
      </c>
    </row>
    <row r="64" spans="1:5" x14ac:dyDescent="0.3">
      <c r="A64">
        <v>122</v>
      </c>
      <c r="B64" t="s">
        <v>25</v>
      </c>
      <c r="C64" s="20">
        <v>45667</v>
      </c>
      <c r="D64">
        <v>2873.7</v>
      </c>
      <c r="E64" t="s">
        <v>70</v>
      </c>
    </row>
    <row r="65" spans="1:5" x14ac:dyDescent="0.3">
      <c r="A65">
        <v>122</v>
      </c>
      <c r="B65" t="s">
        <v>25</v>
      </c>
      <c r="C65" s="20">
        <v>45667</v>
      </c>
      <c r="D65">
        <v>0</v>
      </c>
      <c r="E65" t="s">
        <v>71</v>
      </c>
    </row>
    <row r="66" spans="1:5" x14ac:dyDescent="0.3">
      <c r="A66">
        <v>122</v>
      </c>
      <c r="B66" t="s">
        <v>25</v>
      </c>
      <c r="C66" s="20">
        <v>45667</v>
      </c>
      <c r="D66">
        <v>0</v>
      </c>
      <c r="E66" t="s">
        <v>72</v>
      </c>
    </row>
    <row r="67" spans="1:5" x14ac:dyDescent="0.3">
      <c r="A67">
        <v>122</v>
      </c>
      <c r="B67" t="s">
        <v>25</v>
      </c>
      <c r="C67" s="20">
        <v>45667</v>
      </c>
      <c r="D67">
        <v>0</v>
      </c>
      <c r="E67" t="s">
        <v>73</v>
      </c>
    </row>
    <row r="68" spans="1:5" x14ac:dyDescent="0.3">
      <c r="A68">
        <v>122</v>
      </c>
      <c r="B68" t="s">
        <v>25</v>
      </c>
      <c r="C68" s="20">
        <v>45667</v>
      </c>
      <c r="D68">
        <v>187.58</v>
      </c>
      <c r="E68" t="s">
        <v>74</v>
      </c>
    </row>
    <row r="69" spans="1:5" x14ac:dyDescent="0.3">
      <c r="A69">
        <v>122</v>
      </c>
      <c r="B69" t="s">
        <v>25</v>
      </c>
      <c r="C69" s="20">
        <v>45667</v>
      </c>
      <c r="D69">
        <v>15314.52</v>
      </c>
      <c r="E69" t="s">
        <v>75</v>
      </c>
    </row>
    <row r="70" spans="1:5" x14ac:dyDescent="0.3">
      <c r="A70">
        <v>122</v>
      </c>
      <c r="B70" t="s">
        <v>25</v>
      </c>
      <c r="C70" s="20">
        <v>45667</v>
      </c>
      <c r="D70">
        <v>0</v>
      </c>
      <c r="E70" t="s">
        <v>76</v>
      </c>
    </row>
    <row r="71" spans="1:5" x14ac:dyDescent="0.3">
      <c r="A71">
        <v>122</v>
      </c>
      <c r="B71" t="s">
        <v>25</v>
      </c>
      <c r="C71" s="20">
        <v>45667</v>
      </c>
      <c r="D71">
        <v>0</v>
      </c>
      <c r="E71" t="s">
        <v>73</v>
      </c>
    </row>
    <row r="72" spans="1:5" x14ac:dyDescent="0.3">
      <c r="A72">
        <v>122</v>
      </c>
      <c r="B72" t="s">
        <v>25</v>
      </c>
      <c r="C72" s="20">
        <v>45667</v>
      </c>
      <c r="D72">
        <v>0</v>
      </c>
      <c r="E72" t="s">
        <v>77</v>
      </c>
    </row>
    <row r="73" spans="1:5" x14ac:dyDescent="0.3">
      <c r="A73">
        <v>122</v>
      </c>
      <c r="B73" t="s">
        <v>25</v>
      </c>
      <c r="C73" s="20">
        <v>45667</v>
      </c>
      <c r="D73">
        <v>0</v>
      </c>
      <c r="E73" t="s">
        <v>78</v>
      </c>
    </row>
    <row r="74" spans="1:5" x14ac:dyDescent="0.3">
      <c r="A74">
        <v>122</v>
      </c>
      <c r="B74" t="s">
        <v>25</v>
      </c>
      <c r="C74" s="20">
        <v>45667</v>
      </c>
      <c r="D74">
        <v>0</v>
      </c>
      <c r="E74" t="s">
        <v>79</v>
      </c>
    </row>
    <row r="75" spans="1:5" x14ac:dyDescent="0.3">
      <c r="A75">
        <v>122</v>
      </c>
      <c r="B75" t="s">
        <v>25</v>
      </c>
      <c r="C75" s="20">
        <v>45667</v>
      </c>
      <c r="D75">
        <v>0</v>
      </c>
      <c r="E75" t="s">
        <v>80</v>
      </c>
    </row>
    <row r="76" spans="1:5" x14ac:dyDescent="0.3">
      <c r="A76">
        <v>122</v>
      </c>
      <c r="B76" t="s">
        <v>25</v>
      </c>
      <c r="C76" s="20">
        <v>45667</v>
      </c>
      <c r="D76">
        <v>0</v>
      </c>
      <c r="E76" t="s">
        <v>81</v>
      </c>
    </row>
    <row r="77" spans="1:5" x14ac:dyDescent="0.3">
      <c r="A77">
        <v>122</v>
      </c>
      <c r="B77" t="s">
        <v>25</v>
      </c>
      <c r="C77" s="20">
        <v>45667</v>
      </c>
      <c r="D77">
        <v>0</v>
      </c>
      <c r="E77" t="s">
        <v>82</v>
      </c>
    </row>
    <row r="78" spans="1:5" x14ac:dyDescent="0.3">
      <c r="A78">
        <v>122</v>
      </c>
      <c r="B78" t="s">
        <v>25</v>
      </c>
      <c r="C78" s="20">
        <v>45668</v>
      </c>
      <c r="D78">
        <v>54122.73</v>
      </c>
      <c r="E78" t="s">
        <v>65</v>
      </c>
    </row>
    <row r="79" spans="1:5" x14ac:dyDescent="0.3">
      <c r="A79">
        <v>122</v>
      </c>
      <c r="B79" t="s">
        <v>25</v>
      </c>
      <c r="C79" s="20">
        <v>45668</v>
      </c>
      <c r="D79">
        <v>1175.76</v>
      </c>
      <c r="E79" t="s">
        <v>66</v>
      </c>
    </row>
    <row r="80" spans="1:5" x14ac:dyDescent="0.3">
      <c r="A80">
        <v>122</v>
      </c>
      <c r="B80" t="s">
        <v>25</v>
      </c>
      <c r="C80" s="20">
        <v>45668</v>
      </c>
      <c r="D80">
        <v>13</v>
      </c>
      <c r="E80" t="s">
        <v>67</v>
      </c>
    </row>
    <row r="81" spans="1:5" x14ac:dyDescent="0.3">
      <c r="A81">
        <v>122</v>
      </c>
      <c r="B81" t="s">
        <v>25</v>
      </c>
      <c r="C81" s="20">
        <v>45668</v>
      </c>
      <c r="D81">
        <v>0</v>
      </c>
      <c r="E81" t="s">
        <v>68</v>
      </c>
    </row>
    <row r="82" spans="1:5" x14ac:dyDescent="0.3">
      <c r="A82">
        <v>122</v>
      </c>
      <c r="B82" t="s">
        <v>25</v>
      </c>
      <c r="C82" s="20">
        <v>45668</v>
      </c>
      <c r="D82">
        <v>0</v>
      </c>
      <c r="E82" t="s">
        <v>69</v>
      </c>
    </row>
    <row r="83" spans="1:5" x14ac:dyDescent="0.3">
      <c r="A83">
        <v>122</v>
      </c>
      <c r="B83" t="s">
        <v>25</v>
      </c>
      <c r="C83" s="20">
        <v>45668</v>
      </c>
      <c r="D83">
        <v>4108.05</v>
      </c>
      <c r="E83" t="s">
        <v>70</v>
      </c>
    </row>
    <row r="84" spans="1:5" x14ac:dyDescent="0.3">
      <c r="A84">
        <v>122</v>
      </c>
      <c r="B84" t="s">
        <v>25</v>
      </c>
      <c r="C84" s="20">
        <v>45668</v>
      </c>
      <c r="D84">
        <v>0</v>
      </c>
      <c r="E84" t="s">
        <v>71</v>
      </c>
    </row>
    <row r="85" spans="1:5" x14ac:dyDescent="0.3">
      <c r="A85">
        <v>122</v>
      </c>
      <c r="B85" t="s">
        <v>25</v>
      </c>
      <c r="C85" s="20">
        <v>45668</v>
      </c>
      <c r="D85">
        <v>0</v>
      </c>
      <c r="E85" t="s">
        <v>72</v>
      </c>
    </row>
    <row r="86" spans="1:5" x14ac:dyDescent="0.3">
      <c r="A86">
        <v>122</v>
      </c>
      <c r="B86" t="s">
        <v>25</v>
      </c>
      <c r="C86" s="20">
        <v>45668</v>
      </c>
      <c r="D86">
        <v>0</v>
      </c>
      <c r="E86" t="s">
        <v>73</v>
      </c>
    </row>
    <row r="87" spans="1:5" x14ac:dyDescent="0.3">
      <c r="A87">
        <v>122</v>
      </c>
      <c r="B87" t="s">
        <v>25</v>
      </c>
      <c r="C87" s="20">
        <v>45668</v>
      </c>
      <c r="D87">
        <v>503.41</v>
      </c>
      <c r="E87" t="s">
        <v>74</v>
      </c>
    </row>
    <row r="88" spans="1:5" x14ac:dyDescent="0.3">
      <c r="A88">
        <v>122</v>
      </c>
      <c r="B88" t="s">
        <v>25</v>
      </c>
      <c r="C88" s="20">
        <v>45668</v>
      </c>
      <c r="D88">
        <v>22735.15</v>
      </c>
      <c r="E88" t="s">
        <v>75</v>
      </c>
    </row>
    <row r="89" spans="1:5" x14ac:dyDescent="0.3">
      <c r="A89">
        <v>122</v>
      </c>
      <c r="B89" t="s">
        <v>25</v>
      </c>
      <c r="C89" s="20">
        <v>45668</v>
      </c>
      <c r="D89">
        <v>463</v>
      </c>
      <c r="E89" t="s">
        <v>76</v>
      </c>
    </row>
    <row r="90" spans="1:5" x14ac:dyDescent="0.3">
      <c r="A90">
        <v>122</v>
      </c>
      <c r="B90" t="s">
        <v>25</v>
      </c>
      <c r="C90" s="20">
        <v>45668</v>
      </c>
      <c r="D90">
        <v>0</v>
      </c>
      <c r="E90" t="s">
        <v>73</v>
      </c>
    </row>
    <row r="91" spans="1:5" x14ac:dyDescent="0.3">
      <c r="A91">
        <v>122</v>
      </c>
      <c r="B91" t="s">
        <v>25</v>
      </c>
      <c r="C91" s="20">
        <v>45668</v>
      </c>
      <c r="D91">
        <v>0</v>
      </c>
      <c r="E91" t="s">
        <v>77</v>
      </c>
    </row>
    <row r="92" spans="1:5" x14ac:dyDescent="0.3">
      <c r="A92">
        <v>122</v>
      </c>
      <c r="B92" t="s">
        <v>25</v>
      </c>
      <c r="C92" s="20">
        <v>45668</v>
      </c>
      <c r="D92">
        <v>0</v>
      </c>
      <c r="E92" t="s">
        <v>78</v>
      </c>
    </row>
    <row r="93" spans="1:5" x14ac:dyDescent="0.3">
      <c r="A93">
        <v>122</v>
      </c>
      <c r="B93" t="s">
        <v>25</v>
      </c>
      <c r="C93" s="20">
        <v>45668</v>
      </c>
      <c r="D93">
        <v>0</v>
      </c>
      <c r="E93" t="s">
        <v>79</v>
      </c>
    </row>
    <row r="94" spans="1:5" x14ac:dyDescent="0.3">
      <c r="A94">
        <v>122</v>
      </c>
      <c r="B94" t="s">
        <v>25</v>
      </c>
      <c r="C94" s="20">
        <v>45668</v>
      </c>
      <c r="D94">
        <v>0</v>
      </c>
      <c r="E94" t="s">
        <v>80</v>
      </c>
    </row>
    <row r="95" spans="1:5" x14ac:dyDescent="0.3">
      <c r="A95">
        <v>122</v>
      </c>
      <c r="B95" t="s">
        <v>25</v>
      </c>
      <c r="C95" s="20">
        <v>45668</v>
      </c>
      <c r="D95">
        <v>0</v>
      </c>
      <c r="E95" t="s">
        <v>81</v>
      </c>
    </row>
    <row r="96" spans="1:5" x14ac:dyDescent="0.3">
      <c r="A96">
        <v>122</v>
      </c>
      <c r="B96" t="s">
        <v>25</v>
      </c>
      <c r="C96" s="20">
        <v>45668</v>
      </c>
      <c r="D96">
        <v>0</v>
      </c>
      <c r="E96" t="s">
        <v>82</v>
      </c>
    </row>
    <row r="97" spans="1:5" x14ac:dyDescent="0.3">
      <c r="A97">
        <v>122</v>
      </c>
      <c r="B97" t="s">
        <v>25</v>
      </c>
      <c r="C97" s="20">
        <v>45669</v>
      </c>
      <c r="D97">
        <v>9555.43</v>
      </c>
      <c r="E97" t="s">
        <v>65</v>
      </c>
    </row>
    <row r="98" spans="1:5" x14ac:dyDescent="0.3">
      <c r="A98">
        <v>122</v>
      </c>
      <c r="B98" t="s">
        <v>25</v>
      </c>
      <c r="C98" s="20">
        <v>45669</v>
      </c>
      <c r="D98">
        <v>522.05999999999995</v>
      </c>
      <c r="E98" t="s">
        <v>66</v>
      </c>
    </row>
    <row r="99" spans="1:5" x14ac:dyDescent="0.3">
      <c r="A99">
        <v>122</v>
      </c>
      <c r="B99" t="s">
        <v>25</v>
      </c>
      <c r="C99" s="20">
        <v>45669</v>
      </c>
      <c r="D99">
        <v>0</v>
      </c>
      <c r="E99" t="s">
        <v>67</v>
      </c>
    </row>
    <row r="100" spans="1:5" x14ac:dyDescent="0.3">
      <c r="A100">
        <v>122</v>
      </c>
      <c r="B100" t="s">
        <v>25</v>
      </c>
      <c r="C100" s="20">
        <v>45669</v>
      </c>
      <c r="D100">
        <v>0</v>
      </c>
      <c r="E100" t="s">
        <v>68</v>
      </c>
    </row>
    <row r="101" spans="1:5" x14ac:dyDescent="0.3">
      <c r="A101">
        <v>122</v>
      </c>
      <c r="B101" t="s">
        <v>25</v>
      </c>
      <c r="C101" s="20">
        <v>45669</v>
      </c>
      <c r="D101">
        <v>0</v>
      </c>
      <c r="E101" t="s">
        <v>69</v>
      </c>
    </row>
    <row r="102" spans="1:5" x14ac:dyDescent="0.3">
      <c r="A102">
        <v>122</v>
      </c>
      <c r="B102" t="s">
        <v>25</v>
      </c>
      <c r="C102" s="20">
        <v>45669</v>
      </c>
      <c r="D102">
        <v>923.21</v>
      </c>
      <c r="E102" t="s">
        <v>70</v>
      </c>
    </row>
    <row r="103" spans="1:5" x14ac:dyDescent="0.3">
      <c r="A103">
        <v>122</v>
      </c>
      <c r="B103" t="s">
        <v>25</v>
      </c>
      <c r="C103" s="20">
        <v>45669</v>
      </c>
      <c r="D103">
        <v>0</v>
      </c>
      <c r="E103" t="s">
        <v>71</v>
      </c>
    </row>
    <row r="104" spans="1:5" x14ac:dyDescent="0.3">
      <c r="A104">
        <v>122</v>
      </c>
      <c r="B104" t="s">
        <v>25</v>
      </c>
      <c r="C104" s="20">
        <v>45669</v>
      </c>
      <c r="D104">
        <v>0</v>
      </c>
      <c r="E104" t="s">
        <v>72</v>
      </c>
    </row>
    <row r="105" spans="1:5" x14ac:dyDescent="0.3">
      <c r="A105">
        <v>122</v>
      </c>
      <c r="B105" t="s">
        <v>25</v>
      </c>
      <c r="C105" s="20">
        <v>45669</v>
      </c>
      <c r="D105">
        <v>0</v>
      </c>
      <c r="E105" t="s">
        <v>73</v>
      </c>
    </row>
    <row r="106" spans="1:5" x14ac:dyDescent="0.3">
      <c r="A106">
        <v>122</v>
      </c>
      <c r="B106" t="s">
        <v>25</v>
      </c>
      <c r="C106" s="20">
        <v>45669</v>
      </c>
      <c r="D106">
        <v>384.76</v>
      </c>
      <c r="E106" t="s">
        <v>74</v>
      </c>
    </row>
    <row r="107" spans="1:5" x14ac:dyDescent="0.3">
      <c r="A107">
        <v>122</v>
      </c>
      <c r="B107" t="s">
        <v>25</v>
      </c>
      <c r="C107" s="20">
        <v>45669</v>
      </c>
      <c r="D107">
        <v>2634.35</v>
      </c>
      <c r="E107" t="s">
        <v>75</v>
      </c>
    </row>
    <row r="108" spans="1:5" x14ac:dyDescent="0.3">
      <c r="A108">
        <v>122</v>
      </c>
      <c r="B108" t="s">
        <v>25</v>
      </c>
      <c r="C108" s="20">
        <v>45669</v>
      </c>
      <c r="D108">
        <v>0</v>
      </c>
      <c r="E108" t="s">
        <v>76</v>
      </c>
    </row>
    <row r="109" spans="1:5" x14ac:dyDescent="0.3">
      <c r="A109">
        <v>122</v>
      </c>
      <c r="B109" t="s">
        <v>25</v>
      </c>
      <c r="C109" s="20">
        <v>45669</v>
      </c>
      <c r="D109">
        <v>0</v>
      </c>
      <c r="E109" t="s">
        <v>73</v>
      </c>
    </row>
    <row r="110" spans="1:5" x14ac:dyDescent="0.3">
      <c r="A110">
        <v>122</v>
      </c>
      <c r="B110" t="s">
        <v>25</v>
      </c>
      <c r="C110" s="20">
        <v>45669</v>
      </c>
      <c r="D110">
        <v>0</v>
      </c>
      <c r="E110" t="s">
        <v>77</v>
      </c>
    </row>
    <row r="111" spans="1:5" x14ac:dyDescent="0.3">
      <c r="A111">
        <v>122</v>
      </c>
      <c r="B111" t="s">
        <v>25</v>
      </c>
      <c r="C111" s="20">
        <v>45669</v>
      </c>
      <c r="D111">
        <v>0</v>
      </c>
      <c r="E111" t="s">
        <v>78</v>
      </c>
    </row>
    <row r="112" spans="1:5" x14ac:dyDescent="0.3">
      <c r="A112">
        <v>122</v>
      </c>
      <c r="B112" t="s">
        <v>25</v>
      </c>
      <c r="C112" s="20">
        <v>45669</v>
      </c>
      <c r="D112">
        <v>0</v>
      </c>
      <c r="E112" t="s">
        <v>79</v>
      </c>
    </row>
    <row r="113" spans="1:5" x14ac:dyDescent="0.3">
      <c r="A113">
        <v>122</v>
      </c>
      <c r="B113" t="s">
        <v>25</v>
      </c>
      <c r="C113" s="20">
        <v>45669</v>
      </c>
      <c r="D113">
        <v>0</v>
      </c>
      <c r="E113" t="s">
        <v>80</v>
      </c>
    </row>
    <row r="114" spans="1:5" x14ac:dyDescent="0.3">
      <c r="A114">
        <v>122</v>
      </c>
      <c r="B114" t="s">
        <v>25</v>
      </c>
      <c r="C114" s="20">
        <v>45669</v>
      </c>
      <c r="D114">
        <v>0</v>
      </c>
      <c r="E114" t="s">
        <v>81</v>
      </c>
    </row>
    <row r="115" spans="1:5" x14ac:dyDescent="0.3">
      <c r="A115">
        <v>122</v>
      </c>
      <c r="B115" t="s">
        <v>25</v>
      </c>
      <c r="C115" s="20">
        <v>45669</v>
      </c>
      <c r="D115">
        <v>0</v>
      </c>
      <c r="E115" t="s">
        <v>82</v>
      </c>
    </row>
    <row r="116" spans="1:5" x14ac:dyDescent="0.3">
      <c r="A116">
        <v>122</v>
      </c>
      <c r="B116" t="s">
        <v>25</v>
      </c>
      <c r="C116" s="20">
        <v>45671</v>
      </c>
      <c r="D116">
        <v>17051.330000000002</v>
      </c>
      <c r="E116" t="s">
        <v>65</v>
      </c>
    </row>
    <row r="117" spans="1:5" x14ac:dyDescent="0.3">
      <c r="A117">
        <v>122</v>
      </c>
      <c r="B117" t="s">
        <v>25</v>
      </c>
      <c r="C117" s="20">
        <v>45671</v>
      </c>
      <c r="D117">
        <v>332.22</v>
      </c>
      <c r="E117" t="s">
        <v>66</v>
      </c>
    </row>
    <row r="118" spans="1:5" x14ac:dyDescent="0.3">
      <c r="A118">
        <v>122</v>
      </c>
      <c r="B118" t="s">
        <v>25</v>
      </c>
      <c r="C118" s="20">
        <v>45671</v>
      </c>
      <c r="D118">
        <v>2</v>
      </c>
      <c r="E118" t="s">
        <v>67</v>
      </c>
    </row>
    <row r="119" spans="1:5" x14ac:dyDescent="0.3">
      <c r="A119">
        <v>122</v>
      </c>
      <c r="B119" t="s">
        <v>25</v>
      </c>
      <c r="C119" s="20">
        <v>45671</v>
      </c>
      <c r="D119">
        <v>0</v>
      </c>
      <c r="E119" t="s">
        <v>68</v>
      </c>
    </row>
    <row r="120" spans="1:5" x14ac:dyDescent="0.3">
      <c r="A120">
        <v>122</v>
      </c>
      <c r="B120" t="s">
        <v>25</v>
      </c>
      <c r="C120" s="20">
        <v>45671</v>
      </c>
      <c r="D120">
        <v>0</v>
      </c>
      <c r="E120" t="s">
        <v>69</v>
      </c>
    </row>
    <row r="121" spans="1:5" x14ac:dyDescent="0.3">
      <c r="A121">
        <v>122</v>
      </c>
      <c r="B121" t="s">
        <v>25</v>
      </c>
      <c r="C121" s="20">
        <v>45671</v>
      </c>
      <c r="D121">
        <v>3991.65</v>
      </c>
      <c r="E121" t="s">
        <v>70</v>
      </c>
    </row>
    <row r="122" spans="1:5" x14ac:dyDescent="0.3">
      <c r="A122">
        <v>122</v>
      </c>
      <c r="B122" t="s">
        <v>25</v>
      </c>
      <c r="C122" s="20">
        <v>45671</v>
      </c>
      <c r="D122">
        <v>0</v>
      </c>
      <c r="E122" t="s">
        <v>71</v>
      </c>
    </row>
    <row r="123" spans="1:5" x14ac:dyDescent="0.3">
      <c r="A123">
        <v>122</v>
      </c>
      <c r="B123" t="s">
        <v>25</v>
      </c>
      <c r="C123" s="20">
        <v>45671</v>
      </c>
      <c r="D123">
        <v>0</v>
      </c>
      <c r="E123" t="s">
        <v>72</v>
      </c>
    </row>
    <row r="124" spans="1:5" x14ac:dyDescent="0.3">
      <c r="A124">
        <v>122</v>
      </c>
      <c r="B124" t="s">
        <v>25</v>
      </c>
      <c r="C124" s="20">
        <v>45671</v>
      </c>
      <c r="D124">
        <v>0</v>
      </c>
      <c r="E124" t="s">
        <v>73</v>
      </c>
    </row>
    <row r="125" spans="1:5" x14ac:dyDescent="0.3">
      <c r="A125">
        <v>122</v>
      </c>
      <c r="B125" t="s">
        <v>25</v>
      </c>
      <c r="C125" s="20">
        <v>45671</v>
      </c>
      <c r="D125">
        <v>250.86</v>
      </c>
      <c r="E125" t="s">
        <v>74</v>
      </c>
    </row>
    <row r="126" spans="1:5" x14ac:dyDescent="0.3">
      <c r="A126">
        <v>122</v>
      </c>
      <c r="B126" t="s">
        <v>25</v>
      </c>
      <c r="C126" s="20">
        <v>45671</v>
      </c>
      <c r="D126">
        <v>5399.65</v>
      </c>
      <c r="E126" t="s">
        <v>75</v>
      </c>
    </row>
    <row r="127" spans="1:5" x14ac:dyDescent="0.3">
      <c r="A127">
        <v>122</v>
      </c>
      <c r="B127" t="s">
        <v>25</v>
      </c>
      <c r="C127" s="20">
        <v>45671</v>
      </c>
      <c r="D127">
        <v>0</v>
      </c>
      <c r="E127" t="s">
        <v>76</v>
      </c>
    </row>
    <row r="128" spans="1:5" x14ac:dyDescent="0.3">
      <c r="A128">
        <v>122</v>
      </c>
      <c r="B128" t="s">
        <v>25</v>
      </c>
      <c r="C128" s="20">
        <v>45671</v>
      </c>
      <c r="D128">
        <v>0</v>
      </c>
      <c r="E128" t="s">
        <v>73</v>
      </c>
    </row>
    <row r="129" spans="1:5" x14ac:dyDescent="0.3">
      <c r="A129">
        <v>122</v>
      </c>
      <c r="B129" t="s">
        <v>25</v>
      </c>
      <c r="C129" s="20">
        <v>45671</v>
      </c>
      <c r="D129">
        <v>0</v>
      </c>
      <c r="E129" t="s">
        <v>77</v>
      </c>
    </row>
    <row r="130" spans="1:5" x14ac:dyDescent="0.3">
      <c r="A130">
        <v>122</v>
      </c>
      <c r="B130" t="s">
        <v>25</v>
      </c>
      <c r="C130" s="20">
        <v>45671</v>
      </c>
      <c r="D130">
        <v>0</v>
      </c>
      <c r="E130" t="s">
        <v>78</v>
      </c>
    </row>
    <row r="131" spans="1:5" x14ac:dyDescent="0.3">
      <c r="A131">
        <v>122</v>
      </c>
      <c r="B131" t="s">
        <v>25</v>
      </c>
      <c r="C131" s="20">
        <v>45671</v>
      </c>
      <c r="D131">
        <v>0</v>
      </c>
      <c r="E131" t="s">
        <v>79</v>
      </c>
    </row>
    <row r="132" spans="1:5" x14ac:dyDescent="0.3">
      <c r="A132">
        <v>122</v>
      </c>
      <c r="B132" t="s">
        <v>25</v>
      </c>
      <c r="C132" s="20">
        <v>45671</v>
      </c>
      <c r="D132">
        <v>0</v>
      </c>
      <c r="E132" t="s">
        <v>80</v>
      </c>
    </row>
    <row r="133" spans="1:5" x14ac:dyDescent="0.3">
      <c r="A133">
        <v>122</v>
      </c>
      <c r="B133" t="s">
        <v>25</v>
      </c>
      <c r="C133" s="20">
        <v>45671</v>
      </c>
      <c r="D133">
        <v>0</v>
      </c>
      <c r="E133" t="s">
        <v>81</v>
      </c>
    </row>
    <row r="134" spans="1:5" x14ac:dyDescent="0.3">
      <c r="A134">
        <v>122</v>
      </c>
      <c r="B134" t="s">
        <v>25</v>
      </c>
      <c r="C134" s="20">
        <v>45671</v>
      </c>
      <c r="D134">
        <v>0</v>
      </c>
      <c r="E134" t="s">
        <v>82</v>
      </c>
    </row>
    <row r="135" spans="1:5" x14ac:dyDescent="0.3">
      <c r="A135">
        <v>122</v>
      </c>
      <c r="B135" t="s">
        <v>25</v>
      </c>
      <c r="C135" s="20">
        <v>45672</v>
      </c>
      <c r="D135">
        <v>24089.75</v>
      </c>
      <c r="E135" t="s">
        <v>65</v>
      </c>
    </row>
    <row r="136" spans="1:5" x14ac:dyDescent="0.3">
      <c r="A136">
        <v>122</v>
      </c>
      <c r="B136" t="s">
        <v>25</v>
      </c>
      <c r="C136" s="20">
        <v>45672</v>
      </c>
      <c r="D136">
        <v>875.77</v>
      </c>
      <c r="E136" t="s">
        <v>66</v>
      </c>
    </row>
    <row r="137" spans="1:5" x14ac:dyDescent="0.3">
      <c r="A137">
        <v>122</v>
      </c>
      <c r="B137" t="s">
        <v>25</v>
      </c>
      <c r="C137" s="20">
        <v>45672</v>
      </c>
      <c r="D137">
        <v>0</v>
      </c>
      <c r="E137" t="s">
        <v>67</v>
      </c>
    </row>
    <row r="138" spans="1:5" x14ac:dyDescent="0.3">
      <c r="A138">
        <v>122</v>
      </c>
      <c r="B138" t="s">
        <v>25</v>
      </c>
      <c r="C138" s="20">
        <v>45672</v>
      </c>
      <c r="D138">
        <v>0</v>
      </c>
      <c r="E138" t="s">
        <v>68</v>
      </c>
    </row>
    <row r="139" spans="1:5" x14ac:dyDescent="0.3">
      <c r="A139">
        <v>122</v>
      </c>
      <c r="B139" t="s">
        <v>25</v>
      </c>
      <c r="C139" s="20">
        <v>45672</v>
      </c>
      <c r="D139">
        <v>0</v>
      </c>
      <c r="E139" t="s">
        <v>69</v>
      </c>
    </row>
    <row r="140" spans="1:5" x14ac:dyDescent="0.3">
      <c r="A140">
        <v>122</v>
      </c>
      <c r="B140" t="s">
        <v>25</v>
      </c>
      <c r="C140" s="20">
        <v>45672</v>
      </c>
      <c r="D140">
        <v>1935.27</v>
      </c>
      <c r="E140" t="s">
        <v>70</v>
      </c>
    </row>
    <row r="141" spans="1:5" x14ac:dyDescent="0.3">
      <c r="A141">
        <v>122</v>
      </c>
      <c r="B141" t="s">
        <v>25</v>
      </c>
      <c r="C141" s="20">
        <v>45672</v>
      </c>
      <c r="D141">
        <v>0</v>
      </c>
      <c r="E141" t="s">
        <v>71</v>
      </c>
    </row>
    <row r="142" spans="1:5" x14ac:dyDescent="0.3">
      <c r="A142">
        <v>122</v>
      </c>
      <c r="B142" t="s">
        <v>25</v>
      </c>
      <c r="C142" s="20">
        <v>45672</v>
      </c>
      <c r="D142">
        <v>0</v>
      </c>
      <c r="E142" t="s">
        <v>72</v>
      </c>
    </row>
    <row r="143" spans="1:5" x14ac:dyDescent="0.3">
      <c r="A143">
        <v>122</v>
      </c>
      <c r="B143" t="s">
        <v>25</v>
      </c>
      <c r="C143" s="20">
        <v>45672</v>
      </c>
      <c r="D143">
        <v>0</v>
      </c>
      <c r="E143" t="s">
        <v>73</v>
      </c>
    </row>
    <row r="144" spans="1:5" x14ac:dyDescent="0.3">
      <c r="A144">
        <v>122</v>
      </c>
      <c r="B144" t="s">
        <v>25</v>
      </c>
      <c r="C144" s="20">
        <v>45672</v>
      </c>
      <c r="D144">
        <v>323.18</v>
      </c>
      <c r="E144" t="s">
        <v>74</v>
      </c>
    </row>
    <row r="145" spans="1:5" x14ac:dyDescent="0.3">
      <c r="A145">
        <v>122</v>
      </c>
      <c r="B145" t="s">
        <v>25</v>
      </c>
      <c r="C145" s="20">
        <v>45672</v>
      </c>
      <c r="D145">
        <v>7952.74</v>
      </c>
      <c r="E145" t="s">
        <v>75</v>
      </c>
    </row>
    <row r="146" spans="1:5" x14ac:dyDescent="0.3">
      <c r="A146">
        <v>122</v>
      </c>
      <c r="B146" t="s">
        <v>25</v>
      </c>
      <c r="C146" s="20">
        <v>45672</v>
      </c>
      <c r="D146">
        <v>0</v>
      </c>
      <c r="E146" t="s">
        <v>76</v>
      </c>
    </row>
    <row r="147" spans="1:5" x14ac:dyDescent="0.3">
      <c r="A147">
        <v>122</v>
      </c>
      <c r="B147" t="s">
        <v>25</v>
      </c>
      <c r="C147" s="20">
        <v>45672</v>
      </c>
      <c r="D147">
        <v>0</v>
      </c>
      <c r="E147" t="s">
        <v>73</v>
      </c>
    </row>
    <row r="148" spans="1:5" x14ac:dyDescent="0.3">
      <c r="A148">
        <v>122</v>
      </c>
      <c r="B148" t="s">
        <v>25</v>
      </c>
      <c r="C148" s="20">
        <v>45672</v>
      </c>
      <c r="D148">
        <v>0</v>
      </c>
      <c r="E148" t="s">
        <v>77</v>
      </c>
    </row>
    <row r="149" spans="1:5" x14ac:dyDescent="0.3">
      <c r="A149">
        <v>122</v>
      </c>
      <c r="B149" t="s">
        <v>25</v>
      </c>
      <c r="C149" s="20">
        <v>45672</v>
      </c>
      <c r="D149">
        <v>0</v>
      </c>
      <c r="E149" t="s">
        <v>78</v>
      </c>
    </row>
    <row r="150" spans="1:5" x14ac:dyDescent="0.3">
      <c r="A150">
        <v>122</v>
      </c>
      <c r="B150" t="s">
        <v>25</v>
      </c>
      <c r="C150" s="20">
        <v>45672</v>
      </c>
      <c r="D150">
        <v>0</v>
      </c>
      <c r="E150" t="s">
        <v>79</v>
      </c>
    </row>
    <row r="151" spans="1:5" x14ac:dyDescent="0.3">
      <c r="A151">
        <v>122</v>
      </c>
      <c r="B151" t="s">
        <v>25</v>
      </c>
      <c r="C151" s="20">
        <v>45672</v>
      </c>
      <c r="D151">
        <v>0</v>
      </c>
      <c r="E151" t="s">
        <v>80</v>
      </c>
    </row>
    <row r="152" spans="1:5" x14ac:dyDescent="0.3">
      <c r="A152">
        <v>122</v>
      </c>
      <c r="B152" t="s">
        <v>25</v>
      </c>
      <c r="C152" s="20">
        <v>45672</v>
      </c>
      <c r="D152">
        <v>0</v>
      </c>
      <c r="E152" t="s">
        <v>81</v>
      </c>
    </row>
    <row r="153" spans="1:5" x14ac:dyDescent="0.3">
      <c r="A153">
        <v>122</v>
      </c>
      <c r="B153" t="s">
        <v>25</v>
      </c>
      <c r="C153" s="20">
        <v>45672</v>
      </c>
      <c r="D153">
        <v>0</v>
      </c>
      <c r="E153" t="s">
        <v>82</v>
      </c>
    </row>
    <row r="154" spans="1:5" x14ac:dyDescent="0.3">
      <c r="A154">
        <v>122</v>
      </c>
      <c r="B154" t="s">
        <v>25</v>
      </c>
      <c r="C154" s="20">
        <v>45673</v>
      </c>
      <c r="D154">
        <v>20354.72</v>
      </c>
      <c r="E154" t="s">
        <v>65</v>
      </c>
    </row>
    <row r="155" spans="1:5" x14ac:dyDescent="0.3">
      <c r="A155">
        <v>122</v>
      </c>
      <c r="B155" t="s">
        <v>25</v>
      </c>
      <c r="C155" s="20">
        <v>45673</v>
      </c>
      <c r="D155">
        <v>1474.64</v>
      </c>
      <c r="E155" t="s">
        <v>66</v>
      </c>
    </row>
    <row r="156" spans="1:5" x14ac:dyDescent="0.3">
      <c r="A156">
        <v>122</v>
      </c>
      <c r="B156" t="s">
        <v>25</v>
      </c>
      <c r="C156" s="20">
        <v>45673</v>
      </c>
      <c r="D156">
        <v>0</v>
      </c>
      <c r="E156" t="s">
        <v>67</v>
      </c>
    </row>
    <row r="157" spans="1:5" x14ac:dyDescent="0.3">
      <c r="A157">
        <v>122</v>
      </c>
      <c r="B157" t="s">
        <v>25</v>
      </c>
      <c r="C157" s="20">
        <v>45673</v>
      </c>
      <c r="D157">
        <v>0</v>
      </c>
      <c r="E157" t="s">
        <v>68</v>
      </c>
    </row>
    <row r="158" spans="1:5" x14ac:dyDescent="0.3">
      <c r="A158">
        <v>122</v>
      </c>
      <c r="B158" t="s">
        <v>25</v>
      </c>
      <c r="C158" s="20">
        <v>45673</v>
      </c>
      <c r="D158">
        <v>0</v>
      </c>
      <c r="E158" t="s">
        <v>69</v>
      </c>
    </row>
    <row r="159" spans="1:5" x14ac:dyDescent="0.3">
      <c r="A159">
        <v>122</v>
      </c>
      <c r="B159" t="s">
        <v>25</v>
      </c>
      <c r="C159" s="20">
        <v>45673</v>
      </c>
      <c r="D159">
        <v>2044.49</v>
      </c>
      <c r="E159" t="s">
        <v>70</v>
      </c>
    </row>
    <row r="160" spans="1:5" x14ac:dyDescent="0.3">
      <c r="A160">
        <v>122</v>
      </c>
      <c r="B160" t="s">
        <v>25</v>
      </c>
      <c r="C160" s="20">
        <v>45673</v>
      </c>
      <c r="D160">
        <v>0</v>
      </c>
      <c r="E160" t="s">
        <v>71</v>
      </c>
    </row>
    <row r="161" spans="1:5" x14ac:dyDescent="0.3">
      <c r="A161">
        <v>122</v>
      </c>
      <c r="B161" t="s">
        <v>25</v>
      </c>
      <c r="C161" s="20">
        <v>45673</v>
      </c>
      <c r="D161">
        <v>0</v>
      </c>
      <c r="E161" t="s">
        <v>72</v>
      </c>
    </row>
    <row r="162" spans="1:5" x14ac:dyDescent="0.3">
      <c r="A162">
        <v>122</v>
      </c>
      <c r="B162" t="s">
        <v>25</v>
      </c>
      <c r="C162" s="20">
        <v>45673</v>
      </c>
      <c r="D162">
        <v>0</v>
      </c>
      <c r="E162" t="s">
        <v>73</v>
      </c>
    </row>
    <row r="163" spans="1:5" x14ac:dyDescent="0.3">
      <c r="A163">
        <v>122</v>
      </c>
      <c r="B163" t="s">
        <v>25</v>
      </c>
      <c r="C163" s="20">
        <v>45673</v>
      </c>
      <c r="D163">
        <v>419.23</v>
      </c>
      <c r="E163" t="s">
        <v>74</v>
      </c>
    </row>
    <row r="164" spans="1:5" x14ac:dyDescent="0.3">
      <c r="A164">
        <v>122</v>
      </c>
      <c r="B164" t="s">
        <v>25</v>
      </c>
      <c r="C164" s="20">
        <v>45673</v>
      </c>
      <c r="D164">
        <v>7206.28</v>
      </c>
      <c r="E164" t="s">
        <v>75</v>
      </c>
    </row>
    <row r="165" spans="1:5" x14ac:dyDescent="0.3">
      <c r="A165">
        <v>122</v>
      </c>
      <c r="B165" t="s">
        <v>25</v>
      </c>
      <c r="C165" s="20">
        <v>45673</v>
      </c>
      <c r="D165">
        <v>0</v>
      </c>
      <c r="E165" t="s">
        <v>76</v>
      </c>
    </row>
    <row r="166" spans="1:5" x14ac:dyDescent="0.3">
      <c r="A166">
        <v>122</v>
      </c>
      <c r="B166" t="s">
        <v>25</v>
      </c>
      <c r="C166" s="20">
        <v>45673</v>
      </c>
      <c r="D166">
        <v>0</v>
      </c>
      <c r="E166" t="s">
        <v>73</v>
      </c>
    </row>
    <row r="167" spans="1:5" x14ac:dyDescent="0.3">
      <c r="A167">
        <v>122</v>
      </c>
      <c r="B167" t="s">
        <v>25</v>
      </c>
      <c r="C167" s="20">
        <v>45673</v>
      </c>
      <c r="D167">
        <v>0</v>
      </c>
      <c r="E167" t="s">
        <v>77</v>
      </c>
    </row>
    <row r="168" spans="1:5" x14ac:dyDescent="0.3">
      <c r="A168">
        <v>122</v>
      </c>
      <c r="B168" t="s">
        <v>25</v>
      </c>
      <c r="C168" s="20">
        <v>45673</v>
      </c>
      <c r="D168">
        <v>0</v>
      </c>
      <c r="E168" t="s">
        <v>78</v>
      </c>
    </row>
    <row r="169" spans="1:5" x14ac:dyDescent="0.3">
      <c r="A169">
        <v>122</v>
      </c>
      <c r="B169" t="s">
        <v>25</v>
      </c>
      <c r="C169" s="20">
        <v>45673</v>
      </c>
      <c r="D169">
        <v>0</v>
      </c>
      <c r="E169" t="s">
        <v>79</v>
      </c>
    </row>
    <row r="170" spans="1:5" x14ac:dyDescent="0.3">
      <c r="A170">
        <v>122</v>
      </c>
      <c r="B170" t="s">
        <v>25</v>
      </c>
      <c r="C170" s="20">
        <v>45673</v>
      </c>
      <c r="D170">
        <v>0</v>
      </c>
      <c r="E170" t="s">
        <v>80</v>
      </c>
    </row>
    <row r="171" spans="1:5" x14ac:dyDescent="0.3">
      <c r="A171">
        <v>122</v>
      </c>
      <c r="B171" t="s">
        <v>25</v>
      </c>
      <c r="C171" s="20">
        <v>45673</v>
      </c>
      <c r="D171">
        <v>0</v>
      </c>
      <c r="E171" t="s">
        <v>81</v>
      </c>
    </row>
    <row r="172" spans="1:5" x14ac:dyDescent="0.3">
      <c r="A172">
        <v>122</v>
      </c>
      <c r="B172" t="s">
        <v>25</v>
      </c>
      <c r="C172" s="20">
        <v>45673</v>
      </c>
      <c r="D172">
        <v>0</v>
      </c>
      <c r="E172" t="s">
        <v>82</v>
      </c>
    </row>
    <row r="173" spans="1:5" x14ac:dyDescent="0.3">
      <c r="A173">
        <v>122</v>
      </c>
      <c r="B173" t="s">
        <v>25</v>
      </c>
      <c r="C173" s="20">
        <v>45674</v>
      </c>
      <c r="D173">
        <v>29494.51</v>
      </c>
      <c r="E173" t="s">
        <v>65</v>
      </c>
    </row>
    <row r="174" spans="1:5" x14ac:dyDescent="0.3">
      <c r="A174">
        <v>122</v>
      </c>
      <c r="B174" t="s">
        <v>25</v>
      </c>
      <c r="C174" s="20">
        <v>45674</v>
      </c>
      <c r="D174">
        <v>854.28</v>
      </c>
      <c r="E174" t="s">
        <v>66</v>
      </c>
    </row>
    <row r="175" spans="1:5" x14ac:dyDescent="0.3">
      <c r="A175">
        <v>122</v>
      </c>
      <c r="B175" t="s">
        <v>25</v>
      </c>
      <c r="C175" s="20">
        <v>45674</v>
      </c>
      <c r="D175">
        <v>0</v>
      </c>
      <c r="E175" t="s">
        <v>67</v>
      </c>
    </row>
    <row r="176" spans="1:5" x14ac:dyDescent="0.3">
      <c r="A176">
        <v>122</v>
      </c>
      <c r="B176" t="s">
        <v>25</v>
      </c>
      <c r="C176" s="20">
        <v>45674</v>
      </c>
      <c r="D176">
        <v>0</v>
      </c>
      <c r="E176" t="s">
        <v>68</v>
      </c>
    </row>
    <row r="177" spans="1:5" x14ac:dyDescent="0.3">
      <c r="A177">
        <v>122</v>
      </c>
      <c r="B177" t="s">
        <v>25</v>
      </c>
      <c r="C177" s="20">
        <v>45674</v>
      </c>
      <c r="D177">
        <v>0</v>
      </c>
      <c r="E177" t="s">
        <v>69</v>
      </c>
    </row>
    <row r="178" spans="1:5" x14ac:dyDescent="0.3">
      <c r="A178">
        <v>122</v>
      </c>
      <c r="B178" t="s">
        <v>25</v>
      </c>
      <c r="C178" s="20">
        <v>45674</v>
      </c>
      <c r="D178">
        <v>2402.15</v>
      </c>
      <c r="E178" t="s">
        <v>70</v>
      </c>
    </row>
    <row r="179" spans="1:5" x14ac:dyDescent="0.3">
      <c r="A179">
        <v>122</v>
      </c>
      <c r="B179" t="s">
        <v>25</v>
      </c>
      <c r="C179" s="20">
        <v>45674</v>
      </c>
      <c r="D179">
        <v>0</v>
      </c>
      <c r="E179" t="s">
        <v>71</v>
      </c>
    </row>
    <row r="180" spans="1:5" x14ac:dyDescent="0.3">
      <c r="A180">
        <v>122</v>
      </c>
      <c r="B180" t="s">
        <v>25</v>
      </c>
      <c r="C180" s="20">
        <v>45674</v>
      </c>
      <c r="D180">
        <v>0</v>
      </c>
      <c r="E180" t="s">
        <v>72</v>
      </c>
    </row>
    <row r="181" spans="1:5" x14ac:dyDescent="0.3">
      <c r="A181">
        <v>122</v>
      </c>
      <c r="B181" t="s">
        <v>25</v>
      </c>
      <c r="C181" s="20">
        <v>45674</v>
      </c>
      <c r="D181">
        <v>0</v>
      </c>
      <c r="E181" t="s">
        <v>73</v>
      </c>
    </row>
    <row r="182" spans="1:5" x14ac:dyDescent="0.3">
      <c r="A182">
        <v>122</v>
      </c>
      <c r="B182" t="s">
        <v>25</v>
      </c>
      <c r="C182" s="20">
        <v>45674</v>
      </c>
      <c r="D182">
        <v>297.17</v>
      </c>
      <c r="E182" t="s">
        <v>74</v>
      </c>
    </row>
    <row r="183" spans="1:5" x14ac:dyDescent="0.3">
      <c r="A183">
        <v>122</v>
      </c>
      <c r="B183" t="s">
        <v>25</v>
      </c>
      <c r="C183" s="20">
        <v>45674</v>
      </c>
      <c r="D183">
        <v>14051.21</v>
      </c>
      <c r="E183" t="s">
        <v>75</v>
      </c>
    </row>
    <row r="184" spans="1:5" x14ac:dyDescent="0.3">
      <c r="A184">
        <v>122</v>
      </c>
      <c r="B184" t="s">
        <v>25</v>
      </c>
      <c r="C184" s="20">
        <v>45674</v>
      </c>
      <c r="D184">
        <v>0</v>
      </c>
      <c r="E184" t="s">
        <v>76</v>
      </c>
    </row>
    <row r="185" spans="1:5" x14ac:dyDescent="0.3">
      <c r="A185">
        <v>122</v>
      </c>
      <c r="B185" t="s">
        <v>25</v>
      </c>
      <c r="C185" s="20">
        <v>45674</v>
      </c>
      <c r="D185">
        <v>0</v>
      </c>
      <c r="E185" t="s">
        <v>73</v>
      </c>
    </row>
    <row r="186" spans="1:5" x14ac:dyDescent="0.3">
      <c r="A186">
        <v>122</v>
      </c>
      <c r="B186" t="s">
        <v>25</v>
      </c>
      <c r="C186" s="20">
        <v>45674</v>
      </c>
      <c r="D186">
        <v>0</v>
      </c>
      <c r="E186" t="s">
        <v>77</v>
      </c>
    </row>
    <row r="187" spans="1:5" x14ac:dyDescent="0.3">
      <c r="A187">
        <v>122</v>
      </c>
      <c r="B187" t="s">
        <v>25</v>
      </c>
      <c r="C187" s="20">
        <v>45674</v>
      </c>
      <c r="D187">
        <v>0</v>
      </c>
      <c r="E187" t="s">
        <v>78</v>
      </c>
    </row>
    <row r="188" spans="1:5" x14ac:dyDescent="0.3">
      <c r="A188">
        <v>122</v>
      </c>
      <c r="B188" t="s">
        <v>25</v>
      </c>
      <c r="C188" s="20">
        <v>45674</v>
      </c>
      <c r="D188">
        <v>0</v>
      </c>
      <c r="E188" t="s">
        <v>79</v>
      </c>
    </row>
    <row r="189" spans="1:5" x14ac:dyDescent="0.3">
      <c r="A189">
        <v>122</v>
      </c>
      <c r="B189" t="s">
        <v>25</v>
      </c>
      <c r="C189" s="20">
        <v>45674</v>
      </c>
      <c r="D189">
        <v>0</v>
      </c>
      <c r="E189" t="s">
        <v>80</v>
      </c>
    </row>
    <row r="190" spans="1:5" x14ac:dyDescent="0.3">
      <c r="A190">
        <v>122</v>
      </c>
      <c r="B190" t="s">
        <v>25</v>
      </c>
      <c r="C190" s="20">
        <v>45674</v>
      </c>
      <c r="D190">
        <v>0</v>
      </c>
      <c r="E190" t="s">
        <v>81</v>
      </c>
    </row>
    <row r="191" spans="1:5" x14ac:dyDescent="0.3">
      <c r="A191">
        <v>122</v>
      </c>
      <c r="B191" t="s">
        <v>25</v>
      </c>
      <c r="C191" s="20">
        <v>45674</v>
      </c>
      <c r="D191">
        <v>0</v>
      </c>
      <c r="E191" t="s">
        <v>82</v>
      </c>
    </row>
    <row r="192" spans="1:5" x14ac:dyDescent="0.3">
      <c r="A192">
        <v>122</v>
      </c>
      <c r="B192" t="s">
        <v>25</v>
      </c>
      <c r="C192" s="20">
        <v>45675</v>
      </c>
      <c r="D192">
        <v>57052.45</v>
      </c>
      <c r="E192" t="s">
        <v>65</v>
      </c>
    </row>
    <row r="193" spans="1:5" x14ac:dyDescent="0.3">
      <c r="A193">
        <v>122</v>
      </c>
      <c r="B193" t="s">
        <v>25</v>
      </c>
      <c r="C193" s="20">
        <v>45675</v>
      </c>
      <c r="D193">
        <v>1413.74</v>
      </c>
      <c r="E193" t="s">
        <v>66</v>
      </c>
    </row>
    <row r="194" spans="1:5" x14ac:dyDescent="0.3">
      <c r="A194">
        <v>122</v>
      </c>
      <c r="B194" t="s">
        <v>25</v>
      </c>
      <c r="C194" s="20">
        <v>45675</v>
      </c>
      <c r="D194">
        <v>12</v>
      </c>
      <c r="E194" t="s">
        <v>67</v>
      </c>
    </row>
    <row r="195" spans="1:5" x14ac:dyDescent="0.3">
      <c r="A195">
        <v>122</v>
      </c>
      <c r="B195" t="s">
        <v>25</v>
      </c>
      <c r="C195" s="20">
        <v>45675</v>
      </c>
      <c r="D195">
        <v>0</v>
      </c>
      <c r="E195" t="s">
        <v>68</v>
      </c>
    </row>
    <row r="196" spans="1:5" x14ac:dyDescent="0.3">
      <c r="A196">
        <v>122</v>
      </c>
      <c r="B196" t="s">
        <v>25</v>
      </c>
      <c r="C196" s="20">
        <v>45675</v>
      </c>
      <c r="D196">
        <v>0</v>
      </c>
      <c r="E196" t="s">
        <v>69</v>
      </c>
    </row>
    <row r="197" spans="1:5" x14ac:dyDescent="0.3">
      <c r="A197">
        <v>122</v>
      </c>
      <c r="B197" t="s">
        <v>25</v>
      </c>
      <c r="C197" s="20">
        <v>45675</v>
      </c>
      <c r="D197">
        <v>3941.82</v>
      </c>
      <c r="E197" t="s">
        <v>70</v>
      </c>
    </row>
    <row r="198" spans="1:5" x14ac:dyDescent="0.3">
      <c r="A198">
        <v>122</v>
      </c>
      <c r="B198" t="s">
        <v>25</v>
      </c>
      <c r="C198" s="20">
        <v>45675</v>
      </c>
      <c r="D198">
        <v>0</v>
      </c>
      <c r="E198" t="s">
        <v>71</v>
      </c>
    </row>
    <row r="199" spans="1:5" x14ac:dyDescent="0.3">
      <c r="A199">
        <v>122</v>
      </c>
      <c r="B199" t="s">
        <v>25</v>
      </c>
      <c r="C199" s="20">
        <v>45675</v>
      </c>
      <c r="D199">
        <v>0</v>
      </c>
      <c r="E199" t="s">
        <v>72</v>
      </c>
    </row>
    <row r="200" spans="1:5" x14ac:dyDescent="0.3">
      <c r="A200">
        <v>122</v>
      </c>
      <c r="B200" t="s">
        <v>25</v>
      </c>
      <c r="C200" s="20">
        <v>45675</v>
      </c>
      <c r="D200">
        <v>0</v>
      </c>
      <c r="E200" t="s">
        <v>73</v>
      </c>
    </row>
    <row r="201" spans="1:5" x14ac:dyDescent="0.3">
      <c r="A201">
        <v>122</v>
      </c>
      <c r="B201" t="s">
        <v>25</v>
      </c>
      <c r="C201" s="20">
        <v>45675</v>
      </c>
      <c r="D201">
        <v>543.54</v>
      </c>
      <c r="E201" t="s">
        <v>74</v>
      </c>
    </row>
    <row r="202" spans="1:5" x14ac:dyDescent="0.3">
      <c r="A202">
        <v>122</v>
      </c>
      <c r="B202" t="s">
        <v>25</v>
      </c>
      <c r="C202" s="20">
        <v>45675</v>
      </c>
      <c r="D202">
        <v>19303.330000000002</v>
      </c>
      <c r="E202" t="s">
        <v>75</v>
      </c>
    </row>
    <row r="203" spans="1:5" x14ac:dyDescent="0.3">
      <c r="A203">
        <v>122</v>
      </c>
      <c r="B203" t="s">
        <v>25</v>
      </c>
      <c r="C203" s="20">
        <v>45675</v>
      </c>
      <c r="D203">
        <v>0</v>
      </c>
      <c r="E203" t="s">
        <v>76</v>
      </c>
    </row>
    <row r="204" spans="1:5" x14ac:dyDescent="0.3">
      <c r="A204">
        <v>122</v>
      </c>
      <c r="B204" t="s">
        <v>25</v>
      </c>
      <c r="C204" s="20">
        <v>45675</v>
      </c>
      <c r="D204">
        <v>0</v>
      </c>
      <c r="E204" t="s">
        <v>73</v>
      </c>
    </row>
    <row r="205" spans="1:5" x14ac:dyDescent="0.3">
      <c r="A205">
        <v>122</v>
      </c>
      <c r="B205" t="s">
        <v>25</v>
      </c>
      <c r="C205" s="20">
        <v>45675</v>
      </c>
      <c r="D205">
        <v>0</v>
      </c>
      <c r="E205" t="s">
        <v>77</v>
      </c>
    </row>
    <row r="206" spans="1:5" x14ac:dyDescent="0.3">
      <c r="A206">
        <v>122</v>
      </c>
      <c r="B206" t="s">
        <v>25</v>
      </c>
      <c r="C206" s="20">
        <v>45675</v>
      </c>
      <c r="D206">
        <v>0</v>
      </c>
      <c r="E206" t="s">
        <v>78</v>
      </c>
    </row>
    <row r="207" spans="1:5" x14ac:dyDescent="0.3">
      <c r="A207">
        <v>122</v>
      </c>
      <c r="B207" t="s">
        <v>25</v>
      </c>
      <c r="C207" s="20">
        <v>45675</v>
      </c>
      <c r="D207">
        <v>0</v>
      </c>
      <c r="E207" t="s">
        <v>79</v>
      </c>
    </row>
    <row r="208" spans="1:5" x14ac:dyDescent="0.3">
      <c r="A208">
        <v>122</v>
      </c>
      <c r="B208" t="s">
        <v>25</v>
      </c>
      <c r="C208" s="20">
        <v>45675</v>
      </c>
      <c r="D208">
        <v>0</v>
      </c>
      <c r="E208" t="s">
        <v>80</v>
      </c>
    </row>
    <row r="209" spans="1:5" x14ac:dyDescent="0.3">
      <c r="A209">
        <v>122</v>
      </c>
      <c r="B209" t="s">
        <v>25</v>
      </c>
      <c r="C209" s="20">
        <v>45675</v>
      </c>
      <c r="D209">
        <v>0</v>
      </c>
      <c r="E209" t="s">
        <v>81</v>
      </c>
    </row>
    <row r="210" spans="1:5" x14ac:dyDescent="0.3">
      <c r="A210">
        <v>122</v>
      </c>
      <c r="B210" t="s">
        <v>25</v>
      </c>
      <c r="C210" s="20">
        <v>45675</v>
      </c>
      <c r="D210">
        <v>0</v>
      </c>
      <c r="E210" t="s">
        <v>82</v>
      </c>
    </row>
    <row r="211" spans="1:5" x14ac:dyDescent="0.3">
      <c r="A211">
        <v>122</v>
      </c>
      <c r="B211" t="s">
        <v>25</v>
      </c>
      <c r="C211" s="20">
        <v>45676</v>
      </c>
      <c r="D211">
        <v>8763.57</v>
      </c>
      <c r="E211" t="s">
        <v>65</v>
      </c>
    </row>
    <row r="212" spans="1:5" x14ac:dyDescent="0.3">
      <c r="A212">
        <v>122</v>
      </c>
      <c r="B212" t="s">
        <v>25</v>
      </c>
      <c r="C212" s="20">
        <v>45676</v>
      </c>
      <c r="D212">
        <v>0</v>
      </c>
      <c r="E212" t="s">
        <v>66</v>
      </c>
    </row>
    <row r="213" spans="1:5" x14ac:dyDescent="0.3">
      <c r="A213">
        <v>122</v>
      </c>
      <c r="B213" t="s">
        <v>25</v>
      </c>
      <c r="C213" s="20">
        <v>45676</v>
      </c>
      <c r="D213">
        <v>0</v>
      </c>
      <c r="E213" t="s">
        <v>67</v>
      </c>
    </row>
    <row r="214" spans="1:5" x14ac:dyDescent="0.3">
      <c r="A214">
        <v>122</v>
      </c>
      <c r="B214" t="s">
        <v>25</v>
      </c>
      <c r="C214" s="20">
        <v>45676</v>
      </c>
      <c r="D214">
        <v>0</v>
      </c>
      <c r="E214" t="s">
        <v>68</v>
      </c>
    </row>
    <row r="215" spans="1:5" x14ac:dyDescent="0.3">
      <c r="A215">
        <v>122</v>
      </c>
      <c r="B215" t="s">
        <v>25</v>
      </c>
      <c r="C215" s="20">
        <v>45676</v>
      </c>
      <c r="D215">
        <v>0</v>
      </c>
      <c r="E215" t="s">
        <v>69</v>
      </c>
    </row>
    <row r="216" spans="1:5" x14ac:dyDescent="0.3">
      <c r="A216">
        <v>122</v>
      </c>
      <c r="B216" t="s">
        <v>25</v>
      </c>
      <c r="C216" s="20">
        <v>45676</v>
      </c>
      <c r="D216">
        <v>403.03</v>
      </c>
      <c r="E216" t="s">
        <v>70</v>
      </c>
    </row>
    <row r="217" spans="1:5" x14ac:dyDescent="0.3">
      <c r="A217">
        <v>122</v>
      </c>
      <c r="B217" t="s">
        <v>25</v>
      </c>
      <c r="C217" s="20">
        <v>45676</v>
      </c>
      <c r="D217">
        <v>0</v>
      </c>
      <c r="E217" t="s">
        <v>71</v>
      </c>
    </row>
    <row r="218" spans="1:5" x14ac:dyDescent="0.3">
      <c r="A218">
        <v>122</v>
      </c>
      <c r="B218" t="s">
        <v>25</v>
      </c>
      <c r="C218" s="20">
        <v>45676</v>
      </c>
      <c r="D218">
        <v>0</v>
      </c>
      <c r="E218" t="s">
        <v>72</v>
      </c>
    </row>
    <row r="219" spans="1:5" x14ac:dyDescent="0.3">
      <c r="A219">
        <v>122</v>
      </c>
      <c r="B219" t="s">
        <v>25</v>
      </c>
      <c r="C219" s="20">
        <v>45676</v>
      </c>
      <c r="D219">
        <v>0</v>
      </c>
      <c r="E219" t="s">
        <v>73</v>
      </c>
    </row>
    <row r="220" spans="1:5" x14ac:dyDescent="0.3">
      <c r="A220">
        <v>122</v>
      </c>
      <c r="B220" t="s">
        <v>25</v>
      </c>
      <c r="C220" s="20">
        <v>45676</v>
      </c>
      <c r="D220">
        <v>250.86</v>
      </c>
      <c r="E220" t="s">
        <v>74</v>
      </c>
    </row>
    <row r="221" spans="1:5" x14ac:dyDescent="0.3">
      <c r="A221">
        <v>122</v>
      </c>
      <c r="B221" t="s">
        <v>25</v>
      </c>
      <c r="C221" s="20">
        <v>45676</v>
      </c>
      <c r="D221">
        <v>4499.99</v>
      </c>
      <c r="E221" t="s">
        <v>75</v>
      </c>
    </row>
    <row r="222" spans="1:5" x14ac:dyDescent="0.3">
      <c r="A222">
        <v>122</v>
      </c>
      <c r="B222" t="s">
        <v>25</v>
      </c>
      <c r="C222" s="20">
        <v>45676</v>
      </c>
      <c r="D222">
        <v>0</v>
      </c>
      <c r="E222" t="s">
        <v>76</v>
      </c>
    </row>
    <row r="223" spans="1:5" x14ac:dyDescent="0.3">
      <c r="A223">
        <v>122</v>
      </c>
      <c r="B223" t="s">
        <v>25</v>
      </c>
      <c r="C223" s="20">
        <v>45676</v>
      </c>
      <c r="D223">
        <v>0</v>
      </c>
      <c r="E223" t="s">
        <v>73</v>
      </c>
    </row>
    <row r="224" spans="1:5" x14ac:dyDescent="0.3">
      <c r="A224">
        <v>122</v>
      </c>
      <c r="B224" t="s">
        <v>25</v>
      </c>
      <c r="C224" s="20">
        <v>45676</v>
      </c>
      <c r="D224">
        <v>0</v>
      </c>
      <c r="E224" t="s">
        <v>77</v>
      </c>
    </row>
    <row r="225" spans="1:5" x14ac:dyDescent="0.3">
      <c r="A225">
        <v>122</v>
      </c>
      <c r="B225" t="s">
        <v>25</v>
      </c>
      <c r="C225" s="20">
        <v>45676</v>
      </c>
      <c r="D225">
        <v>0</v>
      </c>
      <c r="E225" t="s">
        <v>78</v>
      </c>
    </row>
    <row r="226" spans="1:5" x14ac:dyDescent="0.3">
      <c r="A226">
        <v>122</v>
      </c>
      <c r="B226" t="s">
        <v>25</v>
      </c>
      <c r="C226" s="20">
        <v>45676</v>
      </c>
      <c r="D226">
        <v>0</v>
      </c>
      <c r="E226" t="s">
        <v>79</v>
      </c>
    </row>
    <row r="227" spans="1:5" x14ac:dyDescent="0.3">
      <c r="A227">
        <v>122</v>
      </c>
      <c r="B227" t="s">
        <v>25</v>
      </c>
      <c r="C227" s="20">
        <v>45676</v>
      </c>
      <c r="D227">
        <v>0</v>
      </c>
      <c r="E227" t="s">
        <v>80</v>
      </c>
    </row>
    <row r="228" spans="1:5" x14ac:dyDescent="0.3">
      <c r="A228">
        <v>122</v>
      </c>
      <c r="B228" t="s">
        <v>25</v>
      </c>
      <c r="C228" s="20">
        <v>45676</v>
      </c>
      <c r="D228">
        <v>0</v>
      </c>
      <c r="E228" t="s">
        <v>81</v>
      </c>
    </row>
    <row r="229" spans="1:5" x14ac:dyDescent="0.3">
      <c r="A229">
        <v>122</v>
      </c>
      <c r="B229" t="s">
        <v>25</v>
      </c>
      <c r="C229" s="20">
        <v>45676</v>
      </c>
      <c r="D229">
        <v>0</v>
      </c>
      <c r="E229" t="s">
        <v>82</v>
      </c>
    </row>
    <row r="230" spans="1:5" x14ac:dyDescent="0.3">
      <c r="A230">
        <v>122</v>
      </c>
      <c r="B230" t="s">
        <v>25</v>
      </c>
      <c r="C230" s="20">
        <v>45678</v>
      </c>
      <c r="D230">
        <v>18147.23</v>
      </c>
      <c r="E230" t="s">
        <v>65</v>
      </c>
    </row>
    <row r="231" spans="1:5" x14ac:dyDescent="0.3">
      <c r="A231">
        <v>122</v>
      </c>
      <c r="B231" t="s">
        <v>25</v>
      </c>
      <c r="C231" s="20">
        <v>45678</v>
      </c>
      <c r="D231">
        <v>1323.12</v>
      </c>
      <c r="E231" t="s">
        <v>66</v>
      </c>
    </row>
    <row r="232" spans="1:5" x14ac:dyDescent="0.3">
      <c r="A232">
        <v>122</v>
      </c>
      <c r="B232" t="s">
        <v>25</v>
      </c>
      <c r="C232" s="20">
        <v>45678</v>
      </c>
      <c r="D232">
        <v>0</v>
      </c>
      <c r="E232" t="s">
        <v>67</v>
      </c>
    </row>
    <row r="233" spans="1:5" x14ac:dyDescent="0.3">
      <c r="A233">
        <v>122</v>
      </c>
      <c r="B233" t="s">
        <v>25</v>
      </c>
      <c r="C233" s="20">
        <v>45678</v>
      </c>
      <c r="D233">
        <v>0</v>
      </c>
      <c r="E233" t="s">
        <v>68</v>
      </c>
    </row>
    <row r="234" spans="1:5" x14ac:dyDescent="0.3">
      <c r="A234">
        <v>122</v>
      </c>
      <c r="B234" t="s">
        <v>25</v>
      </c>
      <c r="C234" s="20">
        <v>45678</v>
      </c>
      <c r="D234">
        <v>0</v>
      </c>
      <c r="E234" t="s">
        <v>69</v>
      </c>
    </row>
    <row r="235" spans="1:5" x14ac:dyDescent="0.3">
      <c r="A235">
        <v>122</v>
      </c>
      <c r="B235" t="s">
        <v>25</v>
      </c>
      <c r="C235" s="20">
        <v>45678</v>
      </c>
      <c r="D235">
        <v>2426.15</v>
      </c>
      <c r="E235" t="s">
        <v>70</v>
      </c>
    </row>
    <row r="236" spans="1:5" x14ac:dyDescent="0.3">
      <c r="A236">
        <v>122</v>
      </c>
      <c r="B236" t="s">
        <v>25</v>
      </c>
      <c r="C236" s="20">
        <v>45678</v>
      </c>
      <c r="D236">
        <v>0</v>
      </c>
      <c r="E236" t="s">
        <v>71</v>
      </c>
    </row>
    <row r="237" spans="1:5" x14ac:dyDescent="0.3">
      <c r="A237">
        <v>122</v>
      </c>
      <c r="B237" t="s">
        <v>25</v>
      </c>
      <c r="C237" s="20">
        <v>45678</v>
      </c>
      <c r="D237">
        <v>0</v>
      </c>
      <c r="E237" t="s">
        <v>72</v>
      </c>
    </row>
    <row r="238" spans="1:5" x14ac:dyDescent="0.3">
      <c r="A238">
        <v>122</v>
      </c>
      <c r="B238" t="s">
        <v>25</v>
      </c>
      <c r="C238" s="20">
        <v>45678</v>
      </c>
      <c r="D238">
        <v>0</v>
      </c>
      <c r="E238" t="s">
        <v>73</v>
      </c>
    </row>
    <row r="239" spans="1:5" x14ac:dyDescent="0.3">
      <c r="A239">
        <v>122</v>
      </c>
      <c r="B239" t="s">
        <v>25</v>
      </c>
      <c r="C239" s="20">
        <v>45678</v>
      </c>
      <c r="D239">
        <v>942.99</v>
      </c>
      <c r="E239" t="s">
        <v>74</v>
      </c>
    </row>
    <row r="240" spans="1:5" x14ac:dyDescent="0.3">
      <c r="A240">
        <v>122</v>
      </c>
      <c r="B240" t="s">
        <v>25</v>
      </c>
      <c r="C240" s="20">
        <v>45678</v>
      </c>
      <c r="D240">
        <v>8163.28</v>
      </c>
      <c r="E240" t="s">
        <v>75</v>
      </c>
    </row>
    <row r="241" spans="1:5" x14ac:dyDescent="0.3">
      <c r="A241">
        <v>122</v>
      </c>
      <c r="B241" t="s">
        <v>25</v>
      </c>
      <c r="C241" s="20">
        <v>45678</v>
      </c>
      <c r="D241">
        <v>0</v>
      </c>
      <c r="E241" t="s">
        <v>76</v>
      </c>
    </row>
    <row r="242" spans="1:5" x14ac:dyDescent="0.3">
      <c r="A242">
        <v>122</v>
      </c>
      <c r="B242" t="s">
        <v>25</v>
      </c>
      <c r="C242" s="20">
        <v>45678</v>
      </c>
      <c r="D242">
        <v>0</v>
      </c>
      <c r="E242" t="s">
        <v>73</v>
      </c>
    </row>
    <row r="243" spans="1:5" x14ac:dyDescent="0.3">
      <c r="A243">
        <v>122</v>
      </c>
      <c r="B243" t="s">
        <v>25</v>
      </c>
      <c r="C243" s="20">
        <v>45678</v>
      </c>
      <c r="D243">
        <v>0</v>
      </c>
      <c r="E243" t="s">
        <v>77</v>
      </c>
    </row>
    <row r="244" spans="1:5" x14ac:dyDescent="0.3">
      <c r="A244">
        <v>122</v>
      </c>
      <c r="B244" t="s">
        <v>25</v>
      </c>
      <c r="C244" s="20">
        <v>45678</v>
      </c>
      <c r="D244">
        <v>0</v>
      </c>
      <c r="E244" t="s">
        <v>78</v>
      </c>
    </row>
    <row r="245" spans="1:5" x14ac:dyDescent="0.3">
      <c r="A245">
        <v>122</v>
      </c>
      <c r="B245" t="s">
        <v>25</v>
      </c>
      <c r="C245" s="20">
        <v>45678</v>
      </c>
      <c r="D245">
        <v>0</v>
      </c>
      <c r="E245" t="s">
        <v>79</v>
      </c>
    </row>
    <row r="246" spans="1:5" x14ac:dyDescent="0.3">
      <c r="A246">
        <v>122</v>
      </c>
      <c r="B246" t="s">
        <v>25</v>
      </c>
      <c r="C246" s="20">
        <v>45678</v>
      </c>
      <c r="D246">
        <v>0</v>
      </c>
      <c r="E246" t="s">
        <v>80</v>
      </c>
    </row>
    <row r="247" spans="1:5" x14ac:dyDescent="0.3">
      <c r="A247">
        <v>122</v>
      </c>
      <c r="B247" t="s">
        <v>25</v>
      </c>
      <c r="C247" s="20">
        <v>45678</v>
      </c>
      <c r="D247">
        <v>0</v>
      </c>
      <c r="E247" t="s">
        <v>81</v>
      </c>
    </row>
    <row r="248" spans="1:5" x14ac:dyDescent="0.3">
      <c r="A248">
        <v>122</v>
      </c>
      <c r="B248" t="s">
        <v>25</v>
      </c>
      <c r="C248" s="20">
        <v>45678</v>
      </c>
      <c r="D248">
        <v>0</v>
      </c>
      <c r="E248" t="s">
        <v>82</v>
      </c>
    </row>
    <row r="249" spans="1:5" x14ac:dyDescent="0.3">
      <c r="A249">
        <v>122</v>
      </c>
      <c r="B249" t="s">
        <v>25</v>
      </c>
      <c r="C249" s="20">
        <v>45679</v>
      </c>
      <c r="D249">
        <v>18416.97</v>
      </c>
      <c r="E249" t="s">
        <v>65</v>
      </c>
    </row>
    <row r="250" spans="1:5" x14ac:dyDescent="0.3">
      <c r="A250">
        <v>122</v>
      </c>
      <c r="B250" t="s">
        <v>25</v>
      </c>
      <c r="C250" s="20">
        <v>45679</v>
      </c>
      <c r="D250">
        <v>896.67</v>
      </c>
      <c r="E250" t="s">
        <v>66</v>
      </c>
    </row>
    <row r="251" spans="1:5" x14ac:dyDescent="0.3">
      <c r="A251">
        <v>122</v>
      </c>
      <c r="B251" t="s">
        <v>25</v>
      </c>
      <c r="C251" s="20">
        <v>45679</v>
      </c>
      <c r="D251">
        <v>3</v>
      </c>
      <c r="E251" t="s">
        <v>67</v>
      </c>
    </row>
    <row r="252" spans="1:5" x14ac:dyDescent="0.3">
      <c r="A252">
        <v>122</v>
      </c>
      <c r="B252" t="s">
        <v>25</v>
      </c>
      <c r="C252" s="20">
        <v>45679</v>
      </c>
      <c r="D252">
        <v>0</v>
      </c>
      <c r="E252" t="s">
        <v>68</v>
      </c>
    </row>
    <row r="253" spans="1:5" x14ac:dyDescent="0.3">
      <c r="A253">
        <v>122</v>
      </c>
      <c r="B253" t="s">
        <v>25</v>
      </c>
      <c r="C253" s="20">
        <v>45679</v>
      </c>
      <c r="D253">
        <v>0</v>
      </c>
      <c r="E253" t="s">
        <v>69</v>
      </c>
    </row>
    <row r="254" spans="1:5" x14ac:dyDescent="0.3">
      <c r="A254">
        <v>122</v>
      </c>
      <c r="B254" t="s">
        <v>25</v>
      </c>
      <c r="C254" s="20">
        <v>45679</v>
      </c>
      <c r="D254">
        <v>3166.95</v>
      </c>
      <c r="E254" t="s">
        <v>70</v>
      </c>
    </row>
    <row r="255" spans="1:5" x14ac:dyDescent="0.3">
      <c r="A255">
        <v>122</v>
      </c>
      <c r="B255" t="s">
        <v>25</v>
      </c>
      <c r="C255" s="20">
        <v>45679</v>
      </c>
      <c r="D255">
        <v>0</v>
      </c>
      <c r="E255" t="s">
        <v>71</v>
      </c>
    </row>
    <row r="256" spans="1:5" x14ac:dyDescent="0.3">
      <c r="A256">
        <v>122</v>
      </c>
      <c r="B256" t="s">
        <v>25</v>
      </c>
      <c r="C256" s="20">
        <v>45679</v>
      </c>
      <c r="D256">
        <v>0</v>
      </c>
      <c r="E256" t="s">
        <v>72</v>
      </c>
    </row>
    <row r="257" spans="1:5" x14ac:dyDescent="0.3">
      <c r="A257">
        <v>122</v>
      </c>
      <c r="B257" t="s">
        <v>25</v>
      </c>
      <c r="C257" s="20">
        <v>45679</v>
      </c>
      <c r="D257">
        <v>0</v>
      </c>
      <c r="E257" t="s">
        <v>73</v>
      </c>
    </row>
    <row r="258" spans="1:5" x14ac:dyDescent="0.3">
      <c r="A258">
        <v>122</v>
      </c>
      <c r="B258" t="s">
        <v>25</v>
      </c>
      <c r="C258" s="20">
        <v>45679</v>
      </c>
      <c r="D258">
        <v>248.22</v>
      </c>
      <c r="E258" t="s">
        <v>74</v>
      </c>
    </row>
    <row r="259" spans="1:5" x14ac:dyDescent="0.3">
      <c r="A259">
        <v>122</v>
      </c>
      <c r="B259" t="s">
        <v>25</v>
      </c>
      <c r="C259" s="20">
        <v>45679</v>
      </c>
      <c r="D259">
        <v>9499.33</v>
      </c>
      <c r="E259" t="s">
        <v>75</v>
      </c>
    </row>
    <row r="260" spans="1:5" x14ac:dyDescent="0.3">
      <c r="A260">
        <v>122</v>
      </c>
      <c r="B260" t="s">
        <v>25</v>
      </c>
      <c r="C260" s="20">
        <v>45679</v>
      </c>
      <c r="D260">
        <v>0</v>
      </c>
      <c r="E260" t="s">
        <v>76</v>
      </c>
    </row>
    <row r="261" spans="1:5" x14ac:dyDescent="0.3">
      <c r="A261">
        <v>122</v>
      </c>
      <c r="B261" t="s">
        <v>25</v>
      </c>
      <c r="C261" s="20">
        <v>45679</v>
      </c>
      <c r="D261">
        <v>0</v>
      </c>
      <c r="E261" t="s">
        <v>73</v>
      </c>
    </row>
    <row r="262" spans="1:5" x14ac:dyDescent="0.3">
      <c r="A262">
        <v>122</v>
      </c>
      <c r="B262" t="s">
        <v>25</v>
      </c>
      <c r="C262" s="20">
        <v>45679</v>
      </c>
      <c r="D262">
        <v>0</v>
      </c>
      <c r="E262" t="s">
        <v>77</v>
      </c>
    </row>
    <row r="263" spans="1:5" x14ac:dyDescent="0.3">
      <c r="A263">
        <v>122</v>
      </c>
      <c r="B263" t="s">
        <v>25</v>
      </c>
      <c r="C263" s="20">
        <v>45679</v>
      </c>
      <c r="D263">
        <v>0</v>
      </c>
      <c r="E263" t="s">
        <v>78</v>
      </c>
    </row>
    <row r="264" spans="1:5" x14ac:dyDescent="0.3">
      <c r="A264">
        <v>122</v>
      </c>
      <c r="B264" t="s">
        <v>25</v>
      </c>
      <c r="C264" s="20">
        <v>45679</v>
      </c>
      <c r="D264">
        <v>0</v>
      </c>
      <c r="E264" t="s">
        <v>79</v>
      </c>
    </row>
    <row r="265" spans="1:5" x14ac:dyDescent="0.3">
      <c r="A265">
        <v>122</v>
      </c>
      <c r="B265" t="s">
        <v>25</v>
      </c>
      <c r="C265" s="20">
        <v>45679</v>
      </c>
      <c r="D265">
        <v>0</v>
      </c>
      <c r="E265" t="s">
        <v>80</v>
      </c>
    </row>
    <row r="266" spans="1:5" x14ac:dyDescent="0.3">
      <c r="A266">
        <v>122</v>
      </c>
      <c r="B266" t="s">
        <v>25</v>
      </c>
      <c r="C266" s="20">
        <v>45679</v>
      </c>
      <c r="D266">
        <v>0</v>
      </c>
      <c r="E266" t="s">
        <v>81</v>
      </c>
    </row>
    <row r="267" spans="1:5" x14ac:dyDescent="0.3">
      <c r="A267">
        <v>122</v>
      </c>
      <c r="B267" t="s">
        <v>25</v>
      </c>
      <c r="C267" s="20">
        <v>45679</v>
      </c>
      <c r="D267">
        <v>0</v>
      </c>
      <c r="E267" t="s">
        <v>82</v>
      </c>
    </row>
    <row r="268" spans="1:5" x14ac:dyDescent="0.3">
      <c r="A268">
        <v>122</v>
      </c>
      <c r="B268" t="s">
        <v>25</v>
      </c>
      <c r="C268" s="20">
        <v>45680</v>
      </c>
      <c r="D268">
        <v>22110.11</v>
      </c>
      <c r="E268" t="s">
        <v>65</v>
      </c>
    </row>
    <row r="269" spans="1:5" x14ac:dyDescent="0.3">
      <c r="A269">
        <v>122</v>
      </c>
      <c r="B269" t="s">
        <v>25</v>
      </c>
      <c r="C269" s="20">
        <v>45680</v>
      </c>
      <c r="D269">
        <v>740.14</v>
      </c>
      <c r="E269" t="s">
        <v>66</v>
      </c>
    </row>
    <row r="270" spans="1:5" x14ac:dyDescent="0.3">
      <c r="A270">
        <v>122</v>
      </c>
      <c r="B270" t="s">
        <v>25</v>
      </c>
      <c r="C270" s="20">
        <v>45680</v>
      </c>
      <c r="D270">
        <v>0</v>
      </c>
      <c r="E270" t="s">
        <v>67</v>
      </c>
    </row>
    <row r="271" spans="1:5" x14ac:dyDescent="0.3">
      <c r="A271">
        <v>122</v>
      </c>
      <c r="B271" t="s">
        <v>25</v>
      </c>
      <c r="C271" s="20">
        <v>45680</v>
      </c>
      <c r="D271">
        <v>0</v>
      </c>
      <c r="E271" t="s">
        <v>68</v>
      </c>
    </row>
    <row r="272" spans="1:5" x14ac:dyDescent="0.3">
      <c r="A272">
        <v>122</v>
      </c>
      <c r="B272" t="s">
        <v>25</v>
      </c>
      <c r="C272" s="20">
        <v>45680</v>
      </c>
      <c r="D272">
        <v>0</v>
      </c>
      <c r="E272" t="s">
        <v>69</v>
      </c>
    </row>
    <row r="273" spans="1:5" x14ac:dyDescent="0.3">
      <c r="A273">
        <v>122</v>
      </c>
      <c r="B273" t="s">
        <v>25</v>
      </c>
      <c r="C273" s="20">
        <v>45680</v>
      </c>
      <c r="D273">
        <v>1621.55</v>
      </c>
      <c r="E273" t="s">
        <v>70</v>
      </c>
    </row>
    <row r="274" spans="1:5" x14ac:dyDescent="0.3">
      <c r="A274">
        <v>122</v>
      </c>
      <c r="B274" t="s">
        <v>25</v>
      </c>
      <c r="C274" s="20">
        <v>45680</v>
      </c>
      <c r="D274">
        <v>0</v>
      </c>
      <c r="E274" t="s">
        <v>71</v>
      </c>
    </row>
    <row r="275" spans="1:5" x14ac:dyDescent="0.3">
      <c r="A275">
        <v>122</v>
      </c>
      <c r="B275" t="s">
        <v>25</v>
      </c>
      <c r="C275" s="20">
        <v>45680</v>
      </c>
      <c r="D275">
        <v>0</v>
      </c>
      <c r="E275" t="s">
        <v>72</v>
      </c>
    </row>
    <row r="276" spans="1:5" x14ac:dyDescent="0.3">
      <c r="A276">
        <v>122</v>
      </c>
      <c r="B276" t="s">
        <v>25</v>
      </c>
      <c r="C276" s="20">
        <v>45680</v>
      </c>
      <c r="D276">
        <v>0</v>
      </c>
      <c r="E276" t="s">
        <v>73</v>
      </c>
    </row>
    <row r="277" spans="1:5" x14ac:dyDescent="0.3">
      <c r="A277">
        <v>122</v>
      </c>
      <c r="B277" t="s">
        <v>25</v>
      </c>
      <c r="C277" s="20">
        <v>45680</v>
      </c>
      <c r="D277">
        <v>184.19</v>
      </c>
      <c r="E277" t="s">
        <v>74</v>
      </c>
    </row>
    <row r="278" spans="1:5" x14ac:dyDescent="0.3">
      <c r="A278">
        <v>122</v>
      </c>
      <c r="B278" t="s">
        <v>25</v>
      </c>
      <c r="C278" s="20">
        <v>45680</v>
      </c>
      <c r="D278">
        <v>11494.97</v>
      </c>
      <c r="E278" t="s">
        <v>75</v>
      </c>
    </row>
    <row r="279" spans="1:5" x14ac:dyDescent="0.3">
      <c r="A279">
        <v>122</v>
      </c>
      <c r="B279" t="s">
        <v>25</v>
      </c>
      <c r="C279" s="20">
        <v>45680</v>
      </c>
      <c r="D279">
        <v>0</v>
      </c>
      <c r="E279" t="s">
        <v>76</v>
      </c>
    </row>
    <row r="280" spans="1:5" x14ac:dyDescent="0.3">
      <c r="A280">
        <v>122</v>
      </c>
      <c r="B280" t="s">
        <v>25</v>
      </c>
      <c r="C280" s="20">
        <v>45680</v>
      </c>
      <c r="D280">
        <v>0</v>
      </c>
      <c r="E280" t="s">
        <v>73</v>
      </c>
    </row>
    <row r="281" spans="1:5" x14ac:dyDescent="0.3">
      <c r="A281">
        <v>122</v>
      </c>
      <c r="B281" t="s">
        <v>25</v>
      </c>
      <c r="C281" s="20">
        <v>45680</v>
      </c>
      <c r="D281">
        <v>0</v>
      </c>
      <c r="E281" t="s">
        <v>77</v>
      </c>
    </row>
    <row r="282" spans="1:5" x14ac:dyDescent="0.3">
      <c r="A282">
        <v>122</v>
      </c>
      <c r="B282" t="s">
        <v>25</v>
      </c>
      <c r="C282" s="20">
        <v>45680</v>
      </c>
      <c r="D282">
        <v>0</v>
      </c>
      <c r="E282" t="s">
        <v>78</v>
      </c>
    </row>
    <row r="283" spans="1:5" x14ac:dyDescent="0.3">
      <c r="A283">
        <v>122</v>
      </c>
      <c r="B283" t="s">
        <v>25</v>
      </c>
      <c r="C283" s="20">
        <v>45680</v>
      </c>
      <c r="D283">
        <v>0</v>
      </c>
      <c r="E283" t="s">
        <v>79</v>
      </c>
    </row>
    <row r="284" spans="1:5" x14ac:dyDescent="0.3">
      <c r="A284">
        <v>122</v>
      </c>
      <c r="B284" t="s">
        <v>25</v>
      </c>
      <c r="C284" s="20">
        <v>45680</v>
      </c>
      <c r="D284">
        <v>0</v>
      </c>
      <c r="E284" t="s">
        <v>80</v>
      </c>
    </row>
    <row r="285" spans="1:5" x14ac:dyDescent="0.3">
      <c r="A285">
        <v>122</v>
      </c>
      <c r="B285" t="s">
        <v>25</v>
      </c>
      <c r="C285" s="20">
        <v>45680</v>
      </c>
      <c r="D285">
        <v>0</v>
      </c>
      <c r="E285" t="s">
        <v>81</v>
      </c>
    </row>
    <row r="286" spans="1:5" x14ac:dyDescent="0.3">
      <c r="A286">
        <v>122</v>
      </c>
      <c r="B286" t="s">
        <v>25</v>
      </c>
      <c r="C286" s="20">
        <v>45680</v>
      </c>
      <c r="D286">
        <v>0</v>
      </c>
      <c r="E286" t="s">
        <v>82</v>
      </c>
    </row>
    <row r="287" spans="1:5" x14ac:dyDescent="0.3">
      <c r="A287">
        <v>122</v>
      </c>
      <c r="B287" t="s">
        <v>25</v>
      </c>
      <c r="C287" s="20">
        <v>45681</v>
      </c>
      <c r="D287">
        <v>32407.439999999999</v>
      </c>
      <c r="E287" t="s">
        <v>65</v>
      </c>
    </row>
    <row r="288" spans="1:5" x14ac:dyDescent="0.3">
      <c r="A288">
        <v>122</v>
      </c>
      <c r="B288" t="s">
        <v>25</v>
      </c>
      <c r="C288" s="20">
        <v>45681</v>
      </c>
      <c r="D288">
        <v>2094.86</v>
      </c>
      <c r="E288" t="s">
        <v>66</v>
      </c>
    </row>
    <row r="289" spans="1:5" x14ac:dyDescent="0.3">
      <c r="A289">
        <v>122</v>
      </c>
      <c r="B289" t="s">
        <v>25</v>
      </c>
      <c r="C289" s="20">
        <v>45681</v>
      </c>
      <c r="D289">
        <v>0</v>
      </c>
      <c r="E289" t="s">
        <v>67</v>
      </c>
    </row>
    <row r="290" spans="1:5" x14ac:dyDescent="0.3">
      <c r="A290">
        <v>122</v>
      </c>
      <c r="B290" t="s">
        <v>25</v>
      </c>
      <c r="C290" s="20">
        <v>45681</v>
      </c>
      <c r="D290">
        <v>0</v>
      </c>
      <c r="E290" t="s">
        <v>68</v>
      </c>
    </row>
    <row r="291" spans="1:5" x14ac:dyDescent="0.3">
      <c r="A291">
        <v>122</v>
      </c>
      <c r="B291" t="s">
        <v>25</v>
      </c>
      <c r="C291" s="20">
        <v>45681</v>
      </c>
      <c r="D291">
        <v>0</v>
      </c>
      <c r="E291" t="s">
        <v>69</v>
      </c>
    </row>
    <row r="292" spans="1:5" x14ac:dyDescent="0.3">
      <c r="A292">
        <v>122</v>
      </c>
      <c r="B292" t="s">
        <v>25</v>
      </c>
      <c r="C292" s="20">
        <v>45681</v>
      </c>
      <c r="D292">
        <v>2552.8200000000002</v>
      </c>
      <c r="E292" t="s">
        <v>70</v>
      </c>
    </row>
    <row r="293" spans="1:5" x14ac:dyDescent="0.3">
      <c r="A293">
        <v>122</v>
      </c>
      <c r="B293" t="s">
        <v>25</v>
      </c>
      <c r="C293" s="20">
        <v>45681</v>
      </c>
      <c r="D293">
        <v>0</v>
      </c>
      <c r="E293" t="s">
        <v>71</v>
      </c>
    </row>
    <row r="294" spans="1:5" x14ac:dyDescent="0.3">
      <c r="A294">
        <v>122</v>
      </c>
      <c r="B294" t="s">
        <v>25</v>
      </c>
      <c r="C294" s="20">
        <v>45681</v>
      </c>
      <c r="D294">
        <v>0</v>
      </c>
      <c r="E294" t="s">
        <v>72</v>
      </c>
    </row>
    <row r="295" spans="1:5" x14ac:dyDescent="0.3">
      <c r="A295">
        <v>122</v>
      </c>
      <c r="B295" t="s">
        <v>25</v>
      </c>
      <c r="C295" s="20">
        <v>45681</v>
      </c>
      <c r="D295">
        <v>0</v>
      </c>
      <c r="E295" t="s">
        <v>73</v>
      </c>
    </row>
    <row r="296" spans="1:5" x14ac:dyDescent="0.3">
      <c r="A296">
        <v>122</v>
      </c>
      <c r="B296" t="s">
        <v>25</v>
      </c>
      <c r="C296" s="20">
        <v>45681</v>
      </c>
      <c r="D296">
        <v>94.92</v>
      </c>
      <c r="E296" t="s">
        <v>74</v>
      </c>
    </row>
    <row r="297" spans="1:5" x14ac:dyDescent="0.3">
      <c r="A297">
        <v>122</v>
      </c>
      <c r="B297" t="s">
        <v>25</v>
      </c>
      <c r="C297" s="20">
        <v>45681</v>
      </c>
      <c r="D297">
        <v>10073.94</v>
      </c>
      <c r="E297" t="s">
        <v>75</v>
      </c>
    </row>
    <row r="298" spans="1:5" x14ac:dyDescent="0.3">
      <c r="A298">
        <v>122</v>
      </c>
      <c r="B298" t="s">
        <v>25</v>
      </c>
      <c r="C298" s="20">
        <v>45681</v>
      </c>
      <c r="D298">
        <v>0</v>
      </c>
      <c r="E298" t="s">
        <v>76</v>
      </c>
    </row>
    <row r="299" spans="1:5" x14ac:dyDescent="0.3">
      <c r="A299">
        <v>122</v>
      </c>
      <c r="B299" t="s">
        <v>25</v>
      </c>
      <c r="C299" s="20">
        <v>45681</v>
      </c>
      <c r="D299">
        <v>0</v>
      </c>
      <c r="E299" t="s">
        <v>73</v>
      </c>
    </row>
    <row r="300" spans="1:5" x14ac:dyDescent="0.3">
      <c r="A300">
        <v>122</v>
      </c>
      <c r="B300" t="s">
        <v>25</v>
      </c>
      <c r="C300" s="20">
        <v>45681</v>
      </c>
      <c r="D300">
        <v>0</v>
      </c>
      <c r="E300" t="s">
        <v>77</v>
      </c>
    </row>
    <row r="301" spans="1:5" x14ac:dyDescent="0.3">
      <c r="A301">
        <v>122</v>
      </c>
      <c r="B301" t="s">
        <v>25</v>
      </c>
      <c r="C301" s="20">
        <v>45681</v>
      </c>
      <c r="D301">
        <v>0</v>
      </c>
      <c r="E301" t="s">
        <v>78</v>
      </c>
    </row>
    <row r="302" spans="1:5" x14ac:dyDescent="0.3">
      <c r="A302">
        <v>122</v>
      </c>
      <c r="B302" t="s">
        <v>25</v>
      </c>
      <c r="C302" s="20">
        <v>45681</v>
      </c>
      <c r="D302">
        <v>0</v>
      </c>
      <c r="E302" t="s">
        <v>79</v>
      </c>
    </row>
    <row r="303" spans="1:5" x14ac:dyDescent="0.3">
      <c r="A303">
        <v>122</v>
      </c>
      <c r="B303" t="s">
        <v>25</v>
      </c>
      <c r="C303" s="20">
        <v>45681</v>
      </c>
      <c r="D303">
        <v>0</v>
      </c>
      <c r="E303" t="s">
        <v>80</v>
      </c>
    </row>
    <row r="304" spans="1:5" x14ac:dyDescent="0.3">
      <c r="A304">
        <v>122</v>
      </c>
      <c r="B304" t="s">
        <v>25</v>
      </c>
      <c r="C304" s="20">
        <v>45681</v>
      </c>
      <c r="D304">
        <v>0</v>
      </c>
      <c r="E304" t="s">
        <v>81</v>
      </c>
    </row>
    <row r="305" spans="1:5" x14ac:dyDescent="0.3">
      <c r="A305">
        <v>122</v>
      </c>
      <c r="B305" t="s">
        <v>25</v>
      </c>
      <c r="C305" s="20">
        <v>45681</v>
      </c>
      <c r="D305">
        <v>0</v>
      </c>
      <c r="E305" t="s">
        <v>82</v>
      </c>
    </row>
    <row r="306" spans="1:5" x14ac:dyDescent="0.3">
      <c r="A306">
        <v>122</v>
      </c>
      <c r="B306" t="s">
        <v>25</v>
      </c>
      <c r="C306" s="20">
        <v>45682</v>
      </c>
      <c r="D306">
        <v>52306.99</v>
      </c>
      <c r="E306" t="s">
        <v>65</v>
      </c>
    </row>
    <row r="307" spans="1:5" x14ac:dyDescent="0.3">
      <c r="A307">
        <v>122</v>
      </c>
      <c r="B307" t="s">
        <v>25</v>
      </c>
      <c r="C307" s="20">
        <v>45682</v>
      </c>
      <c r="D307">
        <v>1781.41</v>
      </c>
      <c r="E307" t="s">
        <v>66</v>
      </c>
    </row>
    <row r="308" spans="1:5" x14ac:dyDescent="0.3">
      <c r="A308">
        <v>122</v>
      </c>
      <c r="B308" t="s">
        <v>25</v>
      </c>
      <c r="C308" s="20">
        <v>45682</v>
      </c>
      <c r="D308">
        <v>3</v>
      </c>
      <c r="E308" t="s">
        <v>67</v>
      </c>
    </row>
    <row r="309" spans="1:5" x14ac:dyDescent="0.3">
      <c r="A309">
        <v>122</v>
      </c>
      <c r="B309" t="s">
        <v>25</v>
      </c>
      <c r="C309" s="20">
        <v>45682</v>
      </c>
      <c r="D309">
        <v>0</v>
      </c>
      <c r="E309" t="s">
        <v>68</v>
      </c>
    </row>
    <row r="310" spans="1:5" x14ac:dyDescent="0.3">
      <c r="A310">
        <v>122</v>
      </c>
      <c r="B310" t="s">
        <v>25</v>
      </c>
      <c r="C310" s="20">
        <v>45682</v>
      </c>
      <c r="D310">
        <v>0</v>
      </c>
      <c r="E310" t="s">
        <v>69</v>
      </c>
    </row>
    <row r="311" spans="1:5" x14ac:dyDescent="0.3">
      <c r="A311">
        <v>122</v>
      </c>
      <c r="B311" t="s">
        <v>25</v>
      </c>
      <c r="C311" s="20">
        <v>45682</v>
      </c>
      <c r="D311">
        <v>4771.62</v>
      </c>
      <c r="E311" t="s">
        <v>70</v>
      </c>
    </row>
    <row r="312" spans="1:5" x14ac:dyDescent="0.3">
      <c r="A312">
        <v>122</v>
      </c>
      <c r="B312" t="s">
        <v>25</v>
      </c>
      <c r="C312" s="20">
        <v>45682</v>
      </c>
      <c r="D312">
        <v>0</v>
      </c>
      <c r="E312" t="s">
        <v>71</v>
      </c>
    </row>
    <row r="313" spans="1:5" x14ac:dyDescent="0.3">
      <c r="A313">
        <v>122</v>
      </c>
      <c r="B313" t="s">
        <v>25</v>
      </c>
      <c r="C313" s="20">
        <v>45682</v>
      </c>
      <c r="D313">
        <v>0</v>
      </c>
      <c r="E313" t="s">
        <v>72</v>
      </c>
    </row>
    <row r="314" spans="1:5" x14ac:dyDescent="0.3">
      <c r="A314">
        <v>122</v>
      </c>
      <c r="B314" t="s">
        <v>25</v>
      </c>
      <c r="C314" s="20">
        <v>45682</v>
      </c>
      <c r="D314">
        <v>0</v>
      </c>
      <c r="E314" t="s">
        <v>73</v>
      </c>
    </row>
    <row r="315" spans="1:5" x14ac:dyDescent="0.3">
      <c r="A315">
        <v>122</v>
      </c>
      <c r="B315" t="s">
        <v>25</v>
      </c>
      <c r="C315" s="20">
        <v>45682</v>
      </c>
      <c r="D315">
        <v>316.14999999999998</v>
      </c>
      <c r="E315" t="s">
        <v>74</v>
      </c>
    </row>
    <row r="316" spans="1:5" x14ac:dyDescent="0.3">
      <c r="A316">
        <v>122</v>
      </c>
      <c r="B316" t="s">
        <v>25</v>
      </c>
      <c r="C316" s="20">
        <v>45682</v>
      </c>
      <c r="D316">
        <v>22164.22</v>
      </c>
      <c r="E316" t="s">
        <v>75</v>
      </c>
    </row>
    <row r="317" spans="1:5" x14ac:dyDescent="0.3">
      <c r="A317">
        <v>122</v>
      </c>
      <c r="B317" t="s">
        <v>25</v>
      </c>
      <c r="C317" s="20">
        <v>45682</v>
      </c>
      <c r="D317">
        <v>0</v>
      </c>
      <c r="E317" t="s">
        <v>76</v>
      </c>
    </row>
    <row r="318" spans="1:5" x14ac:dyDescent="0.3">
      <c r="A318">
        <v>122</v>
      </c>
      <c r="B318" t="s">
        <v>25</v>
      </c>
      <c r="C318" s="20">
        <v>45682</v>
      </c>
      <c r="D318">
        <v>0</v>
      </c>
      <c r="E318" t="s">
        <v>73</v>
      </c>
    </row>
    <row r="319" spans="1:5" x14ac:dyDescent="0.3">
      <c r="A319">
        <v>122</v>
      </c>
      <c r="B319" t="s">
        <v>25</v>
      </c>
      <c r="C319" s="20">
        <v>45682</v>
      </c>
      <c r="D319">
        <v>0</v>
      </c>
      <c r="E319" t="s">
        <v>77</v>
      </c>
    </row>
    <row r="320" spans="1:5" x14ac:dyDescent="0.3">
      <c r="A320">
        <v>122</v>
      </c>
      <c r="B320" t="s">
        <v>25</v>
      </c>
      <c r="C320" s="20">
        <v>45682</v>
      </c>
      <c r="D320">
        <v>0</v>
      </c>
      <c r="E320" t="s">
        <v>78</v>
      </c>
    </row>
    <row r="321" spans="1:5" x14ac:dyDescent="0.3">
      <c r="A321">
        <v>122</v>
      </c>
      <c r="B321" t="s">
        <v>25</v>
      </c>
      <c r="C321" s="20">
        <v>45682</v>
      </c>
      <c r="D321">
        <v>0</v>
      </c>
      <c r="E321" t="s">
        <v>79</v>
      </c>
    </row>
    <row r="322" spans="1:5" x14ac:dyDescent="0.3">
      <c r="A322">
        <v>122</v>
      </c>
      <c r="B322" t="s">
        <v>25</v>
      </c>
      <c r="C322" s="20">
        <v>45682</v>
      </c>
      <c r="D322">
        <v>-28</v>
      </c>
      <c r="E322" t="s">
        <v>80</v>
      </c>
    </row>
    <row r="323" spans="1:5" x14ac:dyDescent="0.3">
      <c r="A323">
        <v>122</v>
      </c>
      <c r="B323" t="s">
        <v>25</v>
      </c>
      <c r="C323" s="20">
        <v>45682</v>
      </c>
      <c r="D323">
        <v>0</v>
      </c>
      <c r="E323" t="s">
        <v>81</v>
      </c>
    </row>
    <row r="324" spans="1:5" x14ac:dyDescent="0.3">
      <c r="A324">
        <v>122</v>
      </c>
      <c r="B324" t="s">
        <v>25</v>
      </c>
      <c r="C324" s="20">
        <v>45682</v>
      </c>
      <c r="D324">
        <v>0</v>
      </c>
      <c r="E324" t="s">
        <v>82</v>
      </c>
    </row>
    <row r="325" spans="1:5" x14ac:dyDescent="0.3">
      <c r="A325">
        <v>122</v>
      </c>
      <c r="B325" t="s">
        <v>25</v>
      </c>
      <c r="C325" s="20">
        <v>45683</v>
      </c>
      <c r="D325">
        <v>13758.93</v>
      </c>
      <c r="E325" t="s">
        <v>65</v>
      </c>
    </row>
    <row r="326" spans="1:5" x14ac:dyDescent="0.3">
      <c r="A326">
        <v>122</v>
      </c>
      <c r="B326" t="s">
        <v>25</v>
      </c>
      <c r="C326" s="20">
        <v>45683</v>
      </c>
      <c r="D326">
        <v>79.099999999999994</v>
      </c>
      <c r="E326" t="s">
        <v>66</v>
      </c>
    </row>
    <row r="327" spans="1:5" x14ac:dyDescent="0.3">
      <c r="A327">
        <v>122</v>
      </c>
      <c r="B327" t="s">
        <v>25</v>
      </c>
      <c r="C327" s="20">
        <v>45683</v>
      </c>
      <c r="D327">
        <v>155.94</v>
      </c>
      <c r="E327" t="s">
        <v>67</v>
      </c>
    </row>
    <row r="328" spans="1:5" x14ac:dyDescent="0.3">
      <c r="A328">
        <v>122</v>
      </c>
      <c r="B328" t="s">
        <v>25</v>
      </c>
      <c r="C328" s="20">
        <v>45683</v>
      </c>
      <c r="D328">
        <v>0</v>
      </c>
      <c r="E328" t="s">
        <v>68</v>
      </c>
    </row>
    <row r="329" spans="1:5" x14ac:dyDescent="0.3">
      <c r="A329">
        <v>122</v>
      </c>
      <c r="B329" t="s">
        <v>25</v>
      </c>
      <c r="C329" s="20">
        <v>45683</v>
      </c>
      <c r="D329">
        <v>0</v>
      </c>
      <c r="E329" t="s">
        <v>69</v>
      </c>
    </row>
    <row r="330" spans="1:5" x14ac:dyDescent="0.3">
      <c r="A330">
        <v>122</v>
      </c>
      <c r="B330" t="s">
        <v>25</v>
      </c>
      <c r="C330" s="20">
        <v>45683</v>
      </c>
      <c r="D330">
        <v>693.45</v>
      </c>
      <c r="E330" t="s">
        <v>70</v>
      </c>
    </row>
    <row r="331" spans="1:5" x14ac:dyDescent="0.3">
      <c r="A331">
        <v>122</v>
      </c>
      <c r="B331" t="s">
        <v>25</v>
      </c>
      <c r="C331" s="20">
        <v>45683</v>
      </c>
      <c r="D331">
        <v>0</v>
      </c>
      <c r="E331" t="s">
        <v>71</v>
      </c>
    </row>
    <row r="332" spans="1:5" x14ac:dyDescent="0.3">
      <c r="A332">
        <v>122</v>
      </c>
      <c r="B332" t="s">
        <v>25</v>
      </c>
      <c r="C332" s="20">
        <v>45683</v>
      </c>
      <c r="D332">
        <v>0</v>
      </c>
      <c r="E332" t="s">
        <v>72</v>
      </c>
    </row>
    <row r="333" spans="1:5" x14ac:dyDescent="0.3">
      <c r="A333">
        <v>122</v>
      </c>
      <c r="B333" t="s">
        <v>25</v>
      </c>
      <c r="C333" s="20">
        <v>45683</v>
      </c>
      <c r="D333">
        <v>0</v>
      </c>
      <c r="E333" t="s">
        <v>73</v>
      </c>
    </row>
    <row r="334" spans="1:5" x14ac:dyDescent="0.3">
      <c r="A334">
        <v>122</v>
      </c>
      <c r="B334" t="s">
        <v>25</v>
      </c>
      <c r="C334" s="20">
        <v>45683</v>
      </c>
      <c r="D334">
        <v>98.31</v>
      </c>
      <c r="E334" t="s">
        <v>74</v>
      </c>
    </row>
    <row r="335" spans="1:5" x14ac:dyDescent="0.3">
      <c r="A335">
        <v>122</v>
      </c>
      <c r="B335" t="s">
        <v>25</v>
      </c>
      <c r="C335" s="20">
        <v>45683</v>
      </c>
      <c r="D335">
        <v>4103.17</v>
      </c>
      <c r="E335" t="s">
        <v>75</v>
      </c>
    </row>
    <row r="336" spans="1:5" x14ac:dyDescent="0.3">
      <c r="A336">
        <v>122</v>
      </c>
      <c r="B336" t="s">
        <v>25</v>
      </c>
      <c r="C336" s="20">
        <v>45683</v>
      </c>
      <c r="D336">
        <v>0</v>
      </c>
      <c r="E336" t="s">
        <v>76</v>
      </c>
    </row>
    <row r="337" spans="1:5" x14ac:dyDescent="0.3">
      <c r="A337">
        <v>122</v>
      </c>
      <c r="B337" t="s">
        <v>25</v>
      </c>
      <c r="C337" s="20">
        <v>45683</v>
      </c>
      <c r="D337">
        <v>0</v>
      </c>
      <c r="E337" t="s">
        <v>73</v>
      </c>
    </row>
    <row r="338" spans="1:5" x14ac:dyDescent="0.3">
      <c r="A338">
        <v>122</v>
      </c>
      <c r="B338" t="s">
        <v>25</v>
      </c>
      <c r="C338" s="20">
        <v>45683</v>
      </c>
      <c r="D338">
        <v>0</v>
      </c>
      <c r="E338" t="s">
        <v>77</v>
      </c>
    </row>
    <row r="339" spans="1:5" x14ac:dyDescent="0.3">
      <c r="A339">
        <v>122</v>
      </c>
      <c r="B339" t="s">
        <v>25</v>
      </c>
      <c r="C339" s="20">
        <v>45683</v>
      </c>
      <c r="D339">
        <v>0</v>
      </c>
      <c r="E339" t="s">
        <v>78</v>
      </c>
    </row>
    <row r="340" spans="1:5" x14ac:dyDescent="0.3">
      <c r="A340">
        <v>122</v>
      </c>
      <c r="B340" t="s">
        <v>25</v>
      </c>
      <c r="C340" s="20">
        <v>45683</v>
      </c>
      <c r="D340">
        <v>0</v>
      </c>
      <c r="E340" t="s">
        <v>79</v>
      </c>
    </row>
    <row r="341" spans="1:5" x14ac:dyDescent="0.3">
      <c r="A341">
        <v>122</v>
      </c>
      <c r="B341" t="s">
        <v>25</v>
      </c>
      <c r="C341" s="20">
        <v>45683</v>
      </c>
      <c r="D341">
        <v>0</v>
      </c>
      <c r="E341" t="s">
        <v>80</v>
      </c>
    </row>
    <row r="342" spans="1:5" x14ac:dyDescent="0.3">
      <c r="A342">
        <v>122</v>
      </c>
      <c r="B342" t="s">
        <v>25</v>
      </c>
      <c r="C342" s="20">
        <v>45683</v>
      </c>
      <c r="D342">
        <v>0</v>
      </c>
      <c r="E342" t="s">
        <v>81</v>
      </c>
    </row>
    <row r="343" spans="1:5" x14ac:dyDescent="0.3">
      <c r="A343">
        <v>122</v>
      </c>
      <c r="B343" t="s">
        <v>25</v>
      </c>
      <c r="C343" s="20">
        <v>45683</v>
      </c>
      <c r="D343">
        <v>0</v>
      </c>
      <c r="E343" t="s">
        <v>82</v>
      </c>
    </row>
    <row r="344" spans="1:5" x14ac:dyDescent="0.3">
      <c r="A344">
        <v>122</v>
      </c>
      <c r="B344" t="s">
        <v>25</v>
      </c>
      <c r="C344" s="20">
        <v>45685</v>
      </c>
      <c r="D344">
        <v>15470.79</v>
      </c>
      <c r="E344" t="s">
        <v>65</v>
      </c>
    </row>
    <row r="345" spans="1:5" x14ac:dyDescent="0.3">
      <c r="A345">
        <v>122</v>
      </c>
      <c r="B345" t="s">
        <v>25</v>
      </c>
      <c r="C345" s="20">
        <v>45685</v>
      </c>
      <c r="D345">
        <v>670.09</v>
      </c>
      <c r="E345" t="s">
        <v>66</v>
      </c>
    </row>
    <row r="346" spans="1:5" x14ac:dyDescent="0.3">
      <c r="A346">
        <v>122</v>
      </c>
      <c r="B346" t="s">
        <v>25</v>
      </c>
      <c r="C346" s="20">
        <v>45685</v>
      </c>
      <c r="D346">
        <v>0</v>
      </c>
      <c r="E346" t="s">
        <v>67</v>
      </c>
    </row>
    <row r="347" spans="1:5" x14ac:dyDescent="0.3">
      <c r="A347">
        <v>122</v>
      </c>
      <c r="B347" t="s">
        <v>25</v>
      </c>
      <c r="C347" s="20">
        <v>45685</v>
      </c>
      <c r="D347">
        <v>0</v>
      </c>
      <c r="E347" t="s">
        <v>68</v>
      </c>
    </row>
    <row r="348" spans="1:5" x14ac:dyDescent="0.3">
      <c r="A348">
        <v>122</v>
      </c>
      <c r="B348" t="s">
        <v>25</v>
      </c>
      <c r="C348" s="20">
        <v>45685</v>
      </c>
      <c r="D348">
        <v>0</v>
      </c>
      <c r="E348" t="s">
        <v>69</v>
      </c>
    </row>
    <row r="349" spans="1:5" x14ac:dyDescent="0.3">
      <c r="A349">
        <v>122</v>
      </c>
      <c r="B349" t="s">
        <v>25</v>
      </c>
      <c r="C349" s="20">
        <v>45685</v>
      </c>
      <c r="D349">
        <v>2061.12</v>
      </c>
      <c r="E349" t="s">
        <v>70</v>
      </c>
    </row>
    <row r="350" spans="1:5" x14ac:dyDescent="0.3">
      <c r="A350">
        <v>122</v>
      </c>
      <c r="B350" t="s">
        <v>25</v>
      </c>
      <c r="C350" s="20">
        <v>45685</v>
      </c>
      <c r="D350">
        <v>0</v>
      </c>
      <c r="E350" t="s">
        <v>71</v>
      </c>
    </row>
    <row r="351" spans="1:5" x14ac:dyDescent="0.3">
      <c r="A351">
        <v>122</v>
      </c>
      <c r="B351" t="s">
        <v>25</v>
      </c>
      <c r="C351" s="20">
        <v>45685</v>
      </c>
      <c r="D351">
        <v>0</v>
      </c>
      <c r="E351" t="s">
        <v>72</v>
      </c>
    </row>
    <row r="352" spans="1:5" x14ac:dyDescent="0.3">
      <c r="A352">
        <v>122</v>
      </c>
      <c r="B352" t="s">
        <v>25</v>
      </c>
      <c r="C352" s="20">
        <v>45685</v>
      </c>
      <c r="D352">
        <v>0</v>
      </c>
      <c r="E352" t="s">
        <v>73</v>
      </c>
    </row>
    <row r="353" spans="1:5" x14ac:dyDescent="0.3">
      <c r="A353">
        <v>122</v>
      </c>
      <c r="B353" t="s">
        <v>25</v>
      </c>
      <c r="C353" s="20">
        <v>45685</v>
      </c>
      <c r="D353">
        <v>733.4</v>
      </c>
      <c r="E353" t="s">
        <v>74</v>
      </c>
    </row>
    <row r="354" spans="1:5" x14ac:dyDescent="0.3">
      <c r="A354">
        <v>122</v>
      </c>
      <c r="B354" t="s">
        <v>25</v>
      </c>
      <c r="C354" s="20">
        <v>45685</v>
      </c>
      <c r="D354">
        <v>5009.21</v>
      </c>
      <c r="E354" t="s">
        <v>75</v>
      </c>
    </row>
    <row r="355" spans="1:5" x14ac:dyDescent="0.3">
      <c r="A355">
        <v>122</v>
      </c>
      <c r="B355" t="s">
        <v>25</v>
      </c>
      <c r="C355" s="20">
        <v>45685</v>
      </c>
      <c r="D355">
        <v>0</v>
      </c>
      <c r="E355" t="s">
        <v>76</v>
      </c>
    </row>
    <row r="356" spans="1:5" x14ac:dyDescent="0.3">
      <c r="A356">
        <v>122</v>
      </c>
      <c r="B356" t="s">
        <v>25</v>
      </c>
      <c r="C356" s="20">
        <v>45685</v>
      </c>
      <c r="D356">
        <v>0</v>
      </c>
      <c r="E356" t="s">
        <v>73</v>
      </c>
    </row>
    <row r="357" spans="1:5" x14ac:dyDescent="0.3">
      <c r="A357">
        <v>122</v>
      </c>
      <c r="B357" t="s">
        <v>25</v>
      </c>
      <c r="C357" s="20">
        <v>45685</v>
      </c>
      <c r="D357">
        <v>0</v>
      </c>
      <c r="E357" t="s">
        <v>77</v>
      </c>
    </row>
    <row r="358" spans="1:5" x14ac:dyDescent="0.3">
      <c r="A358">
        <v>122</v>
      </c>
      <c r="B358" t="s">
        <v>25</v>
      </c>
      <c r="C358" s="20">
        <v>45685</v>
      </c>
      <c r="D358">
        <v>0</v>
      </c>
      <c r="E358" t="s">
        <v>78</v>
      </c>
    </row>
    <row r="359" spans="1:5" x14ac:dyDescent="0.3">
      <c r="A359">
        <v>122</v>
      </c>
      <c r="B359" t="s">
        <v>25</v>
      </c>
      <c r="C359" s="20">
        <v>45685</v>
      </c>
      <c r="D359">
        <v>0</v>
      </c>
      <c r="E359" t="s">
        <v>79</v>
      </c>
    </row>
    <row r="360" spans="1:5" x14ac:dyDescent="0.3">
      <c r="A360">
        <v>122</v>
      </c>
      <c r="B360" t="s">
        <v>25</v>
      </c>
      <c r="C360" s="20">
        <v>45685</v>
      </c>
      <c r="D360">
        <v>0</v>
      </c>
      <c r="E360" t="s">
        <v>80</v>
      </c>
    </row>
    <row r="361" spans="1:5" x14ac:dyDescent="0.3">
      <c r="A361">
        <v>122</v>
      </c>
      <c r="B361" t="s">
        <v>25</v>
      </c>
      <c r="C361" s="20">
        <v>45685</v>
      </c>
      <c r="D361">
        <v>0</v>
      </c>
      <c r="E361" t="s">
        <v>81</v>
      </c>
    </row>
    <row r="362" spans="1:5" x14ac:dyDescent="0.3">
      <c r="A362">
        <v>122</v>
      </c>
      <c r="B362" t="s">
        <v>25</v>
      </c>
      <c r="C362" s="20">
        <v>45685</v>
      </c>
      <c r="D362">
        <v>0</v>
      </c>
      <c r="E362" t="s">
        <v>82</v>
      </c>
    </row>
    <row r="363" spans="1:5" x14ac:dyDescent="0.3">
      <c r="A363">
        <v>122</v>
      </c>
      <c r="B363" t="s">
        <v>25</v>
      </c>
      <c r="C363" s="20">
        <v>45686</v>
      </c>
      <c r="D363">
        <v>13365.3</v>
      </c>
      <c r="E363" t="s">
        <v>65</v>
      </c>
    </row>
    <row r="364" spans="1:5" x14ac:dyDescent="0.3">
      <c r="A364">
        <v>122</v>
      </c>
      <c r="B364" t="s">
        <v>25</v>
      </c>
      <c r="C364" s="20">
        <v>45686</v>
      </c>
      <c r="D364">
        <v>1012.48</v>
      </c>
      <c r="E364" t="s">
        <v>66</v>
      </c>
    </row>
    <row r="365" spans="1:5" x14ac:dyDescent="0.3">
      <c r="A365">
        <v>122</v>
      </c>
      <c r="B365" t="s">
        <v>25</v>
      </c>
      <c r="C365" s="20">
        <v>45686</v>
      </c>
      <c r="D365">
        <v>0</v>
      </c>
      <c r="E365" t="s">
        <v>67</v>
      </c>
    </row>
    <row r="366" spans="1:5" x14ac:dyDescent="0.3">
      <c r="A366">
        <v>122</v>
      </c>
      <c r="B366" t="s">
        <v>25</v>
      </c>
      <c r="C366" s="20">
        <v>45686</v>
      </c>
      <c r="D366">
        <v>0</v>
      </c>
      <c r="E366" t="s">
        <v>68</v>
      </c>
    </row>
    <row r="367" spans="1:5" x14ac:dyDescent="0.3">
      <c r="A367">
        <v>122</v>
      </c>
      <c r="B367" t="s">
        <v>25</v>
      </c>
      <c r="C367" s="20">
        <v>45686</v>
      </c>
      <c r="D367">
        <v>0</v>
      </c>
      <c r="E367" t="s">
        <v>69</v>
      </c>
    </row>
    <row r="368" spans="1:5" x14ac:dyDescent="0.3">
      <c r="A368">
        <v>122</v>
      </c>
      <c r="B368" t="s">
        <v>25</v>
      </c>
      <c r="C368" s="20">
        <v>45686</v>
      </c>
      <c r="D368">
        <v>2102.5700000000002</v>
      </c>
      <c r="E368" t="s">
        <v>70</v>
      </c>
    </row>
    <row r="369" spans="1:5" x14ac:dyDescent="0.3">
      <c r="A369">
        <v>122</v>
      </c>
      <c r="B369" t="s">
        <v>25</v>
      </c>
      <c r="C369" s="20">
        <v>45686</v>
      </c>
      <c r="D369">
        <v>0</v>
      </c>
      <c r="E369" t="s">
        <v>71</v>
      </c>
    </row>
    <row r="370" spans="1:5" x14ac:dyDescent="0.3">
      <c r="A370">
        <v>122</v>
      </c>
      <c r="B370" t="s">
        <v>25</v>
      </c>
      <c r="C370" s="20">
        <v>45686</v>
      </c>
      <c r="D370">
        <v>0</v>
      </c>
      <c r="E370" t="s">
        <v>72</v>
      </c>
    </row>
    <row r="371" spans="1:5" x14ac:dyDescent="0.3">
      <c r="A371">
        <v>122</v>
      </c>
      <c r="B371" t="s">
        <v>25</v>
      </c>
      <c r="C371" s="20">
        <v>45686</v>
      </c>
      <c r="D371">
        <v>0</v>
      </c>
      <c r="E371" t="s">
        <v>73</v>
      </c>
    </row>
    <row r="372" spans="1:5" x14ac:dyDescent="0.3">
      <c r="A372">
        <v>122</v>
      </c>
      <c r="B372" t="s">
        <v>25</v>
      </c>
      <c r="C372" s="20">
        <v>45686</v>
      </c>
      <c r="D372">
        <v>396.89</v>
      </c>
      <c r="E372" t="s">
        <v>74</v>
      </c>
    </row>
    <row r="373" spans="1:5" x14ac:dyDescent="0.3">
      <c r="A373">
        <v>122</v>
      </c>
      <c r="B373" t="s">
        <v>25</v>
      </c>
      <c r="C373" s="20">
        <v>45686</v>
      </c>
      <c r="D373">
        <v>6643.37</v>
      </c>
      <c r="E373" t="s">
        <v>75</v>
      </c>
    </row>
    <row r="374" spans="1:5" x14ac:dyDescent="0.3">
      <c r="A374">
        <v>122</v>
      </c>
      <c r="B374" t="s">
        <v>25</v>
      </c>
      <c r="C374" s="20">
        <v>45686</v>
      </c>
      <c r="D374">
        <v>0</v>
      </c>
      <c r="E374" t="s">
        <v>76</v>
      </c>
    </row>
    <row r="375" spans="1:5" x14ac:dyDescent="0.3">
      <c r="A375">
        <v>122</v>
      </c>
      <c r="B375" t="s">
        <v>25</v>
      </c>
      <c r="C375" s="20">
        <v>45686</v>
      </c>
      <c r="D375">
        <v>0</v>
      </c>
      <c r="E375" t="s">
        <v>73</v>
      </c>
    </row>
    <row r="376" spans="1:5" x14ac:dyDescent="0.3">
      <c r="A376">
        <v>122</v>
      </c>
      <c r="B376" t="s">
        <v>25</v>
      </c>
      <c r="C376" s="20">
        <v>45686</v>
      </c>
      <c r="D376">
        <v>0</v>
      </c>
      <c r="E376" t="s">
        <v>77</v>
      </c>
    </row>
    <row r="377" spans="1:5" x14ac:dyDescent="0.3">
      <c r="A377">
        <v>122</v>
      </c>
      <c r="B377" t="s">
        <v>25</v>
      </c>
      <c r="C377" s="20">
        <v>45686</v>
      </c>
      <c r="D377">
        <v>0</v>
      </c>
      <c r="E377" t="s">
        <v>78</v>
      </c>
    </row>
    <row r="378" spans="1:5" x14ac:dyDescent="0.3">
      <c r="A378">
        <v>122</v>
      </c>
      <c r="B378" t="s">
        <v>25</v>
      </c>
      <c r="C378" s="20">
        <v>45686</v>
      </c>
      <c r="D378">
        <v>0</v>
      </c>
      <c r="E378" t="s">
        <v>79</v>
      </c>
    </row>
    <row r="379" spans="1:5" x14ac:dyDescent="0.3">
      <c r="A379">
        <v>122</v>
      </c>
      <c r="B379" t="s">
        <v>25</v>
      </c>
      <c r="C379" s="20">
        <v>45686</v>
      </c>
      <c r="D379">
        <v>0</v>
      </c>
      <c r="E379" t="s">
        <v>80</v>
      </c>
    </row>
    <row r="380" spans="1:5" x14ac:dyDescent="0.3">
      <c r="A380">
        <v>122</v>
      </c>
      <c r="B380" t="s">
        <v>25</v>
      </c>
      <c r="C380" s="20">
        <v>45686</v>
      </c>
      <c r="D380">
        <v>0</v>
      </c>
      <c r="E380" t="s">
        <v>81</v>
      </c>
    </row>
    <row r="381" spans="1:5" x14ac:dyDescent="0.3">
      <c r="A381">
        <v>122</v>
      </c>
      <c r="B381" t="s">
        <v>25</v>
      </c>
      <c r="C381" s="20">
        <v>45686</v>
      </c>
      <c r="D381">
        <v>0</v>
      </c>
      <c r="E381" t="s">
        <v>82</v>
      </c>
    </row>
    <row r="382" spans="1:5" x14ac:dyDescent="0.3">
      <c r="A382">
        <v>122</v>
      </c>
      <c r="B382" t="s">
        <v>25</v>
      </c>
      <c r="C382" s="20">
        <v>45687</v>
      </c>
      <c r="D382">
        <v>23455.08</v>
      </c>
      <c r="E382" t="s">
        <v>65</v>
      </c>
    </row>
    <row r="383" spans="1:5" x14ac:dyDescent="0.3">
      <c r="A383">
        <v>122</v>
      </c>
      <c r="B383" t="s">
        <v>25</v>
      </c>
      <c r="C383" s="20">
        <v>45687</v>
      </c>
      <c r="D383">
        <v>1752.05</v>
      </c>
      <c r="E383" t="s">
        <v>66</v>
      </c>
    </row>
    <row r="384" spans="1:5" x14ac:dyDescent="0.3">
      <c r="A384">
        <v>122</v>
      </c>
      <c r="B384" t="s">
        <v>25</v>
      </c>
      <c r="C384" s="20">
        <v>45687</v>
      </c>
      <c r="D384">
        <v>0</v>
      </c>
      <c r="E384" t="s">
        <v>67</v>
      </c>
    </row>
    <row r="385" spans="1:5" x14ac:dyDescent="0.3">
      <c r="A385">
        <v>122</v>
      </c>
      <c r="B385" t="s">
        <v>25</v>
      </c>
      <c r="C385" s="20">
        <v>45687</v>
      </c>
      <c r="D385">
        <v>0</v>
      </c>
      <c r="E385" t="s">
        <v>68</v>
      </c>
    </row>
    <row r="386" spans="1:5" x14ac:dyDescent="0.3">
      <c r="A386">
        <v>122</v>
      </c>
      <c r="B386" t="s">
        <v>25</v>
      </c>
      <c r="C386" s="20">
        <v>45687</v>
      </c>
      <c r="D386">
        <v>0</v>
      </c>
      <c r="E386" t="s">
        <v>69</v>
      </c>
    </row>
    <row r="387" spans="1:5" x14ac:dyDescent="0.3">
      <c r="A387">
        <v>122</v>
      </c>
      <c r="B387" t="s">
        <v>25</v>
      </c>
      <c r="C387" s="20">
        <v>45687</v>
      </c>
      <c r="D387">
        <v>1989.51</v>
      </c>
      <c r="E387" t="s">
        <v>70</v>
      </c>
    </row>
    <row r="388" spans="1:5" x14ac:dyDescent="0.3">
      <c r="A388">
        <v>122</v>
      </c>
      <c r="B388" t="s">
        <v>25</v>
      </c>
      <c r="C388" s="20">
        <v>45687</v>
      </c>
      <c r="D388">
        <v>0</v>
      </c>
      <c r="E388" t="s">
        <v>71</v>
      </c>
    </row>
    <row r="389" spans="1:5" x14ac:dyDescent="0.3">
      <c r="A389">
        <v>122</v>
      </c>
      <c r="B389" t="s">
        <v>25</v>
      </c>
      <c r="C389" s="20">
        <v>45687</v>
      </c>
      <c r="D389">
        <v>0</v>
      </c>
      <c r="E389" t="s">
        <v>72</v>
      </c>
    </row>
    <row r="390" spans="1:5" x14ac:dyDescent="0.3">
      <c r="A390">
        <v>122</v>
      </c>
      <c r="B390" t="s">
        <v>25</v>
      </c>
      <c r="C390" s="20">
        <v>45687</v>
      </c>
      <c r="D390">
        <v>0</v>
      </c>
      <c r="E390" t="s">
        <v>73</v>
      </c>
    </row>
    <row r="391" spans="1:5" x14ac:dyDescent="0.3">
      <c r="A391">
        <v>122</v>
      </c>
      <c r="B391" t="s">
        <v>25</v>
      </c>
      <c r="C391" s="20">
        <v>45687</v>
      </c>
      <c r="D391">
        <v>282.64</v>
      </c>
      <c r="E391" t="s">
        <v>74</v>
      </c>
    </row>
    <row r="392" spans="1:5" x14ac:dyDescent="0.3">
      <c r="A392">
        <v>122</v>
      </c>
      <c r="B392" t="s">
        <v>25</v>
      </c>
      <c r="C392" s="20">
        <v>45687</v>
      </c>
      <c r="D392">
        <v>8120.09</v>
      </c>
      <c r="E392" t="s">
        <v>75</v>
      </c>
    </row>
    <row r="393" spans="1:5" x14ac:dyDescent="0.3">
      <c r="A393">
        <v>122</v>
      </c>
      <c r="B393" t="s">
        <v>25</v>
      </c>
      <c r="C393" s="20">
        <v>45687</v>
      </c>
      <c r="D393">
        <v>0</v>
      </c>
      <c r="E393" t="s">
        <v>76</v>
      </c>
    </row>
    <row r="394" spans="1:5" x14ac:dyDescent="0.3">
      <c r="A394">
        <v>122</v>
      </c>
      <c r="B394" t="s">
        <v>25</v>
      </c>
      <c r="C394" s="20">
        <v>45687</v>
      </c>
      <c r="D394">
        <v>0</v>
      </c>
      <c r="E394" t="s">
        <v>73</v>
      </c>
    </row>
    <row r="395" spans="1:5" x14ac:dyDescent="0.3">
      <c r="A395">
        <v>122</v>
      </c>
      <c r="B395" t="s">
        <v>25</v>
      </c>
      <c r="C395" s="20">
        <v>45687</v>
      </c>
      <c r="D395">
        <v>0</v>
      </c>
      <c r="E395" t="s">
        <v>77</v>
      </c>
    </row>
    <row r="396" spans="1:5" x14ac:dyDescent="0.3">
      <c r="A396">
        <v>122</v>
      </c>
      <c r="B396" t="s">
        <v>25</v>
      </c>
      <c r="C396" s="20">
        <v>45687</v>
      </c>
      <c r="D396">
        <v>0</v>
      </c>
      <c r="E396" t="s">
        <v>78</v>
      </c>
    </row>
    <row r="397" spans="1:5" x14ac:dyDescent="0.3">
      <c r="A397">
        <v>122</v>
      </c>
      <c r="B397" t="s">
        <v>25</v>
      </c>
      <c r="C397" s="20">
        <v>45687</v>
      </c>
      <c r="D397">
        <v>0</v>
      </c>
      <c r="E397" t="s">
        <v>79</v>
      </c>
    </row>
    <row r="398" spans="1:5" x14ac:dyDescent="0.3">
      <c r="A398">
        <v>122</v>
      </c>
      <c r="B398" t="s">
        <v>25</v>
      </c>
      <c r="C398" s="20">
        <v>45687</v>
      </c>
      <c r="D398">
        <v>0</v>
      </c>
      <c r="E398" t="s">
        <v>80</v>
      </c>
    </row>
    <row r="399" spans="1:5" x14ac:dyDescent="0.3">
      <c r="A399">
        <v>122</v>
      </c>
      <c r="B399" t="s">
        <v>25</v>
      </c>
      <c r="C399" s="20">
        <v>45687</v>
      </c>
      <c r="D399">
        <v>0</v>
      </c>
      <c r="E399" t="s">
        <v>81</v>
      </c>
    </row>
    <row r="400" spans="1:5" x14ac:dyDescent="0.3">
      <c r="A400">
        <v>122</v>
      </c>
      <c r="B400" t="s">
        <v>25</v>
      </c>
      <c r="C400" s="20">
        <v>45687</v>
      </c>
      <c r="D400">
        <v>0</v>
      </c>
      <c r="E400" t="s">
        <v>82</v>
      </c>
    </row>
    <row r="401" spans="1:5" x14ac:dyDescent="0.3">
      <c r="A401">
        <v>122</v>
      </c>
      <c r="B401" t="s">
        <v>25</v>
      </c>
      <c r="C401" s="20">
        <v>45688</v>
      </c>
      <c r="D401">
        <v>32117.02</v>
      </c>
      <c r="E401" t="s">
        <v>65</v>
      </c>
    </row>
    <row r="402" spans="1:5" x14ac:dyDescent="0.3">
      <c r="A402">
        <v>122</v>
      </c>
      <c r="B402" t="s">
        <v>25</v>
      </c>
      <c r="C402" s="20">
        <v>45688</v>
      </c>
      <c r="D402">
        <v>2440.48</v>
      </c>
      <c r="E402" t="s">
        <v>66</v>
      </c>
    </row>
    <row r="403" spans="1:5" x14ac:dyDescent="0.3">
      <c r="A403">
        <v>122</v>
      </c>
      <c r="B403" t="s">
        <v>25</v>
      </c>
      <c r="C403" s="20">
        <v>45688</v>
      </c>
      <c r="D403">
        <v>0</v>
      </c>
      <c r="E403" t="s">
        <v>67</v>
      </c>
    </row>
    <row r="404" spans="1:5" x14ac:dyDescent="0.3">
      <c r="A404">
        <v>122</v>
      </c>
      <c r="B404" t="s">
        <v>25</v>
      </c>
      <c r="C404" s="20">
        <v>45688</v>
      </c>
      <c r="D404">
        <v>0</v>
      </c>
      <c r="E404" t="s">
        <v>68</v>
      </c>
    </row>
    <row r="405" spans="1:5" x14ac:dyDescent="0.3">
      <c r="A405">
        <v>122</v>
      </c>
      <c r="B405" t="s">
        <v>25</v>
      </c>
      <c r="C405" s="20">
        <v>45688</v>
      </c>
      <c r="D405">
        <v>0</v>
      </c>
      <c r="E405" t="s">
        <v>69</v>
      </c>
    </row>
    <row r="406" spans="1:5" x14ac:dyDescent="0.3">
      <c r="A406">
        <v>122</v>
      </c>
      <c r="B406" t="s">
        <v>25</v>
      </c>
      <c r="C406" s="20">
        <v>45688</v>
      </c>
      <c r="D406">
        <v>2574.52</v>
      </c>
      <c r="E406" t="s">
        <v>70</v>
      </c>
    </row>
    <row r="407" spans="1:5" x14ac:dyDescent="0.3">
      <c r="A407">
        <v>122</v>
      </c>
      <c r="B407" t="s">
        <v>25</v>
      </c>
      <c r="C407" s="20">
        <v>45688</v>
      </c>
      <c r="D407">
        <v>0</v>
      </c>
      <c r="E407" t="s">
        <v>71</v>
      </c>
    </row>
    <row r="408" spans="1:5" x14ac:dyDescent="0.3">
      <c r="A408">
        <v>122</v>
      </c>
      <c r="B408" t="s">
        <v>25</v>
      </c>
      <c r="C408" s="20">
        <v>45688</v>
      </c>
      <c r="D408">
        <v>0</v>
      </c>
      <c r="E408" t="s">
        <v>72</v>
      </c>
    </row>
    <row r="409" spans="1:5" x14ac:dyDescent="0.3">
      <c r="A409">
        <v>122</v>
      </c>
      <c r="B409" t="s">
        <v>25</v>
      </c>
      <c r="C409" s="20">
        <v>45688</v>
      </c>
      <c r="D409">
        <v>0</v>
      </c>
      <c r="E409" t="s">
        <v>73</v>
      </c>
    </row>
    <row r="410" spans="1:5" x14ac:dyDescent="0.3">
      <c r="A410">
        <v>122</v>
      </c>
      <c r="B410" t="s">
        <v>25</v>
      </c>
      <c r="C410" s="20">
        <v>45688</v>
      </c>
      <c r="D410">
        <v>617.97</v>
      </c>
      <c r="E410" t="s">
        <v>74</v>
      </c>
    </row>
    <row r="411" spans="1:5" x14ac:dyDescent="0.3">
      <c r="A411">
        <v>122</v>
      </c>
      <c r="B411" t="s">
        <v>25</v>
      </c>
      <c r="C411" s="20">
        <v>45688</v>
      </c>
      <c r="D411">
        <v>11990.31</v>
      </c>
      <c r="E411" t="s">
        <v>75</v>
      </c>
    </row>
    <row r="412" spans="1:5" x14ac:dyDescent="0.3">
      <c r="A412">
        <v>122</v>
      </c>
      <c r="B412" t="s">
        <v>25</v>
      </c>
      <c r="C412" s="20">
        <v>45688</v>
      </c>
      <c r="D412">
        <v>0</v>
      </c>
      <c r="E412" t="s">
        <v>76</v>
      </c>
    </row>
    <row r="413" spans="1:5" x14ac:dyDescent="0.3">
      <c r="A413">
        <v>122</v>
      </c>
      <c r="B413" t="s">
        <v>25</v>
      </c>
      <c r="C413" s="20">
        <v>45688</v>
      </c>
      <c r="D413">
        <v>0</v>
      </c>
      <c r="E413" t="s">
        <v>73</v>
      </c>
    </row>
    <row r="414" spans="1:5" x14ac:dyDescent="0.3">
      <c r="A414">
        <v>122</v>
      </c>
      <c r="B414" t="s">
        <v>25</v>
      </c>
      <c r="C414" s="20">
        <v>45688</v>
      </c>
      <c r="D414">
        <v>0</v>
      </c>
      <c r="E414" t="s">
        <v>77</v>
      </c>
    </row>
    <row r="415" spans="1:5" x14ac:dyDescent="0.3">
      <c r="A415">
        <v>122</v>
      </c>
      <c r="B415" t="s">
        <v>25</v>
      </c>
      <c r="C415" s="20">
        <v>45688</v>
      </c>
      <c r="D415">
        <v>0</v>
      </c>
      <c r="E415" t="s">
        <v>78</v>
      </c>
    </row>
    <row r="416" spans="1:5" x14ac:dyDescent="0.3">
      <c r="A416">
        <v>122</v>
      </c>
      <c r="B416" t="s">
        <v>25</v>
      </c>
      <c r="C416" s="20">
        <v>45688</v>
      </c>
      <c r="D416">
        <v>0</v>
      </c>
      <c r="E416" t="s">
        <v>79</v>
      </c>
    </row>
    <row r="417" spans="1:5" x14ac:dyDescent="0.3">
      <c r="A417">
        <v>122</v>
      </c>
      <c r="B417" t="s">
        <v>25</v>
      </c>
      <c r="C417" s="20">
        <v>45688</v>
      </c>
      <c r="D417">
        <v>0</v>
      </c>
      <c r="E417" t="s">
        <v>80</v>
      </c>
    </row>
    <row r="418" spans="1:5" x14ac:dyDescent="0.3">
      <c r="A418">
        <v>122</v>
      </c>
      <c r="B418" t="s">
        <v>25</v>
      </c>
      <c r="C418" s="20">
        <v>45688</v>
      </c>
      <c r="D418">
        <v>0</v>
      </c>
      <c r="E418" t="s">
        <v>81</v>
      </c>
    </row>
    <row r="419" spans="1:5" x14ac:dyDescent="0.3">
      <c r="A419">
        <v>122</v>
      </c>
      <c r="B419" t="s">
        <v>25</v>
      </c>
      <c r="C419" s="20">
        <v>45688</v>
      </c>
      <c r="D419">
        <v>0</v>
      </c>
      <c r="E419" t="s">
        <v>82</v>
      </c>
    </row>
    <row r="420" spans="1:5" x14ac:dyDescent="0.3">
      <c r="A420">
        <v>122</v>
      </c>
      <c r="B420" t="s">
        <v>25</v>
      </c>
      <c r="C420" s="20">
        <v>45689</v>
      </c>
      <c r="D420">
        <v>46736.79</v>
      </c>
      <c r="E420" t="s">
        <v>65</v>
      </c>
    </row>
    <row r="421" spans="1:5" x14ac:dyDescent="0.3">
      <c r="A421">
        <v>122</v>
      </c>
      <c r="B421" t="s">
        <v>25</v>
      </c>
      <c r="C421" s="20">
        <v>45689</v>
      </c>
      <c r="D421">
        <v>1216.0899999999999</v>
      </c>
      <c r="E421" t="s">
        <v>66</v>
      </c>
    </row>
    <row r="422" spans="1:5" x14ac:dyDescent="0.3">
      <c r="A422">
        <v>122</v>
      </c>
      <c r="B422" t="s">
        <v>25</v>
      </c>
      <c r="C422" s="20">
        <v>45689</v>
      </c>
      <c r="D422">
        <v>420.5</v>
      </c>
      <c r="E422" t="s">
        <v>67</v>
      </c>
    </row>
    <row r="423" spans="1:5" x14ac:dyDescent="0.3">
      <c r="A423">
        <v>122</v>
      </c>
      <c r="B423" t="s">
        <v>25</v>
      </c>
      <c r="C423" s="20">
        <v>45689</v>
      </c>
      <c r="D423">
        <v>0</v>
      </c>
      <c r="E423" t="s">
        <v>68</v>
      </c>
    </row>
    <row r="424" spans="1:5" x14ac:dyDescent="0.3">
      <c r="A424">
        <v>122</v>
      </c>
      <c r="B424" t="s">
        <v>25</v>
      </c>
      <c r="C424" s="20">
        <v>45689</v>
      </c>
      <c r="D424">
        <v>0</v>
      </c>
      <c r="E424" t="s">
        <v>69</v>
      </c>
    </row>
    <row r="425" spans="1:5" x14ac:dyDescent="0.3">
      <c r="A425">
        <v>122</v>
      </c>
      <c r="B425" t="s">
        <v>25</v>
      </c>
      <c r="C425" s="20">
        <v>45689</v>
      </c>
      <c r="D425">
        <v>5558.12</v>
      </c>
      <c r="E425" t="s">
        <v>70</v>
      </c>
    </row>
    <row r="426" spans="1:5" x14ac:dyDescent="0.3">
      <c r="A426">
        <v>122</v>
      </c>
      <c r="B426" t="s">
        <v>25</v>
      </c>
      <c r="C426" s="20">
        <v>45689</v>
      </c>
      <c r="D426">
        <v>0</v>
      </c>
      <c r="E426" t="s">
        <v>71</v>
      </c>
    </row>
    <row r="427" spans="1:5" x14ac:dyDescent="0.3">
      <c r="A427">
        <v>122</v>
      </c>
      <c r="B427" t="s">
        <v>25</v>
      </c>
      <c r="C427" s="20">
        <v>45689</v>
      </c>
      <c r="D427">
        <v>0</v>
      </c>
      <c r="E427" t="s">
        <v>72</v>
      </c>
    </row>
    <row r="428" spans="1:5" x14ac:dyDescent="0.3">
      <c r="A428">
        <v>122</v>
      </c>
      <c r="B428" t="s">
        <v>25</v>
      </c>
      <c r="C428" s="20">
        <v>45689</v>
      </c>
      <c r="D428">
        <v>0</v>
      </c>
      <c r="E428" t="s">
        <v>73</v>
      </c>
    </row>
    <row r="429" spans="1:5" x14ac:dyDescent="0.3">
      <c r="A429">
        <v>122</v>
      </c>
      <c r="B429" t="s">
        <v>25</v>
      </c>
      <c r="C429" s="20">
        <v>45689</v>
      </c>
      <c r="D429">
        <v>1967.7</v>
      </c>
      <c r="E429" t="s">
        <v>74</v>
      </c>
    </row>
    <row r="430" spans="1:5" x14ac:dyDescent="0.3">
      <c r="A430">
        <v>122</v>
      </c>
      <c r="B430" t="s">
        <v>25</v>
      </c>
      <c r="C430" s="20">
        <v>45689</v>
      </c>
      <c r="D430">
        <v>15718.58</v>
      </c>
      <c r="E430" t="s">
        <v>75</v>
      </c>
    </row>
    <row r="431" spans="1:5" x14ac:dyDescent="0.3">
      <c r="A431">
        <v>122</v>
      </c>
      <c r="B431" t="s">
        <v>25</v>
      </c>
      <c r="C431" s="20">
        <v>45689</v>
      </c>
      <c r="D431">
        <v>0</v>
      </c>
      <c r="E431" t="s">
        <v>76</v>
      </c>
    </row>
    <row r="432" spans="1:5" x14ac:dyDescent="0.3">
      <c r="A432">
        <v>122</v>
      </c>
      <c r="B432" t="s">
        <v>25</v>
      </c>
      <c r="C432" s="20">
        <v>45689</v>
      </c>
      <c r="D432">
        <v>0</v>
      </c>
      <c r="E432" t="s">
        <v>73</v>
      </c>
    </row>
    <row r="433" spans="1:5" x14ac:dyDescent="0.3">
      <c r="A433">
        <v>122</v>
      </c>
      <c r="B433" t="s">
        <v>25</v>
      </c>
      <c r="C433" s="20">
        <v>45689</v>
      </c>
      <c r="D433">
        <v>0</v>
      </c>
      <c r="E433" t="s">
        <v>77</v>
      </c>
    </row>
    <row r="434" spans="1:5" x14ac:dyDescent="0.3">
      <c r="A434">
        <v>122</v>
      </c>
      <c r="B434" t="s">
        <v>25</v>
      </c>
      <c r="C434" s="20">
        <v>45689</v>
      </c>
      <c r="D434">
        <v>0</v>
      </c>
      <c r="E434" t="s">
        <v>78</v>
      </c>
    </row>
    <row r="435" spans="1:5" x14ac:dyDescent="0.3">
      <c r="A435">
        <v>122</v>
      </c>
      <c r="B435" t="s">
        <v>25</v>
      </c>
      <c r="C435" s="20">
        <v>45689</v>
      </c>
      <c r="D435">
        <v>0</v>
      </c>
      <c r="E435" t="s">
        <v>79</v>
      </c>
    </row>
    <row r="436" spans="1:5" x14ac:dyDescent="0.3">
      <c r="A436">
        <v>122</v>
      </c>
      <c r="B436" t="s">
        <v>25</v>
      </c>
      <c r="C436" s="20">
        <v>45689</v>
      </c>
      <c r="D436">
        <v>0</v>
      </c>
      <c r="E436" t="s">
        <v>80</v>
      </c>
    </row>
    <row r="437" spans="1:5" x14ac:dyDescent="0.3">
      <c r="A437">
        <v>122</v>
      </c>
      <c r="B437" t="s">
        <v>25</v>
      </c>
      <c r="C437" s="20">
        <v>45689</v>
      </c>
      <c r="D437">
        <v>0</v>
      </c>
      <c r="E437" t="s">
        <v>81</v>
      </c>
    </row>
    <row r="438" spans="1:5" x14ac:dyDescent="0.3">
      <c r="A438">
        <v>122</v>
      </c>
      <c r="B438" t="s">
        <v>25</v>
      </c>
      <c r="C438" s="20">
        <v>45689</v>
      </c>
      <c r="D438">
        <v>0</v>
      </c>
      <c r="E438" t="s">
        <v>82</v>
      </c>
    </row>
    <row r="439" spans="1:5" x14ac:dyDescent="0.3">
      <c r="A439">
        <v>122</v>
      </c>
      <c r="B439" t="s">
        <v>25</v>
      </c>
      <c r="C439" s="20">
        <v>45690</v>
      </c>
      <c r="D439">
        <v>7632.62</v>
      </c>
      <c r="E439" t="s">
        <v>65</v>
      </c>
    </row>
    <row r="440" spans="1:5" x14ac:dyDescent="0.3">
      <c r="A440">
        <v>122</v>
      </c>
      <c r="B440" t="s">
        <v>25</v>
      </c>
      <c r="C440" s="20">
        <v>45690</v>
      </c>
      <c r="D440">
        <v>204.55</v>
      </c>
      <c r="E440" t="s">
        <v>66</v>
      </c>
    </row>
    <row r="441" spans="1:5" x14ac:dyDescent="0.3">
      <c r="A441">
        <v>122</v>
      </c>
      <c r="B441" t="s">
        <v>25</v>
      </c>
      <c r="C441" s="20">
        <v>45690</v>
      </c>
      <c r="D441">
        <v>0</v>
      </c>
      <c r="E441" t="s">
        <v>67</v>
      </c>
    </row>
    <row r="442" spans="1:5" x14ac:dyDescent="0.3">
      <c r="A442">
        <v>122</v>
      </c>
      <c r="B442" t="s">
        <v>25</v>
      </c>
      <c r="C442" s="20">
        <v>45690</v>
      </c>
      <c r="D442">
        <v>0</v>
      </c>
      <c r="E442" t="s">
        <v>68</v>
      </c>
    </row>
    <row r="443" spans="1:5" x14ac:dyDescent="0.3">
      <c r="A443">
        <v>122</v>
      </c>
      <c r="B443" t="s">
        <v>25</v>
      </c>
      <c r="C443" s="20">
        <v>45690</v>
      </c>
      <c r="D443">
        <v>0</v>
      </c>
      <c r="E443" t="s">
        <v>69</v>
      </c>
    </row>
    <row r="444" spans="1:5" x14ac:dyDescent="0.3">
      <c r="A444">
        <v>122</v>
      </c>
      <c r="B444" t="s">
        <v>25</v>
      </c>
      <c r="C444" s="20">
        <v>45690</v>
      </c>
      <c r="D444">
        <v>139.87</v>
      </c>
      <c r="E444" t="s">
        <v>70</v>
      </c>
    </row>
    <row r="445" spans="1:5" x14ac:dyDescent="0.3">
      <c r="A445">
        <v>122</v>
      </c>
      <c r="B445" t="s">
        <v>25</v>
      </c>
      <c r="C445" s="20">
        <v>45690</v>
      </c>
      <c r="D445">
        <v>0</v>
      </c>
      <c r="E445" t="s">
        <v>71</v>
      </c>
    </row>
    <row r="446" spans="1:5" x14ac:dyDescent="0.3">
      <c r="A446">
        <v>122</v>
      </c>
      <c r="B446" t="s">
        <v>25</v>
      </c>
      <c r="C446" s="20">
        <v>45690</v>
      </c>
      <c r="D446">
        <v>0</v>
      </c>
      <c r="E446" t="s">
        <v>72</v>
      </c>
    </row>
    <row r="447" spans="1:5" x14ac:dyDescent="0.3">
      <c r="A447">
        <v>122</v>
      </c>
      <c r="B447" t="s">
        <v>25</v>
      </c>
      <c r="C447" s="20">
        <v>45690</v>
      </c>
      <c r="D447">
        <v>0</v>
      </c>
      <c r="E447" t="s">
        <v>73</v>
      </c>
    </row>
    <row r="448" spans="1:5" x14ac:dyDescent="0.3">
      <c r="A448">
        <v>122</v>
      </c>
      <c r="B448" t="s">
        <v>25</v>
      </c>
      <c r="C448" s="20">
        <v>45690</v>
      </c>
      <c r="D448">
        <v>1086.52</v>
      </c>
      <c r="E448" t="s">
        <v>74</v>
      </c>
    </row>
    <row r="449" spans="1:5" x14ac:dyDescent="0.3">
      <c r="A449">
        <v>122</v>
      </c>
      <c r="B449" t="s">
        <v>25</v>
      </c>
      <c r="C449" s="20">
        <v>45690</v>
      </c>
      <c r="D449">
        <v>2470.73</v>
      </c>
      <c r="E449" t="s">
        <v>75</v>
      </c>
    </row>
    <row r="450" spans="1:5" x14ac:dyDescent="0.3">
      <c r="A450">
        <v>122</v>
      </c>
      <c r="B450" t="s">
        <v>25</v>
      </c>
      <c r="C450" s="20">
        <v>45690</v>
      </c>
      <c r="D450">
        <v>0</v>
      </c>
      <c r="E450" t="s">
        <v>76</v>
      </c>
    </row>
    <row r="451" spans="1:5" x14ac:dyDescent="0.3">
      <c r="A451">
        <v>122</v>
      </c>
      <c r="B451" t="s">
        <v>25</v>
      </c>
      <c r="C451" s="20">
        <v>45690</v>
      </c>
      <c r="D451">
        <v>0</v>
      </c>
      <c r="E451" t="s">
        <v>73</v>
      </c>
    </row>
    <row r="452" spans="1:5" x14ac:dyDescent="0.3">
      <c r="A452">
        <v>122</v>
      </c>
      <c r="B452" t="s">
        <v>25</v>
      </c>
      <c r="C452" s="20">
        <v>45690</v>
      </c>
      <c r="D452">
        <v>0</v>
      </c>
      <c r="E452" t="s">
        <v>77</v>
      </c>
    </row>
    <row r="453" spans="1:5" x14ac:dyDescent="0.3">
      <c r="A453">
        <v>122</v>
      </c>
      <c r="B453" t="s">
        <v>25</v>
      </c>
      <c r="C453" s="20">
        <v>45690</v>
      </c>
      <c r="D453">
        <v>0</v>
      </c>
      <c r="E453" t="s">
        <v>78</v>
      </c>
    </row>
    <row r="454" spans="1:5" x14ac:dyDescent="0.3">
      <c r="A454">
        <v>122</v>
      </c>
      <c r="B454" t="s">
        <v>25</v>
      </c>
      <c r="C454" s="20">
        <v>45690</v>
      </c>
      <c r="D454">
        <v>0</v>
      </c>
      <c r="E454" t="s">
        <v>79</v>
      </c>
    </row>
    <row r="455" spans="1:5" x14ac:dyDescent="0.3">
      <c r="A455">
        <v>122</v>
      </c>
      <c r="B455" t="s">
        <v>25</v>
      </c>
      <c r="C455" s="20">
        <v>45690</v>
      </c>
      <c r="D455">
        <v>0</v>
      </c>
      <c r="E455" t="s">
        <v>80</v>
      </c>
    </row>
    <row r="456" spans="1:5" x14ac:dyDescent="0.3">
      <c r="A456">
        <v>122</v>
      </c>
      <c r="B456" t="s">
        <v>25</v>
      </c>
      <c r="C456" s="20">
        <v>45690</v>
      </c>
      <c r="D456">
        <v>0</v>
      </c>
      <c r="E456" t="s">
        <v>81</v>
      </c>
    </row>
    <row r="457" spans="1:5" x14ac:dyDescent="0.3">
      <c r="A457">
        <v>122</v>
      </c>
      <c r="B457" t="s">
        <v>25</v>
      </c>
      <c r="C457" s="20">
        <v>45690</v>
      </c>
      <c r="D457">
        <v>0</v>
      </c>
      <c r="E457" t="s">
        <v>82</v>
      </c>
    </row>
    <row r="458" spans="1:5" x14ac:dyDescent="0.3">
      <c r="A458">
        <v>122</v>
      </c>
      <c r="B458" t="s">
        <v>25</v>
      </c>
      <c r="C458" s="20">
        <v>45692</v>
      </c>
      <c r="D458">
        <v>14992.23</v>
      </c>
      <c r="E458" t="s">
        <v>65</v>
      </c>
    </row>
    <row r="459" spans="1:5" x14ac:dyDescent="0.3">
      <c r="A459">
        <v>122</v>
      </c>
      <c r="B459" t="s">
        <v>25</v>
      </c>
      <c r="C459" s="20">
        <v>45692</v>
      </c>
      <c r="D459">
        <v>208.49</v>
      </c>
      <c r="E459" t="s">
        <v>66</v>
      </c>
    </row>
    <row r="460" spans="1:5" x14ac:dyDescent="0.3">
      <c r="A460">
        <v>122</v>
      </c>
      <c r="B460" t="s">
        <v>25</v>
      </c>
      <c r="C460" s="20">
        <v>45692</v>
      </c>
      <c r="D460">
        <v>0</v>
      </c>
      <c r="E460" t="s">
        <v>67</v>
      </c>
    </row>
    <row r="461" spans="1:5" x14ac:dyDescent="0.3">
      <c r="A461">
        <v>122</v>
      </c>
      <c r="B461" t="s">
        <v>25</v>
      </c>
      <c r="C461" s="20">
        <v>45692</v>
      </c>
      <c r="D461">
        <v>0</v>
      </c>
      <c r="E461" t="s">
        <v>68</v>
      </c>
    </row>
    <row r="462" spans="1:5" x14ac:dyDescent="0.3">
      <c r="A462">
        <v>122</v>
      </c>
      <c r="B462" t="s">
        <v>25</v>
      </c>
      <c r="C462" s="20">
        <v>45692</v>
      </c>
      <c r="D462">
        <v>0</v>
      </c>
      <c r="E462" t="s">
        <v>69</v>
      </c>
    </row>
    <row r="463" spans="1:5" x14ac:dyDescent="0.3">
      <c r="A463">
        <v>122</v>
      </c>
      <c r="B463" t="s">
        <v>25</v>
      </c>
      <c r="C463" s="20">
        <v>45692</v>
      </c>
      <c r="D463">
        <v>729.55</v>
      </c>
      <c r="E463" t="s">
        <v>70</v>
      </c>
    </row>
    <row r="464" spans="1:5" x14ac:dyDescent="0.3">
      <c r="A464">
        <v>122</v>
      </c>
      <c r="B464" t="s">
        <v>25</v>
      </c>
      <c r="C464" s="20">
        <v>45692</v>
      </c>
      <c r="D464">
        <v>0</v>
      </c>
      <c r="E464" t="s">
        <v>71</v>
      </c>
    </row>
    <row r="465" spans="1:5" x14ac:dyDescent="0.3">
      <c r="A465">
        <v>122</v>
      </c>
      <c r="B465" t="s">
        <v>25</v>
      </c>
      <c r="C465" s="20">
        <v>45692</v>
      </c>
      <c r="D465">
        <v>0</v>
      </c>
      <c r="E465" t="s">
        <v>72</v>
      </c>
    </row>
    <row r="466" spans="1:5" x14ac:dyDescent="0.3">
      <c r="A466">
        <v>122</v>
      </c>
      <c r="B466" t="s">
        <v>25</v>
      </c>
      <c r="C466" s="20">
        <v>45692</v>
      </c>
      <c r="D466">
        <v>0</v>
      </c>
      <c r="E466" t="s">
        <v>73</v>
      </c>
    </row>
    <row r="467" spans="1:5" x14ac:dyDescent="0.3">
      <c r="A467">
        <v>122</v>
      </c>
      <c r="B467" t="s">
        <v>25</v>
      </c>
      <c r="C467" s="20">
        <v>45692</v>
      </c>
      <c r="D467">
        <v>1258.1400000000001</v>
      </c>
      <c r="E467" t="s">
        <v>74</v>
      </c>
    </row>
    <row r="468" spans="1:5" x14ac:dyDescent="0.3">
      <c r="A468">
        <v>122</v>
      </c>
      <c r="B468" t="s">
        <v>25</v>
      </c>
      <c r="C468" s="20">
        <v>45692</v>
      </c>
      <c r="D468">
        <v>7673.74</v>
      </c>
      <c r="E468" t="s">
        <v>75</v>
      </c>
    </row>
    <row r="469" spans="1:5" x14ac:dyDescent="0.3">
      <c r="A469">
        <v>122</v>
      </c>
      <c r="B469" t="s">
        <v>25</v>
      </c>
      <c r="C469" s="20">
        <v>45692</v>
      </c>
      <c r="D469">
        <v>0</v>
      </c>
      <c r="E469" t="s">
        <v>76</v>
      </c>
    </row>
    <row r="470" spans="1:5" x14ac:dyDescent="0.3">
      <c r="A470">
        <v>122</v>
      </c>
      <c r="B470" t="s">
        <v>25</v>
      </c>
      <c r="C470" s="20">
        <v>45692</v>
      </c>
      <c r="D470">
        <v>0</v>
      </c>
      <c r="E470" t="s">
        <v>73</v>
      </c>
    </row>
    <row r="471" spans="1:5" x14ac:dyDescent="0.3">
      <c r="A471">
        <v>122</v>
      </c>
      <c r="B471" t="s">
        <v>25</v>
      </c>
      <c r="C471" s="20">
        <v>45692</v>
      </c>
      <c r="D471">
        <v>0</v>
      </c>
      <c r="E471" t="s">
        <v>77</v>
      </c>
    </row>
    <row r="472" spans="1:5" x14ac:dyDescent="0.3">
      <c r="A472">
        <v>122</v>
      </c>
      <c r="B472" t="s">
        <v>25</v>
      </c>
      <c r="C472" s="20">
        <v>45692</v>
      </c>
      <c r="D472">
        <v>0</v>
      </c>
      <c r="E472" t="s">
        <v>78</v>
      </c>
    </row>
    <row r="473" spans="1:5" x14ac:dyDescent="0.3">
      <c r="A473">
        <v>122</v>
      </c>
      <c r="B473" t="s">
        <v>25</v>
      </c>
      <c r="C473" s="20">
        <v>45692</v>
      </c>
      <c r="D473">
        <v>0</v>
      </c>
      <c r="E473" t="s">
        <v>79</v>
      </c>
    </row>
    <row r="474" spans="1:5" x14ac:dyDescent="0.3">
      <c r="A474">
        <v>122</v>
      </c>
      <c r="B474" t="s">
        <v>25</v>
      </c>
      <c r="C474" s="20">
        <v>45692</v>
      </c>
      <c r="D474">
        <v>0</v>
      </c>
      <c r="E474" t="s">
        <v>80</v>
      </c>
    </row>
    <row r="475" spans="1:5" x14ac:dyDescent="0.3">
      <c r="A475">
        <v>122</v>
      </c>
      <c r="B475" t="s">
        <v>25</v>
      </c>
      <c r="C475" s="20">
        <v>45692</v>
      </c>
      <c r="D475">
        <v>0</v>
      </c>
      <c r="E475" t="s">
        <v>81</v>
      </c>
    </row>
    <row r="476" spans="1:5" x14ac:dyDescent="0.3">
      <c r="A476">
        <v>122</v>
      </c>
      <c r="B476" t="s">
        <v>25</v>
      </c>
      <c r="C476" s="20">
        <v>45692</v>
      </c>
      <c r="D476">
        <v>0</v>
      </c>
      <c r="E476" t="s">
        <v>82</v>
      </c>
    </row>
    <row r="477" spans="1:5" x14ac:dyDescent="0.3">
      <c r="A477">
        <v>122</v>
      </c>
      <c r="B477" t="s">
        <v>25</v>
      </c>
      <c r="C477" s="20">
        <v>45693</v>
      </c>
      <c r="D477">
        <v>13393.51</v>
      </c>
      <c r="E477" t="s">
        <v>65</v>
      </c>
    </row>
    <row r="478" spans="1:5" x14ac:dyDescent="0.3">
      <c r="A478">
        <v>122</v>
      </c>
      <c r="B478" t="s">
        <v>25</v>
      </c>
      <c r="C478" s="20">
        <v>45693</v>
      </c>
      <c r="D478">
        <v>568.62</v>
      </c>
      <c r="E478" t="s">
        <v>66</v>
      </c>
    </row>
    <row r="479" spans="1:5" x14ac:dyDescent="0.3">
      <c r="A479">
        <v>122</v>
      </c>
      <c r="B479" t="s">
        <v>25</v>
      </c>
      <c r="C479" s="20">
        <v>45693</v>
      </c>
      <c r="D479">
        <v>9</v>
      </c>
      <c r="E479" t="s">
        <v>67</v>
      </c>
    </row>
    <row r="480" spans="1:5" x14ac:dyDescent="0.3">
      <c r="A480">
        <v>122</v>
      </c>
      <c r="B480" t="s">
        <v>25</v>
      </c>
      <c r="C480" s="20">
        <v>45693</v>
      </c>
      <c r="D480">
        <v>0</v>
      </c>
      <c r="E480" t="s">
        <v>68</v>
      </c>
    </row>
    <row r="481" spans="1:5" x14ac:dyDescent="0.3">
      <c r="A481">
        <v>122</v>
      </c>
      <c r="B481" t="s">
        <v>25</v>
      </c>
      <c r="C481" s="20">
        <v>45693</v>
      </c>
      <c r="D481">
        <v>0</v>
      </c>
      <c r="E481" t="s">
        <v>69</v>
      </c>
    </row>
    <row r="482" spans="1:5" x14ac:dyDescent="0.3">
      <c r="A482">
        <v>122</v>
      </c>
      <c r="B482" t="s">
        <v>25</v>
      </c>
      <c r="C482" s="20">
        <v>45693</v>
      </c>
      <c r="D482">
        <v>1441.91</v>
      </c>
      <c r="E482" t="s">
        <v>70</v>
      </c>
    </row>
    <row r="483" spans="1:5" x14ac:dyDescent="0.3">
      <c r="A483">
        <v>122</v>
      </c>
      <c r="B483" t="s">
        <v>25</v>
      </c>
      <c r="C483" s="20">
        <v>45693</v>
      </c>
      <c r="D483">
        <v>0</v>
      </c>
      <c r="E483" t="s">
        <v>71</v>
      </c>
    </row>
    <row r="484" spans="1:5" x14ac:dyDescent="0.3">
      <c r="A484">
        <v>122</v>
      </c>
      <c r="B484" t="s">
        <v>25</v>
      </c>
      <c r="C484" s="20">
        <v>45693</v>
      </c>
      <c r="D484">
        <v>0</v>
      </c>
      <c r="E484" t="s">
        <v>72</v>
      </c>
    </row>
    <row r="485" spans="1:5" x14ac:dyDescent="0.3">
      <c r="A485">
        <v>122</v>
      </c>
      <c r="B485" t="s">
        <v>25</v>
      </c>
      <c r="C485" s="20">
        <v>45693</v>
      </c>
      <c r="D485">
        <v>0</v>
      </c>
      <c r="E485" t="s">
        <v>73</v>
      </c>
    </row>
    <row r="486" spans="1:5" x14ac:dyDescent="0.3">
      <c r="A486">
        <v>122</v>
      </c>
      <c r="B486" t="s">
        <v>25</v>
      </c>
      <c r="C486" s="20">
        <v>45693</v>
      </c>
      <c r="D486">
        <v>318.25</v>
      </c>
      <c r="E486" t="s">
        <v>74</v>
      </c>
    </row>
    <row r="487" spans="1:5" x14ac:dyDescent="0.3">
      <c r="A487">
        <v>122</v>
      </c>
      <c r="B487" t="s">
        <v>25</v>
      </c>
      <c r="C487" s="20">
        <v>45693</v>
      </c>
      <c r="D487">
        <v>3582.96</v>
      </c>
      <c r="E487" t="s">
        <v>75</v>
      </c>
    </row>
    <row r="488" spans="1:5" x14ac:dyDescent="0.3">
      <c r="A488">
        <v>122</v>
      </c>
      <c r="B488" t="s">
        <v>25</v>
      </c>
      <c r="C488" s="20">
        <v>45693</v>
      </c>
      <c r="D488">
        <v>0</v>
      </c>
      <c r="E488" t="s">
        <v>76</v>
      </c>
    </row>
    <row r="489" spans="1:5" x14ac:dyDescent="0.3">
      <c r="A489">
        <v>122</v>
      </c>
      <c r="B489" t="s">
        <v>25</v>
      </c>
      <c r="C489" s="20">
        <v>45693</v>
      </c>
      <c r="D489">
        <v>0</v>
      </c>
      <c r="E489" t="s">
        <v>73</v>
      </c>
    </row>
    <row r="490" spans="1:5" x14ac:dyDescent="0.3">
      <c r="A490">
        <v>122</v>
      </c>
      <c r="B490" t="s">
        <v>25</v>
      </c>
      <c r="C490" s="20">
        <v>45693</v>
      </c>
      <c r="D490">
        <v>0</v>
      </c>
      <c r="E490" t="s">
        <v>77</v>
      </c>
    </row>
    <row r="491" spans="1:5" x14ac:dyDescent="0.3">
      <c r="A491">
        <v>122</v>
      </c>
      <c r="B491" t="s">
        <v>25</v>
      </c>
      <c r="C491" s="20">
        <v>45693</v>
      </c>
      <c r="D491">
        <v>0</v>
      </c>
      <c r="E491" t="s">
        <v>78</v>
      </c>
    </row>
    <row r="492" spans="1:5" x14ac:dyDescent="0.3">
      <c r="A492">
        <v>122</v>
      </c>
      <c r="B492" t="s">
        <v>25</v>
      </c>
      <c r="C492" s="20">
        <v>45693</v>
      </c>
      <c r="D492">
        <v>0</v>
      </c>
      <c r="E492" t="s">
        <v>79</v>
      </c>
    </row>
    <row r="493" spans="1:5" x14ac:dyDescent="0.3">
      <c r="A493">
        <v>122</v>
      </c>
      <c r="B493" t="s">
        <v>25</v>
      </c>
      <c r="C493" s="20">
        <v>45693</v>
      </c>
      <c r="D493">
        <v>0</v>
      </c>
      <c r="E493" t="s">
        <v>80</v>
      </c>
    </row>
    <row r="494" spans="1:5" x14ac:dyDescent="0.3">
      <c r="A494">
        <v>122</v>
      </c>
      <c r="B494" t="s">
        <v>25</v>
      </c>
      <c r="C494" s="20">
        <v>45693</v>
      </c>
      <c r="D494">
        <v>0</v>
      </c>
      <c r="E494" t="s">
        <v>81</v>
      </c>
    </row>
    <row r="495" spans="1:5" x14ac:dyDescent="0.3">
      <c r="A495">
        <v>122</v>
      </c>
      <c r="B495" t="s">
        <v>25</v>
      </c>
      <c r="C495" s="20">
        <v>45693</v>
      </c>
      <c r="D495">
        <v>0</v>
      </c>
      <c r="E495" t="s">
        <v>82</v>
      </c>
    </row>
    <row r="496" spans="1:5" x14ac:dyDescent="0.3">
      <c r="A496">
        <v>122</v>
      </c>
      <c r="B496" t="s">
        <v>25</v>
      </c>
      <c r="C496" s="20">
        <v>45694</v>
      </c>
      <c r="D496">
        <v>15292.32</v>
      </c>
      <c r="E496" t="s">
        <v>65</v>
      </c>
    </row>
    <row r="497" spans="1:5" x14ac:dyDescent="0.3">
      <c r="A497">
        <v>122</v>
      </c>
      <c r="B497" t="s">
        <v>25</v>
      </c>
      <c r="C497" s="20">
        <v>45694</v>
      </c>
      <c r="D497">
        <v>698.89</v>
      </c>
      <c r="E497" t="s">
        <v>66</v>
      </c>
    </row>
    <row r="498" spans="1:5" x14ac:dyDescent="0.3">
      <c r="A498">
        <v>122</v>
      </c>
      <c r="B498" t="s">
        <v>25</v>
      </c>
      <c r="C498" s="20">
        <v>45694</v>
      </c>
      <c r="D498">
        <v>0</v>
      </c>
      <c r="E498" t="s">
        <v>67</v>
      </c>
    </row>
    <row r="499" spans="1:5" x14ac:dyDescent="0.3">
      <c r="A499">
        <v>122</v>
      </c>
      <c r="B499" t="s">
        <v>25</v>
      </c>
      <c r="C499" s="20">
        <v>45694</v>
      </c>
      <c r="D499">
        <v>0</v>
      </c>
      <c r="E499" t="s">
        <v>68</v>
      </c>
    </row>
    <row r="500" spans="1:5" x14ac:dyDescent="0.3">
      <c r="A500">
        <v>122</v>
      </c>
      <c r="B500" t="s">
        <v>25</v>
      </c>
      <c r="C500" s="20">
        <v>45694</v>
      </c>
      <c r="D500">
        <v>0</v>
      </c>
      <c r="E500" t="s">
        <v>69</v>
      </c>
    </row>
    <row r="501" spans="1:5" x14ac:dyDescent="0.3">
      <c r="A501">
        <v>122</v>
      </c>
      <c r="B501" t="s">
        <v>25</v>
      </c>
      <c r="C501" s="20">
        <v>45694</v>
      </c>
      <c r="D501">
        <v>916.23</v>
      </c>
      <c r="E501" t="s">
        <v>70</v>
      </c>
    </row>
    <row r="502" spans="1:5" x14ac:dyDescent="0.3">
      <c r="A502">
        <v>122</v>
      </c>
      <c r="B502" t="s">
        <v>25</v>
      </c>
      <c r="C502" s="20">
        <v>45694</v>
      </c>
      <c r="D502">
        <v>0</v>
      </c>
      <c r="E502" t="s">
        <v>71</v>
      </c>
    </row>
    <row r="503" spans="1:5" x14ac:dyDescent="0.3">
      <c r="A503">
        <v>122</v>
      </c>
      <c r="B503" t="s">
        <v>25</v>
      </c>
      <c r="C503" s="20">
        <v>45694</v>
      </c>
      <c r="D503">
        <v>0</v>
      </c>
      <c r="E503" t="s">
        <v>72</v>
      </c>
    </row>
    <row r="504" spans="1:5" x14ac:dyDescent="0.3">
      <c r="A504">
        <v>122</v>
      </c>
      <c r="B504" t="s">
        <v>25</v>
      </c>
      <c r="C504" s="20">
        <v>45694</v>
      </c>
      <c r="D504">
        <v>0</v>
      </c>
      <c r="E504" t="s">
        <v>73</v>
      </c>
    </row>
    <row r="505" spans="1:5" x14ac:dyDescent="0.3">
      <c r="A505">
        <v>122</v>
      </c>
      <c r="B505" t="s">
        <v>25</v>
      </c>
      <c r="C505" s="20">
        <v>45694</v>
      </c>
      <c r="D505">
        <v>487.03</v>
      </c>
      <c r="E505" t="s">
        <v>74</v>
      </c>
    </row>
    <row r="506" spans="1:5" x14ac:dyDescent="0.3">
      <c r="A506">
        <v>122</v>
      </c>
      <c r="B506" t="s">
        <v>25</v>
      </c>
      <c r="C506" s="20">
        <v>45694</v>
      </c>
      <c r="D506">
        <v>6821.64</v>
      </c>
      <c r="E506" t="s">
        <v>75</v>
      </c>
    </row>
    <row r="507" spans="1:5" x14ac:dyDescent="0.3">
      <c r="A507">
        <v>122</v>
      </c>
      <c r="B507" t="s">
        <v>25</v>
      </c>
      <c r="C507" s="20">
        <v>45694</v>
      </c>
      <c r="D507">
        <v>0</v>
      </c>
      <c r="E507" t="s">
        <v>76</v>
      </c>
    </row>
    <row r="508" spans="1:5" x14ac:dyDescent="0.3">
      <c r="A508">
        <v>122</v>
      </c>
      <c r="B508" t="s">
        <v>25</v>
      </c>
      <c r="C508" s="20">
        <v>45694</v>
      </c>
      <c r="D508">
        <v>0</v>
      </c>
      <c r="E508" t="s">
        <v>73</v>
      </c>
    </row>
    <row r="509" spans="1:5" x14ac:dyDescent="0.3">
      <c r="A509">
        <v>122</v>
      </c>
      <c r="B509" t="s">
        <v>25</v>
      </c>
      <c r="C509" s="20">
        <v>45694</v>
      </c>
      <c r="D509">
        <v>0</v>
      </c>
      <c r="E509" t="s">
        <v>77</v>
      </c>
    </row>
    <row r="510" spans="1:5" x14ac:dyDescent="0.3">
      <c r="A510">
        <v>122</v>
      </c>
      <c r="B510" t="s">
        <v>25</v>
      </c>
      <c r="C510" s="20">
        <v>45694</v>
      </c>
      <c r="D510">
        <v>0</v>
      </c>
      <c r="E510" t="s">
        <v>78</v>
      </c>
    </row>
    <row r="511" spans="1:5" x14ac:dyDescent="0.3">
      <c r="A511">
        <v>122</v>
      </c>
      <c r="B511" t="s">
        <v>25</v>
      </c>
      <c r="C511" s="20">
        <v>45694</v>
      </c>
      <c r="D511">
        <v>0</v>
      </c>
      <c r="E511" t="s">
        <v>79</v>
      </c>
    </row>
    <row r="512" spans="1:5" x14ac:dyDescent="0.3">
      <c r="A512">
        <v>122</v>
      </c>
      <c r="B512" t="s">
        <v>25</v>
      </c>
      <c r="C512" s="20">
        <v>45694</v>
      </c>
      <c r="D512">
        <v>0</v>
      </c>
      <c r="E512" t="s">
        <v>80</v>
      </c>
    </row>
    <row r="513" spans="1:5" x14ac:dyDescent="0.3">
      <c r="A513">
        <v>122</v>
      </c>
      <c r="B513" t="s">
        <v>25</v>
      </c>
      <c r="C513" s="20">
        <v>45694</v>
      </c>
      <c r="D513">
        <v>0</v>
      </c>
      <c r="E513" t="s">
        <v>81</v>
      </c>
    </row>
    <row r="514" spans="1:5" x14ac:dyDescent="0.3">
      <c r="A514">
        <v>122</v>
      </c>
      <c r="B514" t="s">
        <v>25</v>
      </c>
      <c r="C514" s="20">
        <v>45694</v>
      </c>
      <c r="D514">
        <v>0</v>
      </c>
      <c r="E514" t="s">
        <v>82</v>
      </c>
    </row>
    <row r="515" spans="1:5" x14ac:dyDescent="0.3">
      <c r="A515">
        <v>122</v>
      </c>
      <c r="B515" t="s">
        <v>25</v>
      </c>
      <c r="C515" s="20">
        <v>45695</v>
      </c>
      <c r="D515">
        <v>29900.880000000001</v>
      </c>
      <c r="E515" t="s">
        <v>65</v>
      </c>
    </row>
    <row r="516" spans="1:5" x14ac:dyDescent="0.3">
      <c r="A516">
        <v>122</v>
      </c>
      <c r="B516" t="s">
        <v>25</v>
      </c>
      <c r="C516" s="20">
        <v>45695</v>
      </c>
      <c r="D516">
        <v>990.32</v>
      </c>
      <c r="E516" t="s">
        <v>66</v>
      </c>
    </row>
    <row r="517" spans="1:5" x14ac:dyDescent="0.3">
      <c r="A517">
        <v>122</v>
      </c>
      <c r="B517" t="s">
        <v>25</v>
      </c>
      <c r="C517" s="20">
        <v>45695</v>
      </c>
      <c r="D517">
        <v>229.39</v>
      </c>
      <c r="E517" t="s">
        <v>67</v>
      </c>
    </row>
    <row r="518" spans="1:5" x14ac:dyDescent="0.3">
      <c r="A518">
        <v>122</v>
      </c>
      <c r="B518" t="s">
        <v>25</v>
      </c>
      <c r="C518" s="20">
        <v>45695</v>
      </c>
      <c r="D518">
        <v>0</v>
      </c>
      <c r="E518" t="s">
        <v>68</v>
      </c>
    </row>
    <row r="519" spans="1:5" x14ac:dyDescent="0.3">
      <c r="A519">
        <v>122</v>
      </c>
      <c r="B519" t="s">
        <v>25</v>
      </c>
      <c r="C519" s="20">
        <v>45695</v>
      </c>
      <c r="D519">
        <v>0</v>
      </c>
      <c r="E519" t="s">
        <v>69</v>
      </c>
    </row>
    <row r="520" spans="1:5" x14ac:dyDescent="0.3">
      <c r="A520">
        <v>122</v>
      </c>
      <c r="B520" t="s">
        <v>25</v>
      </c>
      <c r="C520" s="20">
        <v>45695</v>
      </c>
      <c r="D520">
        <v>2303.2399999999998</v>
      </c>
      <c r="E520" t="s">
        <v>70</v>
      </c>
    </row>
    <row r="521" spans="1:5" x14ac:dyDescent="0.3">
      <c r="A521">
        <v>122</v>
      </c>
      <c r="B521" t="s">
        <v>25</v>
      </c>
      <c r="C521" s="20">
        <v>45695</v>
      </c>
      <c r="D521">
        <v>0</v>
      </c>
      <c r="E521" t="s">
        <v>71</v>
      </c>
    </row>
    <row r="522" spans="1:5" x14ac:dyDescent="0.3">
      <c r="A522">
        <v>122</v>
      </c>
      <c r="B522" t="s">
        <v>25</v>
      </c>
      <c r="C522" s="20">
        <v>45695</v>
      </c>
      <c r="D522">
        <v>0</v>
      </c>
      <c r="E522" t="s">
        <v>72</v>
      </c>
    </row>
    <row r="523" spans="1:5" x14ac:dyDescent="0.3">
      <c r="A523">
        <v>122</v>
      </c>
      <c r="B523" t="s">
        <v>25</v>
      </c>
      <c r="C523" s="20">
        <v>45695</v>
      </c>
      <c r="D523">
        <v>0</v>
      </c>
      <c r="E523" t="s">
        <v>73</v>
      </c>
    </row>
    <row r="524" spans="1:5" x14ac:dyDescent="0.3">
      <c r="A524">
        <v>122</v>
      </c>
      <c r="B524" t="s">
        <v>25</v>
      </c>
      <c r="C524" s="20">
        <v>45695</v>
      </c>
      <c r="D524">
        <v>408.5</v>
      </c>
      <c r="E524" t="s">
        <v>74</v>
      </c>
    </row>
    <row r="525" spans="1:5" x14ac:dyDescent="0.3">
      <c r="A525">
        <v>122</v>
      </c>
      <c r="B525" t="s">
        <v>25</v>
      </c>
      <c r="C525" s="20">
        <v>45695</v>
      </c>
      <c r="D525">
        <v>11758.76</v>
      </c>
      <c r="E525" t="s">
        <v>75</v>
      </c>
    </row>
    <row r="526" spans="1:5" x14ac:dyDescent="0.3">
      <c r="A526">
        <v>122</v>
      </c>
      <c r="B526" t="s">
        <v>25</v>
      </c>
      <c r="C526" s="20">
        <v>45695</v>
      </c>
      <c r="D526">
        <v>0</v>
      </c>
      <c r="E526" t="s">
        <v>76</v>
      </c>
    </row>
    <row r="527" spans="1:5" x14ac:dyDescent="0.3">
      <c r="A527">
        <v>122</v>
      </c>
      <c r="B527" t="s">
        <v>25</v>
      </c>
      <c r="C527" s="20">
        <v>45695</v>
      </c>
      <c r="D527">
        <v>0</v>
      </c>
      <c r="E527" t="s">
        <v>73</v>
      </c>
    </row>
    <row r="528" spans="1:5" x14ac:dyDescent="0.3">
      <c r="A528">
        <v>122</v>
      </c>
      <c r="B528" t="s">
        <v>25</v>
      </c>
      <c r="C528" s="20">
        <v>45695</v>
      </c>
      <c r="D528">
        <v>0</v>
      </c>
      <c r="E528" t="s">
        <v>77</v>
      </c>
    </row>
    <row r="529" spans="1:5" x14ac:dyDescent="0.3">
      <c r="A529">
        <v>122</v>
      </c>
      <c r="B529" t="s">
        <v>25</v>
      </c>
      <c r="C529" s="20">
        <v>45695</v>
      </c>
      <c r="D529">
        <v>0</v>
      </c>
      <c r="E529" t="s">
        <v>78</v>
      </c>
    </row>
    <row r="530" spans="1:5" x14ac:dyDescent="0.3">
      <c r="A530">
        <v>122</v>
      </c>
      <c r="B530" t="s">
        <v>25</v>
      </c>
      <c r="C530" s="20">
        <v>45695</v>
      </c>
      <c r="D530">
        <v>0</v>
      </c>
      <c r="E530" t="s">
        <v>79</v>
      </c>
    </row>
    <row r="531" spans="1:5" x14ac:dyDescent="0.3">
      <c r="A531">
        <v>122</v>
      </c>
      <c r="B531" t="s">
        <v>25</v>
      </c>
      <c r="C531" s="20">
        <v>45695</v>
      </c>
      <c r="D531">
        <v>0</v>
      </c>
      <c r="E531" t="s">
        <v>80</v>
      </c>
    </row>
    <row r="532" spans="1:5" x14ac:dyDescent="0.3">
      <c r="A532">
        <v>122</v>
      </c>
      <c r="B532" t="s">
        <v>25</v>
      </c>
      <c r="C532" s="20">
        <v>45695</v>
      </c>
      <c r="D532">
        <v>0</v>
      </c>
      <c r="E532" t="s">
        <v>81</v>
      </c>
    </row>
    <row r="533" spans="1:5" x14ac:dyDescent="0.3">
      <c r="A533">
        <v>122</v>
      </c>
      <c r="B533" t="s">
        <v>25</v>
      </c>
      <c r="C533" s="20">
        <v>45695</v>
      </c>
      <c r="D533">
        <v>0</v>
      </c>
      <c r="E533" t="s">
        <v>82</v>
      </c>
    </row>
    <row r="534" spans="1:5" x14ac:dyDescent="0.3">
      <c r="A534">
        <v>122</v>
      </c>
      <c r="B534" t="s">
        <v>25</v>
      </c>
      <c r="C534" s="20">
        <v>45696</v>
      </c>
      <c r="D534">
        <v>47291.360000000001</v>
      </c>
      <c r="E534" t="s">
        <v>65</v>
      </c>
    </row>
    <row r="535" spans="1:5" x14ac:dyDescent="0.3">
      <c r="A535">
        <v>122</v>
      </c>
      <c r="B535" t="s">
        <v>25</v>
      </c>
      <c r="C535" s="20">
        <v>45696</v>
      </c>
      <c r="D535">
        <v>2940.65</v>
      </c>
      <c r="E535" t="s">
        <v>66</v>
      </c>
    </row>
    <row r="536" spans="1:5" x14ac:dyDescent="0.3">
      <c r="A536">
        <v>122</v>
      </c>
      <c r="B536" t="s">
        <v>25</v>
      </c>
      <c r="C536" s="20">
        <v>45696</v>
      </c>
      <c r="D536">
        <v>0</v>
      </c>
      <c r="E536" t="s">
        <v>67</v>
      </c>
    </row>
    <row r="537" spans="1:5" x14ac:dyDescent="0.3">
      <c r="A537">
        <v>122</v>
      </c>
      <c r="B537" t="s">
        <v>25</v>
      </c>
      <c r="C537" s="20">
        <v>45696</v>
      </c>
      <c r="D537">
        <v>0</v>
      </c>
      <c r="E537" t="s">
        <v>68</v>
      </c>
    </row>
    <row r="538" spans="1:5" x14ac:dyDescent="0.3">
      <c r="A538">
        <v>122</v>
      </c>
      <c r="B538" t="s">
        <v>25</v>
      </c>
      <c r="C538" s="20">
        <v>45696</v>
      </c>
      <c r="D538">
        <v>0</v>
      </c>
      <c r="E538" t="s">
        <v>69</v>
      </c>
    </row>
    <row r="539" spans="1:5" x14ac:dyDescent="0.3">
      <c r="A539">
        <v>122</v>
      </c>
      <c r="B539" t="s">
        <v>25</v>
      </c>
      <c r="C539" s="20">
        <v>45696</v>
      </c>
      <c r="D539">
        <v>2495.42</v>
      </c>
      <c r="E539" t="s">
        <v>70</v>
      </c>
    </row>
    <row r="540" spans="1:5" x14ac:dyDescent="0.3">
      <c r="A540">
        <v>122</v>
      </c>
      <c r="B540" t="s">
        <v>25</v>
      </c>
      <c r="C540" s="20">
        <v>45696</v>
      </c>
      <c r="D540">
        <v>0</v>
      </c>
      <c r="E540" t="s">
        <v>71</v>
      </c>
    </row>
    <row r="541" spans="1:5" x14ac:dyDescent="0.3">
      <c r="A541">
        <v>122</v>
      </c>
      <c r="B541" t="s">
        <v>25</v>
      </c>
      <c r="C541" s="20">
        <v>45696</v>
      </c>
      <c r="D541">
        <v>0</v>
      </c>
      <c r="E541" t="s">
        <v>72</v>
      </c>
    </row>
    <row r="542" spans="1:5" x14ac:dyDescent="0.3">
      <c r="A542">
        <v>122</v>
      </c>
      <c r="B542" t="s">
        <v>25</v>
      </c>
      <c r="C542" s="20">
        <v>45696</v>
      </c>
      <c r="D542">
        <v>0</v>
      </c>
      <c r="E542" t="s">
        <v>73</v>
      </c>
    </row>
    <row r="543" spans="1:5" x14ac:dyDescent="0.3">
      <c r="A543">
        <v>122</v>
      </c>
      <c r="B543" t="s">
        <v>25</v>
      </c>
      <c r="C543" s="20">
        <v>45696</v>
      </c>
      <c r="D543">
        <v>539.01</v>
      </c>
      <c r="E543" t="s">
        <v>74</v>
      </c>
    </row>
    <row r="544" spans="1:5" x14ac:dyDescent="0.3">
      <c r="A544">
        <v>122</v>
      </c>
      <c r="B544" t="s">
        <v>25</v>
      </c>
      <c r="C544" s="20">
        <v>45696</v>
      </c>
      <c r="D544">
        <v>20428.939999999999</v>
      </c>
      <c r="E544" t="s">
        <v>75</v>
      </c>
    </row>
    <row r="545" spans="1:5" x14ac:dyDescent="0.3">
      <c r="A545">
        <v>122</v>
      </c>
      <c r="B545" t="s">
        <v>25</v>
      </c>
      <c r="C545" s="20">
        <v>45696</v>
      </c>
      <c r="D545">
        <v>0</v>
      </c>
      <c r="E545" t="s">
        <v>76</v>
      </c>
    </row>
    <row r="546" spans="1:5" x14ac:dyDescent="0.3">
      <c r="A546">
        <v>122</v>
      </c>
      <c r="B546" t="s">
        <v>25</v>
      </c>
      <c r="C546" s="20">
        <v>45696</v>
      </c>
      <c r="D546">
        <v>0</v>
      </c>
      <c r="E546" t="s">
        <v>73</v>
      </c>
    </row>
    <row r="547" spans="1:5" x14ac:dyDescent="0.3">
      <c r="A547">
        <v>122</v>
      </c>
      <c r="B547" t="s">
        <v>25</v>
      </c>
      <c r="C547" s="20">
        <v>45696</v>
      </c>
      <c r="D547">
        <v>0</v>
      </c>
      <c r="E547" t="s">
        <v>77</v>
      </c>
    </row>
    <row r="548" spans="1:5" x14ac:dyDescent="0.3">
      <c r="A548">
        <v>122</v>
      </c>
      <c r="B548" t="s">
        <v>25</v>
      </c>
      <c r="C548" s="20">
        <v>45696</v>
      </c>
      <c r="D548">
        <v>0</v>
      </c>
      <c r="E548" t="s">
        <v>78</v>
      </c>
    </row>
    <row r="549" spans="1:5" x14ac:dyDescent="0.3">
      <c r="A549">
        <v>122</v>
      </c>
      <c r="B549" t="s">
        <v>25</v>
      </c>
      <c r="C549" s="20">
        <v>45696</v>
      </c>
      <c r="D549">
        <v>0</v>
      </c>
      <c r="E549" t="s">
        <v>79</v>
      </c>
    </row>
    <row r="550" spans="1:5" x14ac:dyDescent="0.3">
      <c r="A550">
        <v>122</v>
      </c>
      <c r="B550" t="s">
        <v>25</v>
      </c>
      <c r="C550" s="20">
        <v>45696</v>
      </c>
      <c r="D550">
        <v>0</v>
      </c>
      <c r="E550" t="s">
        <v>80</v>
      </c>
    </row>
    <row r="551" spans="1:5" x14ac:dyDescent="0.3">
      <c r="A551">
        <v>122</v>
      </c>
      <c r="B551" t="s">
        <v>25</v>
      </c>
      <c r="C551" s="20">
        <v>45696</v>
      </c>
      <c r="D551">
        <v>0</v>
      </c>
      <c r="E551" t="s">
        <v>81</v>
      </c>
    </row>
    <row r="552" spans="1:5" x14ac:dyDescent="0.3">
      <c r="A552">
        <v>122</v>
      </c>
      <c r="B552" t="s">
        <v>25</v>
      </c>
      <c r="C552" s="20">
        <v>45696</v>
      </c>
      <c r="D552">
        <v>0</v>
      </c>
      <c r="E552" t="s">
        <v>82</v>
      </c>
    </row>
    <row r="553" spans="1:5" x14ac:dyDescent="0.3">
      <c r="A553">
        <v>122</v>
      </c>
      <c r="B553" t="s">
        <v>25</v>
      </c>
      <c r="C553" s="20">
        <v>45697</v>
      </c>
      <c r="D553">
        <v>7432.56</v>
      </c>
      <c r="E553" t="s">
        <v>65</v>
      </c>
    </row>
    <row r="554" spans="1:5" x14ac:dyDescent="0.3">
      <c r="A554">
        <v>122</v>
      </c>
      <c r="B554" t="s">
        <v>25</v>
      </c>
      <c r="C554" s="20">
        <v>45697</v>
      </c>
      <c r="D554">
        <v>21.47</v>
      </c>
      <c r="E554" t="s">
        <v>66</v>
      </c>
    </row>
    <row r="555" spans="1:5" x14ac:dyDescent="0.3">
      <c r="A555">
        <v>122</v>
      </c>
      <c r="B555" t="s">
        <v>25</v>
      </c>
      <c r="C555" s="20">
        <v>45697</v>
      </c>
      <c r="D555">
        <v>0</v>
      </c>
      <c r="E555" t="s">
        <v>67</v>
      </c>
    </row>
    <row r="556" spans="1:5" x14ac:dyDescent="0.3">
      <c r="A556">
        <v>122</v>
      </c>
      <c r="B556" t="s">
        <v>25</v>
      </c>
      <c r="C556" s="20">
        <v>45697</v>
      </c>
      <c r="D556">
        <v>0</v>
      </c>
      <c r="E556" t="s">
        <v>68</v>
      </c>
    </row>
    <row r="557" spans="1:5" x14ac:dyDescent="0.3">
      <c r="A557">
        <v>122</v>
      </c>
      <c r="B557" t="s">
        <v>25</v>
      </c>
      <c r="C557" s="20">
        <v>45697</v>
      </c>
      <c r="D557">
        <v>0</v>
      </c>
      <c r="E557" t="s">
        <v>69</v>
      </c>
    </row>
    <row r="558" spans="1:5" x14ac:dyDescent="0.3">
      <c r="A558">
        <v>122</v>
      </c>
      <c r="B558" t="s">
        <v>25</v>
      </c>
      <c r="C558" s="20">
        <v>45697</v>
      </c>
      <c r="D558">
        <v>231.81</v>
      </c>
      <c r="E558" t="s">
        <v>70</v>
      </c>
    </row>
    <row r="559" spans="1:5" x14ac:dyDescent="0.3">
      <c r="A559">
        <v>122</v>
      </c>
      <c r="B559" t="s">
        <v>25</v>
      </c>
      <c r="C559" s="20">
        <v>45697</v>
      </c>
      <c r="D559">
        <v>0</v>
      </c>
      <c r="E559" t="s">
        <v>71</v>
      </c>
    </row>
    <row r="560" spans="1:5" x14ac:dyDescent="0.3">
      <c r="A560">
        <v>122</v>
      </c>
      <c r="B560" t="s">
        <v>25</v>
      </c>
      <c r="C560" s="20">
        <v>45697</v>
      </c>
      <c r="D560">
        <v>0</v>
      </c>
      <c r="E560" t="s">
        <v>72</v>
      </c>
    </row>
    <row r="561" spans="1:5" x14ac:dyDescent="0.3">
      <c r="A561">
        <v>122</v>
      </c>
      <c r="B561" t="s">
        <v>25</v>
      </c>
      <c r="C561" s="20">
        <v>45697</v>
      </c>
      <c r="D561">
        <v>0</v>
      </c>
      <c r="E561" t="s">
        <v>73</v>
      </c>
    </row>
    <row r="562" spans="1:5" x14ac:dyDescent="0.3">
      <c r="A562">
        <v>122</v>
      </c>
      <c r="B562" t="s">
        <v>25</v>
      </c>
      <c r="C562" s="20">
        <v>45697</v>
      </c>
      <c r="D562">
        <v>74.58</v>
      </c>
      <c r="E562" t="s">
        <v>74</v>
      </c>
    </row>
    <row r="563" spans="1:5" x14ac:dyDescent="0.3">
      <c r="A563">
        <v>122</v>
      </c>
      <c r="B563" t="s">
        <v>25</v>
      </c>
      <c r="C563" s="20">
        <v>45697</v>
      </c>
      <c r="D563">
        <v>2360.38</v>
      </c>
      <c r="E563" t="s">
        <v>75</v>
      </c>
    </row>
    <row r="564" spans="1:5" x14ac:dyDescent="0.3">
      <c r="A564">
        <v>122</v>
      </c>
      <c r="B564" t="s">
        <v>25</v>
      </c>
      <c r="C564" s="20">
        <v>45697</v>
      </c>
      <c r="D564">
        <v>0</v>
      </c>
      <c r="E564" t="s">
        <v>76</v>
      </c>
    </row>
    <row r="565" spans="1:5" x14ac:dyDescent="0.3">
      <c r="A565">
        <v>122</v>
      </c>
      <c r="B565" t="s">
        <v>25</v>
      </c>
      <c r="C565" s="20">
        <v>45697</v>
      </c>
      <c r="D565">
        <v>0</v>
      </c>
      <c r="E565" t="s">
        <v>73</v>
      </c>
    </row>
    <row r="566" spans="1:5" x14ac:dyDescent="0.3">
      <c r="A566">
        <v>122</v>
      </c>
      <c r="B566" t="s">
        <v>25</v>
      </c>
      <c r="C566" s="20">
        <v>45697</v>
      </c>
      <c r="D566">
        <v>0</v>
      </c>
      <c r="E566" t="s">
        <v>77</v>
      </c>
    </row>
    <row r="567" spans="1:5" x14ac:dyDescent="0.3">
      <c r="A567">
        <v>122</v>
      </c>
      <c r="B567" t="s">
        <v>25</v>
      </c>
      <c r="C567" s="20">
        <v>45697</v>
      </c>
      <c r="D567">
        <v>0</v>
      </c>
      <c r="E567" t="s">
        <v>78</v>
      </c>
    </row>
    <row r="568" spans="1:5" x14ac:dyDescent="0.3">
      <c r="A568">
        <v>122</v>
      </c>
      <c r="B568" t="s">
        <v>25</v>
      </c>
      <c r="C568" s="20">
        <v>45697</v>
      </c>
      <c r="D568">
        <v>0</v>
      </c>
      <c r="E568" t="s">
        <v>79</v>
      </c>
    </row>
    <row r="569" spans="1:5" x14ac:dyDescent="0.3">
      <c r="A569">
        <v>122</v>
      </c>
      <c r="B569" t="s">
        <v>25</v>
      </c>
      <c r="C569" s="20">
        <v>45697</v>
      </c>
      <c r="D569">
        <v>0</v>
      </c>
      <c r="E569" t="s">
        <v>80</v>
      </c>
    </row>
    <row r="570" spans="1:5" x14ac:dyDescent="0.3">
      <c r="A570">
        <v>122</v>
      </c>
      <c r="B570" t="s">
        <v>25</v>
      </c>
      <c r="C570" s="20">
        <v>45697</v>
      </c>
      <c r="D570">
        <v>0</v>
      </c>
      <c r="E570" t="s">
        <v>81</v>
      </c>
    </row>
    <row r="571" spans="1:5" x14ac:dyDescent="0.3">
      <c r="A571">
        <v>122</v>
      </c>
      <c r="B571" t="s">
        <v>25</v>
      </c>
      <c r="C571" s="20">
        <v>45697</v>
      </c>
      <c r="D571">
        <v>0</v>
      </c>
      <c r="E571" t="s">
        <v>82</v>
      </c>
    </row>
    <row r="572" spans="1:5" x14ac:dyDescent="0.3">
      <c r="A572">
        <v>122</v>
      </c>
      <c r="B572" t="s">
        <v>25</v>
      </c>
      <c r="C572" s="20">
        <v>45699</v>
      </c>
      <c r="D572">
        <v>17372.669999999998</v>
      </c>
      <c r="E572" t="s">
        <v>65</v>
      </c>
    </row>
    <row r="573" spans="1:5" x14ac:dyDescent="0.3">
      <c r="A573">
        <v>122</v>
      </c>
      <c r="B573" t="s">
        <v>25</v>
      </c>
      <c r="C573" s="20">
        <v>45699</v>
      </c>
      <c r="D573">
        <v>1277.48</v>
      </c>
      <c r="E573" t="s">
        <v>66</v>
      </c>
    </row>
    <row r="574" spans="1:5" x14ac:dyDescent="0.3">
      <c r="A574">
        <v>122</v>
      </c>
      <c r="B574" t="s">
        <v>25</v>
      </c>
      <c r="C574" s="20">
        <v>45699</v>
      </c>
      <c r="D574">
        <v>0</v>
      </c>
      <c r="E574" t="s">
        <v>67</v>
      </c>
    </row>
    <row r="575" spans="1:5" x14ac:dyDescent="0.3">
      <c r="A575">
        <v>122</v>
      </c>
      <c r="B575" t="s">
        <v>25</v>
      </c>
      <c r="C575" s="20">
        <v>45699</v>
      </c>
      <c r="D575">
        <v>0</v>
      </c>
      <c r="E575" t="s">
        <v>68</v>
      </c>
    </row>
    <row r="576" spans="1:5" x14ac:dyDescent="0.3">
      <c r="A576">
        <v>122</v>
      </c>
      <c r="B576" t="s">
        <v>25</v>
      </c>
      <c r="C576" s="20">
        <v>45699</v>
      </c>
      <c r="D576">
        <v>0</v>
      </c>
      <c r="E576" t="s">
        <v>69</v>
      </c>
    </row>
    <row r="577" spans="1:5" x14ac:dyDescent="0.3">
      <c r="A577">
        <v>122</v>
      </c>
      <c r="B577" t="s">
        <v>25</v>
      </c>
      <c r="C577" s="20">
        <v>45699</v>
      </c>
      <c r="D577">
        <v>1021.63</v>
      </c>
      <c r="E577" t="s">
        <v>70</v>
      </c>
    </row>
    <row r="578" spans="1:5" x14ac:dyDescent="0.3">
      <c r="A578">
        <v>122</v>
      </c>
      <c r="B578" t="s">
        <v>25</v>
      </c>
      <c r="C578" s="20">
        <v>45699</v>
      </c>
      <c r="D578">
        <v>0</v>
      </c>
      <c r="E578" t="s">
        <v>71</v>
      </c>
    </row>
    <row r="579" spans="1:5" x14ac:dyDescent="0.3">
      <c r="A579">
        <v>122</v>
      </c>
      <c r="B579" t="s">
        <v>25</v>
      </c>
      <c r="C579" s="20">
        <v>45699</v>
      </c>
      <c r="D579">
        <v>0</v>
      </c>
      <c r="E579" t="s">
        <v>72</v>
      </c>
    </row>
    <row r="580" spans="1:5" x14ac:dyDescent="0.3">
      <c r="A580">
        <v>122</v>
      </c>
      <c r="B580" t="s">
        <v>25</v>
      </c>
      <c r="C580" s="20">
        <v>45699</v>
      </c>
      <c r="D580">
        <v>0</v>
      </c>
      <c r="E580" t="s">
        <v>73</v>
      </c>
    </row>
    <row r="581" spans="1:5" x14ac:dyDescent="0.3">
      <c r="A581">
        <v>122</v>
      </c>
      <c r="B581" t="s">
        <v>25</v>
      </c>
      <c r="C581" s="20">
        <v>45699</v>
      </c>
      <c r="D581">
        <v>481.38</v>
      </c>
      <c r="E581" t="s">
        <v>74</v>
      </c>
    </row>
    <row r="582" spans="1:5" x14ac:dyDescent="0.3">
      <c r="A582">
        <v>122</v>
      </c>
      <c r="B582" t="s">
        <v>25</v>
      </c>
      <c r="C582" s="20">
        <v>45699</v>
      </c>
      <c r="D582">
        <v>6884.36</v>
      </c>
      <c r="E582" t="s">
        <v>75</v>
      </c>
    </row>
    <row r="583" spans="1:5" x14ac:dyDescent="0.3">
      <c r="A583">
        <v>122</v>
      </c>
      <c r="B583" t="s">
        <v>25</v>
      </c>
      <c r="C583" s="20">
        <v>45699</v>
      </c>
      <c r="D583">
        <v>0</v>
      </c>
      <c r="E583" t="s">
        <v>76</v>
      </c>
    </row>
    <row r="584" spans="1:5" x14ac:dyDescent="0.3">
      <c r="A584">
        <v>122</v>
      </c>
      <c r="B584" t="s">
        <v>25</v>
      </c>
      <c r="C584" s="20">
        <v>45699</v>
      </c>
      <c r="D584">
        <v>0</v>
      </c>
      <c r="E584" t="s">
        <v>73</v>
      </c>
    </row>
    <row r="585" spans="1:5" x14ac:dyDescent="0.3">
      <c r="A585">
        <v>122</v>
      </c>
      <c r="B585" t="s">
        <v>25</v>
      </c>
      <c r="C585" s="20">
        <v>45699</v>
      </c>
      <c r="D585">
        <v>0</v>
      </c>
      <c r="E585" t="s">
        <v>77</v>
      </c>
    </row>
    <row r="586" spans="1:5" x14ac:dyDescent="0.3">
      <c r="A586">
        <v>122</v>
      </c>
      <c r="B586" t="s">
        <v>25</v>
      </c>
      <c r="C586" s="20">
        <v>45699</v>
      </c>
      <c r="D586">
        <v>0</v>
      </c>
      <c r="E586" t="s">
        <v>78</v>
      </c>
    </row>
    <row r="587" spans="1:5" x14ac:dyDescent="0.3">
      <c r="A587">
        <v>122</v>
      </c>
      <c r="B587" t="s">
        <v>25</v>
      </c>
      <c r="C587" s="20">
        <v>45699</v>
      </c>
      <c r="D587">
        <v>0</v>
      </c>
      <c r="E587" t="s">
        <v>79</v>
      </c>
    </row>
    <row r="588" spans="1:5" x14ac:dyDescent="0.3">
      <c r="A588">
        <v>122</v>
      </c>
      <c r="B588" t="s">
        <v>25</v>
      </c>
      <c r="C588" s="20">
        <v>45699</v>
      </c>
      <c r="D588">
        <v>0</v>
      </c>
      <c r="E588" t="s">
        <v>80</v>
      </c>
    </row>
    <row r="589" spans="1:5" x14ac:dyDescent="0.3">
      <c r="A589">
        <v>122</v>
      </c>
      <c r="B589" t="s">
        <v>25</v>
      </c>
      <c r="C589" s="20">
        <v>45699</v>
      </c>
      <c r="D589">
        <v>0</v>
      </c>
      <c r="E589" t="s">
        <v>81</v>
      </c>
    </row>
    <row r="590" spans="1:5" x14ac:dyDescent="0.3">
      <c r="A590">
        <v>122</v>
      </c>
      <c r="B590" t="s">
        <v>25</v>
      </c>
      <c r="C590" s="20">
        <v>45699</v>
      </c>
      <c r="D590">
        <v>0</v>
      </c>
      <c r="E590" t="s">
        <v>82</v>
      </c>
    </row>
    <row r="591" spans="1:5" x14ac:dyDescent="0.3">
      <c r="A591">
        <v>122</v>
      </c>
      <c r="B591" t="s">
        <v>25</v>
      </c>
      <c r="C591" s="20">
        <v>45700</v>
      </c>
      <c r="D591">
        <v>25099.69</v>
      </c>
      <c r="E591" t="s">
        <v>65</v>
      </c>
    </row>
    <row r="592" spans="1:5" x14ac:dyDescent="0.3">
      <c r="A592">
        <v>122</v>
      </c>
      <c r="B592" t="s">
        <v>25</v>
      </c>
      <c r="C592" s="20">
        <v>45700</v>
      </c>
      <c r="D592">
        <v>594.94000000000005</v>
      </c>
      <c r="E592" t="s">
        <v>66</v>
      </c>
    </row>
    <row r="593" spans="1:5" x14ac:dyDescent="0.3">
      <c r="A593">
        <v>122</v>
      </c>
      <c r="B593" t="s">
        <v>25</v>
      </c>
      <c r="C593" s="20">
        <v>45700</v>
      </c>
      <c r="D593">
        <v>0</v>
      </c>
      <c r="E593" t="s">
        <v>67</v>
      </c>
    </row>
    <row r="594" spans="1:5" x14ac:dyDescent="0.3">
      <c r="A594">
        <v>122</v>
      </c>
      <c r="B594" t="s">
        <v>25</v>
      </c>
      <c r="C594" s="20">
        <v>45700</v>
      </c>
      <c r="D594">
        <v>0</v>
      </c>
      <c r="E594" t="s">
        <v>68</v>
      </c>
    </row>
    <row r="595" spans="1:5" x14ac:dyDescent="0.3">
      <c r="A595">
        <v>122</v>
      </c>
      <c r="B595" t="s">
        <v>25</v>
      </c>
      <c r="C595" s="20">
        <v>45700</v>
      </c>
      <c r="D595">
        <v>0</v>
      </c>
      <c r="E595" t="s">
        <v>69</v>
      </c>
    </row>
    <row r="596" spans="1:5" x14ac:dyDescent="0.3">
      <c r="A596">
        <v>122</v>
      </c>
      <c r="B596" t="s">
        <v>25</v>
      </c>
      <c r="C596" s="20">
        <v>45700</v>
      </c>
      <c r="D596">
        <v>1691.15</v>
      </c>
      <c r="E596" t="s">
        <v>70</v>
      </c>
    </row>
    <row r="597" spans="1:5" x14ac:dyDescent="0.3">
      <c r="A597">
        <v>122</v>
      </c>
      <c r="B597" t="s">
        <v>25</v>
      </c>
      <c r="C597" s="20">
        <v>45700</v>
      </c>
      <c r="D597">
        <v>0</v>
      </c>
      <c r="E597" t="s">
        <v>71</v>
      </c>
    </row>
    <row r="598" spans="1:5" x14ac:dyDescent="0.3">
      <c r="A598">
        <v>122</v>
      </c>
      <c r="B598" t="s">
        <v>25</v>
      </c>
      <c r="C598" s="20">
        <v>45700</v>
      </c>
      <c r="D598">
        <v>0</v>
      </c>
      <c r="E598" t="s">
        <v>72</v>
      </c>
    </row>
    <row r="599" spans="1:5" x14ac:dyDescent="0.3">
      <c r="A599">
        <v>122</v>
      </c>
      <c r="B599" t="s">
        <v>25</v>
      </c>
      <c r="C599" s="20">
        <v>45700</v>
      </c>
      <c r="D599">
        <v>0</v>
      </c>
      <c r="E599" t="s">
        <v>73</v>
      </c>
    </row>
    <row r="600" spans="1:5" x14ac:dyDescent="0.3">
      <c r="A600">
        <v>122</v>
      </c>
      <c r="B600" t="s">
        <v>25</v>
      </c>
      <c r="C600" s="20">
        <v>45700</v>
      </c>
      <c r="D600">
        <v>345.77</v>
      </c>
      <c r="E600" t="s">
        <v>74</v>
      </c>
    </row>
    <row r="601" spans="1:5" x14ac:dyDescent="0.3">
      <c r="A601">
        <v>122</v>
      </c>
      <c r="B601" t="s">
        <v>25</v>
      </c>
      <c r="C601" s="20">
        <v>45700</v>
      </c>
      <c r="D601">
        <v>9995.41</v>
      </c>
      <c r="E601" t="s">
        <v>75</v>
      </c>
    </row>
    <row r="602" spans="1:5" x14ac:dyDescent="0.3">
      <c r="A602">
        <v>122</v>
      </c>
      <c r="B602" t="s">
        <v>25</v>
      </c>
      <c r="C602" s="20">
        <v>45700</v>
      </c>
      <c r="D602">
        <v>0</v>
      </c>
      <c r="E602" t="s">
        <v>76</v>
      </c>
    </row>
    <row r="603" spans="1:5" x14ac:dyDescent="0.3">
      <c r="A603">
        <v>122</v>
      </c>
      <c r="B603" t="s">
        <v>25</v>
      </c>
      <c r="C603" s="20">
        <v>45700</v>
      </c>
      <c r="D603">
        <v>0</v>
      </c>
      <c r="E603" t="s">
        <v>73</v>
      </c>
    </row>
    <row r="604" spans="1:5" x14ac:dyDescent="0.3">
      <c r="A604">
        <v>122</v>
      </c>
      <c r="B604" t="s">
        <v>25</v>
      </c>
      <c r="C604" s="20">
        <v>45700</v>
      </c>
      <c r="D604">
        <v>0</v>
      </c>
      <c r="E604" t="s">
        <v>77</v>
      </c>
    </row>
    <row r="605" spans="1:5" x14ac:dyDescent="0.3">
      <c r="A605">
        <v>122</v>
      </c>
      <c r="B605" t="s">
        <v>25</v>
      </c>
      <c r="C605" s="20">
        <v>45700</v>
      </c>
      <c r="D605">
        <v>0</v>
      </c>
      <c r="E605" t="s">
        <v>78</v>
      </c>
    </row>
    <row r="606" spans="1:5" x14ac:dyDescent="0.3">
      <c r="A606">
        <v>122</v>
      </c>
      <c r="B606" t="s">
        <v>25</v>
      </c>
      <c r="C606" s="20">
        <v>45700</v>
      </c>
      <c r="D606">
        <v>0</v>
      </c>
      <c r="E606" t="s">
        <v>79</v>
      </c>
    </row>
    <row r="607" spans="1:5" x14ac:dyDescent="0.3">
      <c r="A607">
        <v>122</v>
      </c>
      <c r="B607" t="s">
        <v>25</v>
      </c>
      <c r="C607" s="20">
        <v>45700</v>
      </c>
      <c r="D607">
        <v>0</v>
      </c>
      <c r="E607" t="s">
        <v>80</v>
      </c>
    </row>
    <row r="608" spans="1:5" x14ac:dyDescent="0.3">
      <c r="A608">
        <v>122</v>
      </c>
      <c r="B608" t="s">
        <v>25</v>
      </c>
      <c r="C608" s="20">
        <v>45700</v>
      </c>
      <c r="D608">
        <v>0</v>
      </c>
      <c r="E608" t="s">
        <v>81</v>
      </c>
    </row>
    <row r="609" spans="1:5" x14ac:dyDescent="0.3">
      <c r="A609">
        <v>122</v>
      </c>
      <c r="B609" t="s">
        <v>25</v>
      </c>
      <c r="C609" s="20">
        <v>45700</v>
      </c>
      <c r="D609">
        <v>0</v>
      </c>
      <c r="E609" t="s">
        <v>82</v>
      </c>
    </row>
    <row r="610" spans="1:5" x14ac:dyDescent="0.3">
      <c r="A610">
        <v>122</v>
      </c>
      <c r="B610" t="s">
        <v>25</v>
      </c>
      <c r="C610" s="20">
        <v>45701</v>
      </c>
      <c r="D610">
        <v>21682.06</v>
      </c>
      <c r="E610" t="s">
        <v>65</v>
      </c>
    </row>
    <row r="611" spans="1:5" x14ac:dyDescent="0.3">
      <c r="A611">
        <v>122</v>
      </c>
      <c r="B611" t="s">
        <v>25</v>
      </c>
      <c r="C611" s="20">
        <v>45701</v>
      </c>
      <c r="D611">
        <v>1034.92</v>
      </c>
      <c r="E611" t="s">
        <v>66</v>
      </c>
    </row>
    <row r="612" spans="1:5" x14ac:dyDescent="0.3">
      <c r="A612">
        <v>122</v>
      </c>
      <c r="B612" t="s">
        <v>25</v>
      </c>
      <c r="C612" s="20">
        <v>45701</v>
      </c>
      <c r="D612">
        <v>0</v>
      </c>
      <c r="E612" t="s">
        <v>67</v>
      </c>
    </row>
    <row r="613" spans="1:5" x14ac:dyDescent="0.3">
      <c r="A613">
        <v>122</v>
      </c>
      <c r="B613" t="s">
        <v>25</v>
      </c>
      <c r="C613" s="20">
        <v>45701</v>
      </c>
      <c r="D613">
        <v>0</v>
      </c>
      <c r="E613" t="s">
        <v>68</v>
      </c>
    </row>
    <row r="614" spans="1:5" x14ac:dyDescent="0.3">
      <c r="A614">
        <v>122</v>
      </c>
      <c r="B614" t="s">
        <v>25</v>
      </c>
      <c r="C614" s="20">
        <v>45701</v>
      </c>
      <c r="D614">
        <v>0</v>
      </c>
      <c r="E614" t="s">
        <v>69</v>
      </c>
    </row>
    <row r="615" spans="1:5" x14ac:dyDescent="0.3">
      <c r="A615">
        <v>122</v>
      </c>
      <c r="B615" t="s">
        <v>25</v>
      </c>
      <c r="C615" s="20">
        <v>45701</v>
      </c>
      <c r="D615">
        <v>2016.21</v>
      </c>
      <c r="E615" t="s">
        <v>70</v>
      </c>
    </row>
    <row r="616" spans="1:5" x14ac:dyDescent="0.3">
      <c r="A616">
        <v>122</v>
      </c>
      <c r="B616" t="s">
        <v>25</v>
      </c>
      <c r="C616" s="20">
        <v>45701</v>
      </c>
      <c r="D616">
        <v>0</v>
      </c>
      <c r="E616" t="s">
        <v>71</v>
      </c>
    </row>
    <row r="617" spans="1:5" x14ac:dyDescent="0.3">
      <c r="A617">
        <v>122</v>
      </c>
      <c r="B617" t="s">
        <v>25</v>
      </c>
      <c r="C617" s="20">
        <v>45701</v>
      </c>
      <c r="D617">
        <v>0</v>
      </c>
      <c r="E617" t="s">
        <v>72</v>
      </c>
    </row>
    <row r="618" spans="1:5" x14ac:dyDescent="0.3">
      <c r="A618">
        <v>122</v>
      </c>
      <c r="B618" t="s">
        <v>25</v>
      </c>
      <c r="C618" s="20">
        <v>45701</v>
      </c>
      <c r="D618">
        <v>0</v>
      </c>
      <c r="E618" t="s">
        <v>73</v>
      </c>
    </row>
    <row r="619" spans="1:5" x14ac:dyDescent="0.3">
      <c r="A619">
        <v>122</v>
      </c>
      <c r="B619" t="s">
        <v>25</v>
      </c>
      <c r="C619" s="20">
        <v>45701</v>
      </c>
      <c r="D619">
        <v>630.11</v>
      </c>
      <c r="E619" t="s">
        <v>74</v>
      </c>
    </row>
    <row r="620" spans="1:5" x14ac:dyDescent="0.3">
      <c r="A620">
        <v>122</v>
      </c>
      <c r="B620" t="s">
        <v>25</v>
      </c>
      <c r="C620" s="20">
        <v>45701</v>
      </c>
      <c r="D620">
        <v>11217.64</v>
      </c>
      <c r="E620" t="s">
        <v>75</v>
      </c>
    </row>
    <row r="621" spans="1:5" x14ac:dyDescent="0.3">
      <c r="A621">
        <v>122</v>
      </c>
      <c r="B621" t="s">
        <v>25</v>
      </c>
      <c r="C621" s="20">
        <v>45701</v>
      </c>
      <c r="D621">
        <v>0</v>
      </c>
      <c r="E621" t="s">
        <v>76</v>
      </c>
    </row>
    <row r="622" spans="1:5" x14ac:dyDescent="0.3">
      <c r="A622">
        <v>122</v>
      </c>
      <c r="B622" t="s">
        <v>25</v>
      </c>
      <c r="C622" s="20">
        <v>45701</v>
      </c>
      <c r="D622">
        <v>0</v>
      </c>
      <c r="E622" t="s">
        <v>73</v>
      </c>
    </row>
    <row r="623" spans="1:5" x14ac:dyDescent="0.3">
      <c r="A623">
        <v>122</v>
      </c>
      <c r="B623" t="s">
        <v>25</v>
      </c>
      <c r="C623" s="20">
        <v>45701</v>
      </c>
      <c r="D623">
        <v>0</v>
      </c>
      <c r="E623" t="s">
        <v>77</v>
      </c>
    </row>
    <row r="624" spans="1:5" x14ac:dyDescent="0.3">
      <c r="A624">
        <v>122</v>
      </c>
      <c r="B624" t="s">
        <v>25</v>
      </c>
      <c r="C624" s="20">
        <v>45701</v>
      </c>
      <c r="D624">
        <v>0</v>
      </c>
      <c r="E624" t="s">
        <v>78</v>
      </c>
    </row>
    <row r="625" spans="1:5" x14ac:dyDescent="0.3">
      <c r="A625">
        <v>122</v>
      </c>
      <c r="B625" t="s">
        <v>25</v>
      </c>
      <c r="C625" s="20">
        <v>45701</v>
      </c>
      <c r="D625">
        <v>0</v>
      </c>
      <c r="E625" t="s">
        <v>79</v>
      </c>
    </row>
    <row r="626" spans="1:5" x14ac:dyDescent="0.3">
      <c r="A626">
        <v>122</v>
      </c>
      <c r="B626" t="s">
        <v>25</v>
      </c>
      <c r="C626" s="20">
        <v>45701</v>
      </c>
      <c r="D626">
        <v>0</v>
      </c>
      <c r="E626" t="s">
        <v>80</v>
      </c>
    </row>
    <row r="627" spans="1:5" x14ac:dyDescent="0.3">
      <c r="A627">
        <v>122</v>
      </c>
      <c r="B627" t="s">
        <v>25</v>
      </c>
      <c r="C627" s="20">
        <v>45701</v>
      </c>
      <c r="D627">
        <v>0</v>
      </c>
      <c r="E627" t="s">
        <v>81</v>
      </c>
    </row>
    <row r="628" spans="1:5" x14ac:dyDescent="0.3">
      <c r="A628">
        <v>122</v>
      </c>
      <c r="B628" t="s">
        <v>25</v>
      </c>
      <c r="C628" s="20">
        <v>45701</v>
      </c>
      <c r="D628">
        <v>0</v>
      </c>
      <c r="E628" t="s">
        <v>82</v>
      </c>
    </row>
    <row r="629" spans="1:5" x14ac:dyDescent="0.3">
      <c r="A629">
        <v>122</v>
      </c>
      <c r="B629" t="s">
        <v>25</v>
      </c>
      <c r="C629" s="20">
        <v>45702</v>
      </c>
      <c r="D629">
        <v>40822.61</v>
      </c>
      <c r="E629" t="s">
        <v>65</v>
      </c>
    </row>
    <row r="630" spans="1:5" x14ac:dyDescent="0.3">
      <c r="A630">
        <v>122</v>
      </c>
      <c r="B630" t="s">
        <v>25</v>
      </c>
      <c r="C630" s="20">
        <v>45702</v>
      </c>
      <c r="D630">
        <v>2354.8000000000002</v>
      </c>
      <c r="E630" t="s">
        <v>66</v>
      </c>
    </row>
    <row r="631" spans="1:5" x14ac:dyDescent="0.3">
      <c r="A631">
        <v>122</v>
      </c>
      <c r="B631" t="s">
        <v>25</v>
      </c>
      <c r="C631" s="20">
        <v>45702</v>
      </c>
      <c r="D631">
        <v>0</v>
      </c>
      <c r="E631" t="s">
        <v>67</v>
      </c>
    </row>
    <row r="632" spans="1:5" x14ac:dyDescent="0.3">
      <c r="A632">
        <v>122</v>
      </c>
      <c r="B632" t="s">
        <v>25</v>
      </c>
      <c r="C632" s="20">
        <v>45702</v>
      </c>
      <c r="D632">
        <v>0</v>
      </c>
      <c r="E632" t="s">
        <v>68</v>
      </c>
    </row>
    <row r="633" spans="1:5" x14ac:dyDescent="0.3">
      <c r="A633">
        <v>122</v>
      </c>
      <c r="B633" t="s">
        <v>25</v>
      </c>
      <c r="C633" s="20">
        <v>45702</v>
      </c>
      <c r="D633">
        <v>0</v>
      </c>
      <c r="E633" t="s">
        <v>69</v>
      </c>
    </row>
    <row r="634" spans="1:5" x14ac:dyDescent="0.3">
      <c r="A634">
        <v>122</v>
      </c>
      <c r="B634" t="s">
        <v>25</v>
      </c>
      <c r="C634" s="20">
        <v>45702</v>
      </c>
      <c r="D634">
        <v>2082.0100000000002</v>
      </c>
      <c r="E634" t="s">
        <v>70</v>
      </c>
    </row>
    <row r="635" spans="1:5" x14ac:dyDescent="0.3">
      <c r="A635">
        <v>122</v>
      </c>
      <c r="B635" t="s">
        <v>25</v>
      </c>
      <c r="C635" s="20">
        <v>45702</v>
      </c>
      <c r="D635">
        <v>0</v>
      </c>
      <c r="E635" t="s">
        <v>71</v>
      </c>
    </row>
    <row r="636" spans="1:5" x14ac:dyDescent="0.3">
      <c r="A636">
        <v>122</v>
      </c>
      <c r="B636" t="s">
        <v>25</v>
      </c>
      <c r="C636" s="20">
        <v>45702</v>
      </c>
      <c r="D636">
        <v>0</v>
      </c>
      <c r="E636" t="s">
        <v>72</v>
      </c>
    </row>
    <row r="637" spans="1:5" x14ac:dyDescent="0.3">
      <c r="A637">
        <v>122</v>
      </c>
      <c r="B637" t="s">
        <v>25</v>
      </c>
      <c r="C637" s="20">
        <v>45702</v>
      </c>
      <c r="D637">
        <v>0</v>
      </c>
      <c r="E637" t="s">
        <v>73</v>
      </c>
    </row>
    <row r="638" spans="1:5" x14ac:dyDescent="0.3">
      <c r="A638">
        <v>122</v>
      </c>
      <c r="B638" t="s">
        <v>25</v>
      </c>
      <c r="C638" s="20">
        <v>45702</v>
      </c>
      <c r="D638">
        <v>261.02999999999997</v>
      </c>
      <c r="E638" t="s">
        <v>74</v>
      </c>
    </row>
    <row r="639" spans="1:5" x14ac:dyDescent="0.3">
      <c r="A639">
        <v>122</v>
      </c>
      <c r="B639" t="s">
        <v>25</v>
      </c>
      <c r="C639" s="20">
        <v>45702</v>
      </c>
      <c r="D639">
        <v>10704.53</v>
      </c>
      <c r="E639" t="s">
        <v>75</v>
      </c>
    </row>
    <row r="640" spans="1:5" x14ac:dyDescent="0.3">
      <c r="A640">
        <v>122</v>
      </c>
      <c r="B640" t="s">
        <v>25</v>
      </c>
      <c r="C640" s="20">
        <v>45702</v>
      </c>
      <c r="D640">
        <v>0</v>
      </c>
      <c r="E640" t="s">
        <v>76</v>
      </c>
    </row>
    <row r="641" spans="1:5" x14ac:dyDescent="0.3">
      <c r="A641">
        <v>122</v>
      </c>
      <c r="B641" t="s">
        <v>25</v>
      </c>
      <c r="C641" s="20">
        <v>45702</v>
      </c>
      <c r="D641">
        <v>0</v>
      </c>
      <c r="E641" t="s">
        <v>73</v>
      </c>
    </row>
    <row r="642" spans="1:5" x14ac:dyDescent="0.3">
      <c r="A642">
        <v>122</v>
      </c>
      <c r="B642" t="s">
        <v>25</v>
      </c>
      <c r="C642" s="20">
        <v>45702</v>
      </c>
      <c r="D642">
        <v>0</v>
      </c>
      <c r="E642" t="s">
        <v>77</v>
      </c>
    </row>
    <row r="643" spans="1:5" x14ac:dyDescent="0.3">
      <c r="A643">
        <v>122</v>
      </c>
      <c r="B643" t="s">
        <v>25</v>
      </c>
      <c r="C643" s="20">
        <v>45702</v>
      </c>
      <c r="D643">
        <v>0</v>
      </c>
      <c r="E643" t="s">
        <v>78</v>
      </c>
    </row>
    <row r="644" spans="1:5" x14ac:dyDescent="0.3">
      <c r="A644">
        <v>122</v>
      </c>
      <c r="B644" t="s">
        <v>25</v>
      </c>
      <c r="C644" s="20">
        <v>45702</v>
      </c>
      <c r="D644">
        <v>0</v>
      </c>
      <c r="E644" t="s">
        <v>79</v>
      </c>
    </row>
    <row r="645" spans="1:5" x14ac:dyDescent="0.3">
      <c r="A645">
        <v>122</v>
      </c>
      <c r="B645" t="s">
        <v>25</v>
      </c>
      <c r="C645" s="20">
        <v>45702</v>
      </c>
      <c r="D645">
        <v>0</v>
      </c>
      <c r="E645" t="s">
        <v>80</v>
      </c>
    </row>
    <row r="646" spans="1:5" x14ac:dyDescent="0.3">
      <c r="A646">
        <v>122</v>
      </c>
      <c r="B646" t="s">
        <v>25</v>
      </c>
      <c r="C646" s="20">
        <v>45702</v>
      </c>
      <c r="D646">
        <v>0</v>
      </c>
      <c r="E646" t="s">
        <v>81</v>
      </c>
    </row>
    <row r="647" spans="1:5" x14ac:dyDescent="0.3">
      <c r="A647">
        <v>122</v>
      </c>
      <c r="B647" t="s">
        <v>25</v>
      </c>
      <c r="C647" s="20">
        <v>45702</v>
      </c>
      <c r="D647">
        <v>0</v>
      </c>
      <c r="E647" t="s">
        <v>82</v>
      </c>
    </row>
    <row r="648" spans="1:5" x14ac:dyDescent="0.3">
      <c r="A648">
        <v>122</v>
      </c>
      <c r="B648" t="s">
        <v>25</v>
      </c>
      <c r="C648" s="20">
        <v>45703</v>
      </c>
      <c r="D648">
        <v>53566.71</v>
      </c>
      <c r="E648" t="s">
        <v>65</v>
      </c>
    </row>
    <row r="649" spans="1:5" x14ac:dyDescent="0.3">
      <c r="A649">
        <v>122</v>
      </c>
      <c r="B649" t="s">
        <v>25</v>
      </c>
      <c r="C649" s="20">
        <v>45703</v>
      </c>
      <c r="D649">
        <v>1186.6199999999999</v>
      </c>
      <c r="E649" t="s">
        <v>66</v>
      </c>
    </row>
    <row r="650" spans="1:5" x14ac:dyDescent="0.3">
      <c r="A650">
        <v>122</v>
      </c>
      <c r="B650" t="s">
        <v>25</v>
      </c>
      <c r="C650" s="20">
        <v>45703</v>
      </c>
      <c r="D650">
        <v>0</v>
      </c>
      <c r="E650" t="s">
        <v>67</v>
      </c>
    </row>
    <row r="651" spans="1:5" x14ac:dyDescent="0.3">
      <c r="A651">
        <v>122</v>
      </c>
      <c r="B651" t="s">
        <v>25</v>
      </c>
      <c r="C651" s="20">
        <v>45703</v>
      </c>
      <c r="D651">
        <v>0</v>
      </c>
      <c r="E651" t="s">
        <v>68</v>
      </c>
    </row>
    <row r="652" spans="1:5" x14ac:dyDescent="0.3">
      <c r="A652">
        <v>122</v>
      </c>
      <c r="B652" t="s">
        <v>25</v>
      </c>
      <c r="C652" s="20">
        <v>45703</v>
      </c>
      <c r="D652">
        <v>0</v>
      </c>
      <c r="E652" t="s">
        <v>69</v>
      </c>
    </row>
    <row r="653" spans="1:5" x14ac:dyDescent="0.3">
      <c r="A653">
        <v>122</v>
      </c>
      <c r="B653" t="s">
        <v>25</v>
      </c>
      <c r="C653" s="20">
        <v>45703</v>
      </c>
      <c r="D653">
        <v>2970.67</v>
      </c>
      <c r="E653" t="s">
        <v>70</v>
      </c>
    </row>
    <row r="654" spans="1:5" x14ac:dyDescent="0.3">
      <c r="A654">
        <v>122</v>
      </c>
      <c r="B654" t="s">
        <v>25</v>
      </c>
      <c r="C654" s="20">
        <v>45703</v>
      </c>
      <c r="D654">
        <v>0</v>
      </c>
      <c r="E654" t="s">
        <v>71</v>
      </c>
    </row>
    <row r="655" spans="1:5" x14ac:dyDescent="0.3">
      <c r="A655">
        <v>122</v>
      </c>
      <c r="B655" t="s">
        <v>25</v>
      </c>
      <c r="C655" s="20">
        <v>45703</v>
      </c>
      <c r="D655">
        <v>0</v>
      </c>
      <c r="E655" t="s">
        <v>72</v>
      </c>
    </row>
    <row r="656" spans="1:5" x14ac:dyDescent="0.3">
      <c r="A656">
        <v>122</v>
      </c>
      <c r="B656" t="s">
        <v>25</v>
      </c>
      <c r="C656" s="20">
        <v>45703</v>
      </c>
      <c r="D656">
        <v>0</v>
      </c>
      <c r="E656" t="s">
        <v>73</v>
      </c>
    </row>
    <row r="657" spans="1:5" x14ac:dyDescent="0.3">
      <c r="A657">
        <v>122</v>
      </c>
      <c r="B657" t="s">
        <v>25</v>
      </c>
      <c r="C657" s="20">
        <v>45703</v>
      </c>
      <c r="D657">
        <v>747.23</v>
      </c>
      <c r="E657" t="s">
        <v>74</v>
      </c>
    </row>
    <row r="658" spans="1:5" x14ac:dyDescent="0.3">
      <c r="A658">
        <v>122</v>
      </c>
      <c r="B658" t="s">
        <v>25</v>
      </c>
      <c r="C658" s="20">
        <v>45703</v>
      </c>
      <c r="D658">
        <v>19962.3</v>
      </c>
      <c r="E658" t="s">
        <v>75</v>
      </c>
    </row>
    <row r="659" spans="1:5" x14ac:dyDescent="0.3">
      <c r="A659">
        <v>122</v>
      </c>
      <c r="B659" t="s">
        <v>25</v>
      </c>
      <c r="C659" s="20">
        <v>45703</v>
      </c>
      <c r="D659">
        <v>0</v>
      </c>
      <c r="E659" t="s">
        <v>76</v>
      </c>
    </row>
    <row r="660" spans="1:5" x14ac:dyDescent="0.3">
      <c r="A660">
        <v>122</v>
      </c>
      <c r="B660" t="s">
        <v>25</v>
      </c>
      <c r="C660" s="20">
        <v>45703</v>
      </c>
      <c r="D660">
        <v>0</v>
      </c>
      <c r="E660" t="s">
        <v>73</v>
      </c>
    </row>
    <row r="661" spans="1:5" x14ac:dyDescent="0.3">
      <c r="A661">
        <v>122</v>
      </c>
      <c r="B661" t="s">
        <v>25</v>
      </c>
      <c r="C661" s="20">
        <v>45703</v>
      </c>
      <c r="D661">
        <v>0</v>
      </c>
      <c r="E661" t="s">
        <v>77</v>
      </c>
    </row>
    <row r="662" spans="1:5" x14ac:dyDescent="0.3">
      <c r="A662">
        <v>122</v>
      </c>
      <c r="B662" t="s">
        <v>25</v>
      </c>
      <c r="C662" s="20">
        <v>45703</v>
      </c>
      <c r="D662">
        <v>0</v>
      </c>
      <c r="E662" t="s">
        <v>78</v>
      </c>
    </row>
    <row r="663" spans="1:5" x14ac:dyDescent="0.3">
      <c r="A663">
        <v>122</v>
      </c>
      <c r="B663" t="s">
        <v>25</v>
      </c>
      <c r="C663" s="20">
        <v>45703</v>
      </c>
      <c r="D663">
        <v>0</v>
      </c>
      <c r="E663" t="s">
        <v>79</v>
      </c>
    </row>
    <row r="664" spans="1:5" x14ac:dyDescent="0.3">
      <c r="A664">
        <v>122</v>
      </c>
      <c r="B664" t="s">
        <v>25</v>
      </c>
      <c r="C664" s="20">
        <v>45703</v>
      </c>
      <c r="D664">
        <v>0</v>
      </c>
      <c r="E664" t="s">
        <v>80</v>
      </c>
    </row>
    <row r="665" spans="1:5" x14ac:dyDescent="0.3">
      <c r="A665">
        <v>122</v>
      </c>
      <c r="B665" t="s">
        <v>25</v>
      </c>
      <c r="C665" s="20">
        <v>45703</v>
      </c>
      <c r="D665">
        <v>0</v>
      </c>
      <c r="E665" t="s">
        <v>81</v>
      </c>
    </row>
    <row r="666" spans="1:5" x14ac:dyDescent="0.3">
      <c r="A666">
        <v>122</v>
      </c>
      <c r="B666" t="s">
        <v>25</v>
      </c>
      <c r="C666" s="20">
        <v>45703</v>
      </c>
      <c r="D666">
        <v>0</v>
      </c>
      <c r="E666" t="s">
        <v>82</v>
      </c>
    </row>
    <row r="667" spans="1:5" x14ac:dyDescent="0.3">
      <c r="A667">
        <v>122</v>
      </c>
      <c r="B667" t="s">
        <v>25</v>
      </c>
      <c r="C667" s="20">
        <v>45704</v>
      </c>
      <c r="D667">
        <v>13242.33</v>
      </c>
      <c r="E667" t="s">
        <v>65</v>
      </c>
    </row>
    <row r="668" spans="1:5" x14ac:dyDescent="0.3">
      <c r="A668">
        <v>122</v>
      </c>
      <c r="B668" t="s">
        <v>25</v>
      </c>
      <c r="C668" s="20">
        <v>45704</v>
      </c>
      <c r="D668">
        <v>344.73</v>
      </c>
      <c r="E668" t="s">
        <v>66</v>
      </c>
    </row>
    <row r="669" spans="1:5" x14ac:dyDescent="0.3">
      <c r="A669">
        <v>122</v>
      </c>
      <c r="B669" t="s">
        <v>25</v>
      </c>
      <c r="C669" s="20">
        <v>45704</v>
      </c>
      <c r="D669">
        <v>0</v>
      </c>
      <c r="E669" t="s">
        <v>67</v>
      </c>
    </row>
    <row r="670" spans="1:5" x14ac:dyDescent="0.3">
      <c r="A670">
        <v>122</v>
      </c>
      <c r="B670" t="s">
        <v>25</v>
      </c>
      <c r="C670" s="20">
        <v>45704</v>
      </c>
      <c r="D670">
        <v>0</v>
      </c>
      <c r="E670" t="s">
        <v>68</v>
      </c>
    </row>
    <row r="671" spans="1:5" x14ac:dyDescent="0.3">
      <c r="A671">
        <v>122</v>
      </c>
      <c r="B671" t="s">
        <v>25</v>
      </c>
      <c r="C671" s="20">
        <v>45704</v>
      </c>
      <c r="D671">
        <v>0</v>
      </c>
      <c r="E671" t="s">
        <v>69</v>
      </c>
    </row>
    <row r="672" spans="1:5" x14ac:dyDescent="0.3">
      <c r="A672">
        <v>122</v>
      </c>
      <c r="B672" t="s">
        <v>25</v>
      </c>
      <c r="C672" s="20">
        <v>45704</v>
      </c>
      <c r="D672">
        <v>658.58</v>
      </c>
      <c r="E672" t="s">
        <v>70</v>
      </c>
    </row>
    <row r="673" spans="1:5" x14ac:dyDescent="0.3">
      <c r="A673">
        <v>122</v>
      </c>
      <c r="B673" t="s">
        <v>25</v>
      </c>
      <c r="C673" s="20">
        <v>45704</v>
      </c>
      <c r="D673">
        <v>0</v>
      </c>
      <c r="E673" t="s">
        <v>71</v>
      </c>
    </row>
    <row r="674" spans="1:5" x14ac:dyDescent="0.3">
      <c r="A674">
        <v>122</v>
      </c>
      <c r="B674" t="s">
        <v>25</v>
      </c>
      <c r="C674" s="20">
        <v>45704</v>
      </c>
      <c r="D674">
        <v>0</v>
      </c>
      <c r="E674" t="s">
        <v>72</v>
      </c>
    </row>
    <row r="675" spans="1:5" x14ac:dyDescent="0.3">
      <c r="A675">
        <v>122</v>
      </c>
      <c r="B675" t="s">
        <v>25</v>
      </c>
      <c r="C675" s="20">
        <v>45704</v>
      </c>
      <c r="D675">
        <v>0</v>
      </c>
      <c r="E675" t="s">
        <v>73</v>
      </c>
    </row>
    <row r="676" spans="1:5" x14ac:dyDescent="0.3">
      <c r="A676">
        <v>122</v>
      </c>
      <c r="B676" t="s">
        <v>25</v>
      </c>
      <c r="C676" s="20">
        <v>45704</v>
      </c>
      <c r="D676">
        <v>975.17</v>
      </c>
      <c r="E676" t="s">
        <v>74</v>
      </c>
    </row>
    <row r="677" spans="1:5" x14ac:dyDescent="0.3">
      <c r="A677">
        <v>122</v>
      </c>
      <c r="B677" t="s">
        <v>25</v>
      </c>
      <c r="C677" s="20">
        <v>45704</v>
      </c>
      <c r="D677">
        <v>7808.88</v>
      </c>
      <c r="E677" t="s">
        <v>75</v>
      </c>
    </row>
    <row r="678" spans="1:5" x14ac:dyDescent="0.3">
      <c r="A678">
        <v>122</v>
      </c>
      <c r="B678" t="s">
        <v>25</v>
      </c>
      <c r="C678" s="20">
        <v>45704</v>
      </c>
      <c r="D678">
        <v>0</v>
      </c>
      <c r="E678" t="s">
        <v>76</v>
      </c>
    </row>
    <row r="679" spans="1:5" x14ac:dyDescent="0.3">
      <c r="A679">
        <v>122</v>
      </c>
      <c r="B679" t="s">
        <v>25</v>
      </c>
      <c r="C679" s="20">
        <v>45704</v>
      </c>
      <c r="D679">
        <v>0</v>
      </c>
      <c r="E679" t="s">
        <v>73</v>
      </c>
    </row>
    <row r="680" spans="1:5" x14ac:dyDescent="0.3">
      <c r="A680">
        <v>122</v>
      </c>
      <c r="B680" t="s">
        <v>25</v>
      </c>
      <c r="C680" s="20">
        <v>45704</v>
      </c>
      <c r="D680">
        <v>0</v>
      </c>
      <c r="E680" t="s">
        <v>77</v>
      </c>
    </row>
    <row r="681" spans="1:5" x14ac:dyDescent="0.3">
      <c r="A681">
        <v>122</v>
      </c>
      <c r="B681" t="s">
        <v>25</v>
      </c>
      <c r="C681" s="20">
        <v>45704</v>
      </c>
      <c r="D681">
        <v>0</v>
      </c>
      <c r="E681" t="s">
        <v>78</v>
      </c>
    </row>
    <row r="682" spans="1:5" x14ac:dyDescent="0.3">
      <c r="A682">
        <v>122</v>
      </c>
      <c r="B682" t="s">
        <v>25</v>
      </c>
      <c r="C682" s="20">
        <v>45704</v>
      </c>
      <c r="D682">
        <v>0</v>
      </c>
      <c r="E682" t="s">
        <v>79</v>
      </c>
    </row>
    <row r="683" spans="1:5" x14ac:dyDescent="0.3">
      <c r="A683">
        <v>122</v>
      </c>
      <c r="B683" t="s">
        <v>25</v>
      </c>
      <c r="C683" s="20">
        <v>45704</v>
      </c>
      <c r="D683">
        <v>0</v>
      </c>
      <c r="E683" t="s">
        <v>80</v>
      </c>
    </row>
    <row r="684" spans="1:5" x14ac:dyDescent="0.3">
      <c r="A684">
        <v>122</v>
      </c>
      <c r="B684" t="s">
        <v>25</v>
      </c>
      <c r="C684" s="20">
        <v>45704</v>
      </c>
      <c r="D684">
        <v>0</v>
      </c>
      <c r="E684" t="s">
        <v>81</v>
      </c>
    </row>
    <row r="685" spans="1:5" x14ac:dyDescent="0.3">
      <c r="A685">
        <v>122</v>
      </c>
      <c r="B685" t="s">
        <v>25</v>
      </c>
      <c r="C685" s="20">
        <v>45704</v>
      </c>
      <c r="D685">
        <v>0</v>
      </c>
      <c r="E685" t="s">
        <v>82</v>
      </c>
    </row>
    <row r="686" spans="1:5" x14ac:dyDescent="0.3">
      <c r="A686">
        <v>122</v>
      </c>
      <c r="B686" t="s">
        <v>25</v>
      </c>
      <c r="C686" s="20">
        <v>45706</v>
      </c>
      <c r="D686">
        <v>26868.31</v>
      </c>
      <c r="E686" t="s">
        <v>65</v>
      </c>
    </row>
    <row r="687" spans="1:5" x14ac:dyDescent="0.3">
      <c r="A687">
        <v>122</v>
      </c>
      <c r="B687" t="s">
        <v>25</v>
      </c>
      <c r="C687" s="20">
        <v>45706</v>
      </c>
      <c r="D687">
        <v>202.35</v>
      </c>
      <c r="E687" t="s">
        <v>66</v>
      </c>
    </row>
    <row r="688" spans="1:5" x14ac:dyDescent="0.3">
      <c r="A688">
        <v>122</v>
      </c>
      <c r="B688" t="s">
        <v>25</v>
      </c>
      <c r="C688" s="20">
        <v>45706</v>
      </c>
      <c r="D688">
        <v>0</v>
      </c>
      <c r="E688" t="s">
        <v>67</v>
      </c>
    </row>
    <row r="689" spans="1:5" x14ac:dyDescent="0.3">
      <c r="A689">
        <v>122</v>
      </c>
      <c r="B689" t="s">
        <v>25</v>
      </c>
      <c r="C689" s="20">
        <v>45706</v>
      </c>
      <c r="D689">
        <v>0</v>
      </c>
      <c r="E689" t="s">
        <v>68</v>
      </c>
    </row>
    <row r="690" spans="1:5" x14ac:dyDescent="0.3">
      <c r="A690">
        <v>122</v>
      </c>
      <c r="B690" t="s">
        <v>25</v>
      </c>
      <c r="C690" s="20">
        <v>45706</v>
      </c>
      <c r="D690">
        <v>0</v>
      </c>
      <c r="E690" t="s">
        <v>69</v>
      </c>
    </row>
    <row r="691" spans="1:5" x14ac:dyDescent="0.3">
      <c r="A691">
        <v>122</v>
      </c>
      <c r="B691" t="s">
        <v>25</v>
      </c>
      <c r="C691" s="20">
        <v>45706</v>
      </c>
      <c r="D691">
        <v>984.2</v>
      </c>
      <c r="E691" t="s">
        <v>70</v>
      </c>
    </row>
    <row r="692" spans="1:5" x14ac:dyDescent="0.3">
      <c r="A692">
        <v>122</v>
      </c>
      <c r="B692" t="s">
        <v>25</v>
      </c>
      <c r="C692" s="20">
        <v>45706</v>
      </c>
      <c r="D692">
        <v>0</v>
      </c>
      <c r="E692" t="s">
        <v>71</v>
      </c>
    </row>
    <row r="693" spans="1:5" x14ac:dyDescent="0.3">
      <c r="A693">
        <v>122</v>
      </c>
      <c r="B693" t="s">
        <v>25</v>
      </c>
      <c r="C693" s="20">
        <v>45706</v>
      </c>
      <c r="D693">
        <v>0</v>
      </c>
      <c r="E693" t="s">
        <v>72</v>
      </c>
    </row>
    <row r="694" spans="1:5" x14ac:dyDescent="0.3">
      <c r="A694">
        <v>122</v>
      </c>
      <c r="B694" t="s">
        <v>25</v>
      </c>
      <c r="C694" s="20">
        <v>45706</v>
      </c>
      <c r="D694">
        <v>0</v>
      </c>
      <c r="E694" t="s">
        <v>73</v>
      </c>
    </row>
    <row r="695" spans="1:5" x14ac:dyDescent="0.3">
      <c r="A695">
        <v>122</v>
      </c>
      <c r="B695" t="s">
        <v>25</v>
      </c>
      <c r="C695" s="20">
        <v>45706</v>
      </c>
      <c r="D695">
        <v>445.22</v>
      </c>
      <c r="E695" t="s">
        <v>74</v>
      </c>
    </row>
    <row r="696" spans="1:5" x14ac:dyDescent="0.3">
      <c r="A696">
        <v>122</v>
      </c>
      <c r="B696" t="s">
        <v>25</v>
      </c>
      <c r="C696" s="20">
        <v>45706</v>
      </c>
      <c r="D696">
        <v>8450.8799999999992</v>
      </c>
      <c r="E696" t="s">
        <v>75</v>
      </c>
    </row>
    <row r="697" spans="1:5" x14ac:dyDescent="0.3">
      <c r="A697">
        <v>122</v>
      </c>
      <c r="B697" t="s">
        <v>25</v>
      </c>
      <c r="C697" s="20">
        <v>45706</v>
      </c>
      <c r="D697">
        <v>0</v>
      </c>
      <c r="E697" t="s">
        <v>76</v>
      </c>
    </row>
    <row r="698" spans="1:5" x14ac:dyDescent="0.3">
      <c r="A698">
        <v>122</v>
      </c>
      <c r="B698" t="s">
        <v>25</v>
      </c>
      <c r="C698" s="20">
        <v>45706</v>
      </c>
      <c r="D698">
        <v>0</v>
      </c>
      <c r="E698" t="s">
        <v>73</v>
      </c>
    </row>
    <row r="699" spans="1:5" x14ac:dyDescent="0.3">
      <c r="A699">
        <v>122</v>
      </c>
      <c r="B699" t="s">
        <v>25</v>
      </c>
      <c r="C699" s="20">
        <v>45706</v>
      </c>
      <c r="D699">
        <v>0</v>
      </c>
      <c r="E699" t="s">
        <v>77</v>
      </c>
    </row>
    <row r="700" spans="1:5" x14ac:dyDescent="0.3">
      <c r="A700">
        <v>122</v>
      </c>
      <c r="B700" t="s">
        <v>25</v>
      </c>
      <c r="C700" s="20">
        <v>45706</v>
      </c>
      <c r="D700">
        <v>0</v>
      </c>
      <c r="E700" t="s">
        <v>78</v>
      </c>
    </row>
    <row r="701" spans="1:5" x14ac:dyDescent="0.3">
      <c r="A701">
        <v>122</v>
      </c>
      <c r="B701" t="s">
        <v>25</v>
      </c>
      <c r="C701" s="20">
        <v>45706</v>
      </c>
      <c r="D701">
        <v>0</v>
      </c>
      <c r="E701" t="s">
        <v>79</v>
      </c>
    </row>
    <row r="702" spans="1:5" x14ac:dyDescent="0.3">
      <c r="A702">
        <v>122</v>
      </c>
      <c r="B702" t="s">
        <v>25</v>
      </c>
      <c r="C702" s="20">
        <v>45706</v>
      </c>
      <c r="D702">
        <v>0</v>
      </c>
      <c r="E702" t="s">
        <v>80</v>
      </c>
    </row>
    <row r="703" spans="1:5" x14ac:dyDescent="0.3">
      <c r="A703">
        <v>122</v>
      </c>
      <c r="B703" t="s">
        <v>25</v>
      </c>
      <c r="C703" s="20">
        <v>45706</v>
      </c>
      <c r="D703">
        <v>0</v>
      </c>
      <c r="E703" t="s">
        <v>81</v>
      </c>
    </row>
    <row r="704" spans="1:5" x14ac:dyDescent="0.3">
      <c r="A704">
        <v>122</v>
      </c>
      <c r="B704" t="s">
        <v>25</v>
      </c>
      <c r="C704" s="20">
        <v>45706</v>
      </c>
      <c r="D704">
        <v>0</v>
      </c>
      <c r="E704" t="s">
        <v>82</v>
      </c>
    </row>
    <row r="705" spans="1:5" x14ac:dyDescent="0.3">
      <c r="A705">
        <v>122</v>
      </c>
      <c r="B705" t="s">
        <v>25</v>
      </c>
      <c r="C705" s="20">
        <v>45707</v>
      </c>
      <c r="D705">
        <v>34460.480000000003</v>
      </c>
      <c r="E705" t="s">
        <v>65</v>
      </c>
    </row>
    <row r="706" spans="1:5" x14ac:dyDescent="0.3">
      <c r="A706">
        <v>122</v>
      </c>
      <c r="B706" t="s">
        <v>25</v>
      </c>
      <c r="C706" s="20">
        <v>45707</v>
      </c>
      <c r="D706">
        <v>1345.67</v>
      </c>
      <c r="E706" t="s">
        <v>66</v>
      </c>
    </row>
    <row r="707" spans="1:5" x14ac:dyDescent="0.3">
      <c r="A707">
        <v>122</v>
      </c>
      <c r="B707" t="s">
        <v>25</v>
      </c>
      <c r="C707" s="20">
        <v>45707</v>
      </c>
      <c r="D707">
        <v>0</v>
      </c>
      <c r="E707" t="s">
        <v>67</v>
      </c>
    </row>
    <row r="708" spans="1:5" x14ac:dyDescent="0.3">
      <c r="A708">
        <v>122</v>
      </c>
      <c r="B708" t="s">
        <v>25</v>
      </c>
      <c r="C708" s="20">
        <v>45707</v>
      </c>
      <c r="D708">
        <v>0</v>
      </c>
      <c r="E708" t="s">
        <v>68</v>
      </c>
    </row>
    <row r="709" spans="1:5" x14ac:dyDescent="0.3">
      <c r="A709">
        <v>122</v>
      </c>
      <c r="B709" t="s">
        <v>25</v>
      </c>
      <c r="C709" s="20">
        <v>45707</v>
      </c>
      <c r="D709">
        <v>0</v>
      </c>
      <c r="E709" t="s">
        <v>69</v>
      </c>
    </row>
    <row r="710" spans="1:5" x14ac:dyDescent="0.3">
      <c r="A710">
        <v>122</v>
      </c>
      <c r="B710" t="s">
        <v>25</v>
      </c>
      <c r="C710" s="20">
        <v>45707</v>
      </c>
      <c r="D710">
        <v>2196.21</v>
      </c>
      <c r="E710" t="s">
        <v>70</v>
      </c>
    </row>
    <row r="711" spans="1:5" x14ac:dyDescent="0.3">
      <c r="A711">
        <v>122</v>
      </c>
      <c r="B711" t="s">
        <v>25</v>
      </c>
      <c r="C711" s="20">
        <v>45707</v>
      </c>
      <c r="D711">
        <v>0</v>
      </c>
      <c r="E711" t="s">
        <v>71</v>
      </c>
    </row>
    <row r="712" spans="1:5" x14ac:dyDescent="0.3">
      <c r="A712">
        <v>122</v>
      </c>
      <c r="B712" t="s">
        <v>25</v>
      </c>
      <c r="C712" s="20">
        <v>45707</v>
      </c>
      <c r="D712">
        <v>0</v>
      </c>
      <c r="E712" t="s">
        <v>72</v>
      </c>
    </row>
    <row r="713" spans="1:5" x14ac:dyDescent="0.3">
      <c r="A713">
        <v>122</v>
      </c>
      <c r="B713" t="s">
        <v>25</v>
      </c>
      <c r="C713" s="20">
        <v>45707</v>
      </c>
      <c r="D713">
        <v>0</v>
      </c>
      <c r="E713" t="s">
        <v>73</v>
      </c>
    </row>
    <row r="714" spans="1:5" x14ac:dyDescent="0.3">
      <c r="A714">
        <v>122</v>
      </c>
      <c r="B714" t="s">
        <v>25</v>
      </c>
      <c r="C714" s="20">
        <v>45707</v>
      </c>
      <c r="D714">
        <v>350.57</v>
      </c>
      <c r="E714" t="s">
        <v>74</v>
      </c>
    </row>
    <row r="715" spans="1:5" x14ac:dyDescent="0.3">
      <c r="A715">
        <v>122</v>
      </c>
      <c r="B715" t="s">
        <v>25</v>
      </c>
      <c r="C715" s="20">
        <v>45707</v>
      </c>
      <c r="D715">
        <v>11609.84</v>
      </c>
      <c r="E715" t="s">
        <v>75</v>
      </c>
    </row>
    <row r="716" spans="1:5" x14ac:dyDescent="0.3">
      <c r="A716">
        <v>122</v>
      </c>
      <c r="B716" t="s">
        <v>25</v>
      </c>
      <c r="C716" s="20">
        <v>45707</v>
      </c>
      <c r="D716">
        <v>0</v>
      </c>
      <c r="E716" t="s">
        <v>76</v>
      </c>
    </row>
    <row r="717" spans="1:5" x14ac:dyDescent="0.3">
      <c r="A717">
        <v>122</v>
      </c>
      <c r="B717" t="s">
        <v>25</v>
      </c>
      <c r="C717" s="20">
        <v>45707</v>
      </c>
      <c r="D717">
        <v>0</v>
      </c>
      <c r="E717" t="s">
        <v>73</v>
      </c>
    </row>
    <row r="718" spans="1:5" x14ac:dyDescent="0.3">
      <c r="A718">
        <v>122</v>
      </c>
      <c r="B718" t="s">
        <v>25</v>
      </c>
      <c r="C718" s="20">
        <v>45707</v>
      </c>
      <c r="D718">
        <v>0</v>
      </c>
      <c r="E718" t="s">
        <v>77</v>
      </c>
    </row>
    <row r="719" spans="1:5" x14ac:dyDescent="0.3">
      <c r="A719">
        <v>122</v>
      </c>
      <c r="B719" t="s">
        <v>25</v>
      </c>
      <c r="C719" s="20">
        <v>45707</v>
      </c>
      <c r="D719">
        <v>0</v>
      </c>
      <c r="E719" t="s">
        <v>78</v>
      </c>
    </row>
    <row r="720" spans="1:5" x14ac:dyDescent="0.3">
      <c r="A720">
        <v>122</v>
      </c>
      <c r="B720" t="s">
        <v>25</v>
      </c>
      <c r="C720" s="20">
        <v>45707</v>
      </c>
      <c r="D720">
        <v>0</v>
      </c>
      <c r="E720" t="s">
        <v>79</v>
      </c>
    </row>
    <row r="721" spans="1:5" x14ac:dyDescent="0.3">
      <c r="A721">
        <v>122</v>
      </c>
      <c r="B721" t="s">
        <v>25</v>
      </c>
      <c r="C721" s="20">
        <v>45707</v>
      </c>
      <c r="D721">
        <v>0</v>
      </c>
      <c r="E721" t="s">
        <v>80</v>
      </c>
    </row>
    <row r="722" spans="1:5" x14ac:dyDescent="0.3">
      <c r="A722">
        <v>122</v>
      </c>
      <c r="B722" t="s">
        <v>25</v>
      </c>
      <c r="C722" s="20">
        <v>45707</v>
      </c>
      <c r="D722">
        <v>0</v>
      </c>
      <c r="E722" t="s">
        <v>81</v>
      </c>
    </row>
    <row r="723" spans="1:5" x14ac:dyDescent="0.3">
      <c r="A723">
        <v>122</v>
      </c>
      <c r="B723" t="s">
        <v>25</v>
      </c>
      <c r="C723" s="20">
        <v>45707</v>
      </c>
      <c r="D723">
        <v>0</v>
      </c>
      <c r="E723" t="s">
        <v>82</v>
      </c>
    </row>
    <row r="724" spans="1:5" x14ac:dyDescent="0.3">
      <c r="A724">
        <v>122</v>
      </c>
      <c r="B724" t="s">
        <v>25</v>
      </c>
      <c r="C724" s="20">
        <v>45708</v>
      </c>
      <c r="D724">
        <v>18482.060000000001</v>
      </c>
      <c r="E724" t="s">
        <v>65</v>
      </c>
    </row>
    <row r="725" spans="1:5" x14ac:dyDescent="0.3">
      <c r="A725">
        <v>122</v>
      </c>
      <c r="B725" t="s">
        <v>25</v>
      </c>
      <c r="C725" s="20">
        <v>45708</v>
      </c>
      <c r="D725">
        <v>692.12</v>
      </c>
      <c r="E725" t="s">
        <v>66</v>
      </c>
    </row>
    <row r="726" spans="1:5" x14ac:dyDescent="0.3">
      <c r="A726">
        <v>122</v>
      </c>
      <c r="B726" t="s">
        <v>25</v>
      </c>
      <c r="C726" s="20">
        <v>45708</v>
      </c>
      <c r="D726">
        <v>0</v>
      </c>
      <c r="E726" t="s">
        <v>67</v>
      </c>
    </row>
    <row r="727" spans="1:5" x14ac:dyDescent="0.3">
      <c r="A727">
        <v>122</v>
      </c>
      <c r="B727" t="s">
        <v>25</v>
      </c>
      <c r="C727" s="20">
        <v>45708</v>
      </c>
      <c r="D727">
        <v>0</v>
      </c>
      <c r="E727" t="s">
        <v>68</v>
      </c>
    </row>
    <row r="728" spans="1:5" x14ac:dyDescent="0.3">
      <c r="A728">
        <v>122</v>
      </c>
      <c r="B728" t="s">
        <v>25</v>
      </c>
      <c r="C728" s="20">
        <v>45708</v>
      </c>
      <c r="D728">
        <v>0</v>
      </c>
      <c r="E728" t="s">
        <v>69</v>
      </c>
    </row>
    <row r="729" spans="1:5" x14ac:dyDescent="0.3">
      <c r="A729">
        <v>122</v>
      </c>
      <c r="B729" t="s">
        <v>25</v>
      </c>
      <c r="C729" s="20">
        <v>45708</v>
      </c>
      <c r="D729">
        <v>1194.31</v>
      </c>
      <c r="E729" t="s">
        <v>70</v>
      </c>
    </row>
    <row r="730" spans="1:5" x14ac:dyDescent="0.3">
      <c r="A730">
        <v>122</v>
      </c>
      <c r="B730" t="s">
        <v>25</v>
      </c>
      <c r="C730" s="20">
        <v>45708</v>
      </c>
      <c r="D730">
        <v>0</v>
      </c>
      <c r="E730" t="s">
        <v>71</v>
      </c>
    </row>
    <row r="731" spans="1:5" x14ac:dyDescent="0.3">
      <c r="A731">
        <v>122</v>
      </c>
      <c r="B731" t="s">
        <v>25</v>
      </c>
      <c r="C731" s="20">
        <v>45708</v>
      </c>
      <c r="D731">
        <v>0</v>
      </c>
      <c r="E731" t="s">
        <v>72</v>
      </c>
    </row>
    <row r="732" spans="1:5" x14ac:dyDescent="0.3">
      <c r="A732">
        <v>122</v>
      </c>
      <c r="B732" t="s">
        <v>25</v>
      </c>
      <c r="C732" s="20">
        <v>45708</v>
      </c>
      <c r="D732">
        <v>0</v>
      </c>
      <c r="E732" t="s">
        <v>73</v>
      </c>
    </row>
    <row r="733" spans="1:5" x14ac:dyDescent="0.3">
      <c r="A733">
        <v>122</v>
      </c>
      <c r="B733" t="s">
        <v>25</v>
      </c>
      <c r="C733" s="20">
        <v>45708</v>
      </c>
      <c r="D733">
        <v>395.86</v>
      </c>
      <c r="E733" t="s">
        <v>74</v>
      </c>
    </row>
    <row r="734" spans="1:5" x14ac:dyDescent="0.3">
      <c r="A734">
        <v>122</v>
      </c>
      <c r="B734" t="s">
        <v>25</v>
      </c>
      <c r="C734" s="20">
        <v>45708</v>
      </c>
      <c r="D734">
        <v>7425.79</v>
      </c>
      <c r="E734" t="s">
        <v>75</v>
      </c>
    </row>
    <row r="735" spans="1:5" x14ac:dyDescent="0.3">
      <c r="A735">
        <v>122</v>
      </c>
      <c r="B735" t="s">
        <v>25</v>
      </c>
      <c r="C735" s="20">
        <v>45708</v>
      </c>
      <c r="D735">
        <v>0</v>
      </c>
      <c r="E735" t="s">
        <v>76</v>
      </c>
    </row>
    <row r="736" spans="1:5" x14ac:dyDescent="0.3">
      <c r="A736">
        <v>122</v>
      </c>
      <c r="B736" t="s">
        <v>25</v>
      </c>
      <c r="C736" s="20">
        <v>45708</v>
      </c>
      <c r="D736">
        <v>0</v>
      </c>
      <c r="E736" t="s">
        <v>73</v>
      </c>
    </row>
    <row r="737" spans="1:5" x14ac:dyDescent="0.3">
      <c r="A737">
        <v>122</v>
      </c>
      <c r="B737" t="s">
        <v>25</v>
      </c>
      <c r="C737" s="20">
        <v>45708</v>
      </c>
      <c r="D737">
        <v>0</v>
      </c>
      <c r="E737" t="s">
        <v>77</v>
      </c>
    </row>
    <row r="738" spans="1:5" x14ac:dyDescent="0.3">
      <c r="A738">
        <v>122</v>
      </c>
      <c r="B738" t="s">
        <v>25</v>
      </c>
      <c r="C738" s="20">
        <v>45708</v>
      </c>
      <c r="D738">
        <v>0</v>
      </c>
      <c r="E738" t="s">
        <v>78</v>
      </c>
    </row>
    <row r="739" spans="1:5" x14ac:dyDescent="0.3">
      <c r="A739">
        <v>122</v>
      </c>
      <c r="B739" t="s">
        <v>25</v>
      </c>
      <c r="C739" s="20">
        <v>45708</v>
      </c>
      <c r="D739">
        <v>0</v>
      </c>
      <c r="E739" t="s">
        <v>79</v>
      </c>
    </row>
    <row r="740" spans="1:5" x14ac:dyDescent="0.3">
      <c r="A740">
        <v>122</v>
      </c>
      <c r="B740" t="s">
        <v>25</v>
      </c>
      <c r="C740" s="20">
        <v>45708</v>
      </c>
      <c r="D740">
        <v>0</v>
      </c>
      <c r="E740" t="s">
        <v>80</v>
      </c>
    </row>
    <row r="741" spans="1:5" x14ac:dyDescent="0.3">
      <c r="A741">
        <v>122</v>
      </c>
      <c r="B741" t="s">
        <v>25</v>
      </c>
      <c r="C741" s="20">
        <v>45708</v>
      </c>
      <c r="D741">
        <v>0</v>
      </c>
      <c r="E741" t="s">
        <v>81</v>
      </c>
    </row>
    <row r="742" spans="1:5" x14ac:dyDescent="0.3">
      <c r="A742">
        <v>122</v>
      </c>
      <c r="B742" t="s">
        <v>25</v>
      </c>
      <c r="C742" s="20">
        <v>45708</v>
      </c>
      <c r="D742">
        <v>0</v>
      </c>
      <c r="E742" t="s">
        <v>82</v>
      </c>
    </row>
    <row r="743" spans="1:5" x14ac:dyDescent="0.3">
      <c r="A743">
        <v>122</v>
      </c>
      <c r="B743" t="s">
        <v>25</v>
      </c>
      <c r="C743" s="20">
        <v>45709</v>
      </c>
      <c r="D743">
        <v>52113.37</v>
      </c>
      <c r="E743" t="s">
        <v>65</v>
      </c>
    </row>
    <row r="744" spans="1:5" x14ac:dyDescent="0.3">
      <c r="A744">
        <v>122</v>
      </c>
      <c r="B744" t="s">
        <v>25</v>
      </c>
      <c r="C744" s="20">
        <v>45709</v>
      </c>
      <c r="D744">
        <v>757.6</v>
      </c>
      <c r="E744" t="s">
        <v>66</v>
      </c>
    </row>
    <row r="745" spans="1:5" x14ac:dyDescent="0.3">
      <c r="A745">
        <v>122</v>
      </c>
      <c r="B745" t="s">
        <v>25</v>
      </c>
      <c r="C745" s="20">
        <v>45709</v>
      </c>
      <c r="D745">
        <v>20</v>
      </c>
      <c r="E745" t="s">
        <v>67</v>
      </c>
    </row>
    <row r="746" spans="1:5" x14ac:dyDescent="0.3">
      <c r="A746">
        <v>122</v>
      </c>
      <c r="B746" t="s">
        <v>25</v>
      </c>
      <c r="C746" s="20">
        <v>45709</v>
      </c>
      <c r="D746">
        <v>0</v>
      </c>
      <c r="E746" t="s">
        <v>68</v>
      </c>
    </row>
    <row r="747" spans="1:5" x14ac:dyDescent="0.3">
      <c r="A747">
        <v>122</v>
      </c>
      <c r="B747" t="s">
        <v>25</v>
      </c>
      <c r="C747" s="20">
        <v>45709</v>
      </c>
      <c r="D747">
        <v>0</v>
      </c>
      <c r="E747" t="s">
        <v>69</v>
      </c>
    </row>
    <row r="748" spans="1:5" x14ac:dyDescent="0.3">
      <c r="A748">
        <v>122</v>
      </c>
      <c r="B748" t="s">
        <v>25</v>
      </c>
      <c r="C748" s="20">
        <v>45709</v>
      </c>
      <c r="D748">
        <v>1332.09</v>
      </c>
      <c r="E748" t="s">
        <v>70</v>
      </c>
    </row>
    <row r="749" spans="1:5" x14ac:dyDescent="0.3">
      <c r="A749">
        <v>122</v>
      </c>
      <c r="B749" t="s">
        <v>25</v>
      </c>
      <c r="C749" s="20">
        <v>45709</v>
      </c>
      <c r="D749">
        <v>0</v>
      </c>
      <c r="E749" t="s">
        <v>71</v>
      </c>
    </row>
    <row r="750" spans="1:5" x14ac:dyDescent="0.3">
      <c r="A750">
        <v>122</v>
      </c>
      <c r="B750" t="s">
        <v>25</v>
      </c>
      <c r="C750" s="20">
        <v>45709</v>
      </c>
      <c r="D750">
        <v>0</v>
      </c>
      <c r="E750" t="s">
        <v>72</v>
      </c>
    </row>
    <row r="751" spans="1:5" x14ac:dyDescent="0.3">
      <c r="A751">
        <v>122</v>
      </c>
      <c r="B751" t="s">
        <v>25</v>
      </c>
      <c r="C751" s="20">
        <v>45709</v>
      </c>
      <c r="D751">
        <v>0</v>
      </c>
      <c r="E751" t="s">
        <v>73</v>
      </c>
    </row>
    <row r="752" spans="1:5" x14ac:dyDescent="0.3">
      <c r="A752">
        <v>122</v>
      </c>
      <c r="B752" t="s">
        <v>25</v>
      </c>
      <c r="C752" s="20">
        <v>45709</v>
      </c>
      <c r="D752">
        <v>168.43</v>
      </c>
      <c r="E752" t="s">
        <v>74</v>
      </c>
    </row>
    <row r="753" spans="1:5" x14ac:dyDescent="0.3">
      <c r="A753">
        <v>122</v>
      </c>
      <c r="B753" t="s">
        <v>25</v>
      </c>
      <c r="C753" s="20">
        <v>45709</v>
      </c>
      <c r="D753">
        <v>18786.080000000002</v>
      </c>
      <c r="E753" t="s">
        <v>75</v>
      </c>
    </row>
    <row r="754" spans="1:5" x14ac:dyDescent="0.3">
      <c r="A754">
        <v>122</v>
      </c>
      <c r="B754" t="s">
        <v>25</v>
      </c>
      <c r="C754" s="20">
        <v>45709</v>
      </c>
      <c r="D754">
        <v>0</v>
      </c>
      <c r="E754" t="s">
        <v>76</v>
      </c>
    </row>
    <row r="755" spans="1:5" x14ac:dyDescent="0.3">
      <c r="A755">
        <v>122</v>
      </c>
      <c r="B755" t="s">
        <v>25</v>
      </c>
      <c r="C755" s="20">
        <v>45709</v>
      </c>
      <c r="D755">
        <v>0</v>
      </c>
      <c r="E755" t="s">
        <v>73</v>
      </c>
    </row>
    <row r="756" spans="1:5" x14ac:dyDescent="0.3">
      <c r="A756">
        <v>122</v>
      </c>
      <c r="B756" t="s">
        <v>25</v>
      </c>
      <c r="C756" s="20">
        <v>45709</v>
      </c>
      <c r="D756">
        <v>0</v>
      </c>
      <c r="E756" t="s">
        <v>77</v>
      </c>
    </row>
    <row r="757" spans="1:5" x14ac:dyDescent="0.3">
      <c r="A757">
        <v>122</v>
      </c>
      <c r="B757" t="s">
        <v>25</v>
      </c>
      <c r="C757" s="20">
        <v>45709</v>
      </c>
      <c r="D757">
        <v>0</v>
      </c>
      <c r="E757" t="s">
        <v>78</v>
      </c>
    </row>
    <row r="758" spans="1:5" x14ac:dyDescent="0.3">
      <c r="A758">
        <v>122</v>
      </c>
      <c r="B758" t="s">
        <v>25</v>
      </c>
      <c r="C758" s="20">
        <v>45709</v>
      </c>
      <c r="D758">
        <v>0</v>
      </c>
      <c r="E758" t="s">
        <v>79</v>
      </c>
    </row>
    <row r="759" spans="1:5" x14ac:dyDescent="0.3">
      <c r="A759">
        <v>122</v>
      </c>
      <c r="B759" t="s">
        <v>25</v>
      </c>
      <c r="C759" s="20">
        <v>45709</v>
      </c>
      <c r="D759">
        <v>0</v>
      </c>
      <c r="E759" t="s">
        <v>80</v>
      </c>
    </row>
    <row r="760" spans="1:5" x14ac:dyDescent="0.3">
      <c r="A760">
        <v>122</v>
      </c>
      <c r="B760" t="s">
        <v>25</v>
      </c>
      <c r="C760" s="20">
        <v>45709</v>
      </c>
      <c r="D760">
        <v>0</v>
      </c>
      <c r="E760" t="s">
        <v>81</v>
      </c>
    </row>
    <row r="761" spans="1:5" x14ac:dyDescent="0.3">
      <c r="A761">
        <v>122</v>
      </c>
      <c r="B761" t="s">
        <v>25</v>
      </c>
      <c r="C761" s="20">
        <v>45709</v>
      </c>
      <c r="D761">
        <v>0</v>
      </c>
      <c r="E761" t="s">
        <v>82</v>
      </c>
    </row>
    <row r="762" spans="1:5" x14ac:dyDescent="0.3">
      <c r="A762">
        <v>122</v>
      </c>
      <c r="B762" t="s">
        <v>25</v>
      </c>
      <c r="C762" s="20">
        <v>45710</v>
      </c>
      <c r="D762">
        <v>35281.379999999997</v>
      </c>
      <c r="E762" t="s">
        <v>65</v>
      </c>
    </row>
    <row r="763" spans="1:5" x14ac:dyDescent="0.3">
      <c r="A763">
        <v>122</v>
      </c>
      <c r="B763" t="s">
        <v>25</v>
      </c>
      <c r="C763" s="20">
        <v>45710</v>
      </c>
      <c r="D763">
        <v>1901.75</v>
      </c>
      <c r="E763" t="s">
        <v>66</v>
      </c>
    </row>
    <row r="764" spans="1:5" x14ac:dyDescent="0.3">
      <c r="A764">
        <v>122</v>
      </c>
      <c r="B764" t="s">
        <v>25</v>
      </c>
      <c r="C764" s="20">
        <v>45710</v>
      </c>
      <c r="D764">
        <v>158.19999999999999</v>
      </c>
      <c r="E764" t="s">
        <v>67</v>
      </c>
    </row>
    <row r="765" spans="1:5" x14ac:dyDescent="0.3">
      <c r="A765">
        <v>122</v>
      </c>
      <c r="B765" t="s">
        <v>25</v>
      </c>
      <c r="C765" s="20">
        <v>45710</v>
      </c>
      <c r="D765">
        <v>0</v>
      </c>
      <c r="E765" t="s">
        <v>68</v>
      </c>
    </row>
    <row r="766" spans="1:5" x14ac:dyDescent="0.3">
      <c r="A766">
        <v>122</v>
      </c>
      <c r="B766" t="s">
        <v>25</v>
      </c>
      <c r="C766" s="20">
        <v>45710</v>
      </c>
      <c r="D766">
        <v>0</v>
      </c>
      <c r="E766" t="s">
        <v>69</v>
      </c>
    </row>
    <row r="767" spans="1:5" x14ac:dyDescent="0.3">
      <c r="A767">
        <v>122</v>
      </c>
      <c r="B767" t="s">
        <v>25</v>
      </c>
      <c r="C767" s="20">
        <v>45710</v>
      </c>
      <c r="D767">
        <v>4683.8999999999996</v>
      </c>
      <c r="E767" t="s">
        <v>70</v>
      </c>
    </row>
    <row r="768" spans="1:5" x14ac:dyDescent="0.3">
      <c r="A768">
        <v>122</v>
      </c>
      <c r="B768" t="s">
        <v>25</v>
      </c>
      <c r="C768" s="20">
        <v>45710</v>
      </c>
      <c r="D768">
        <v>0</v>
      </c>
      <c r="E768" t="s">
        <v>71</v>
      </c>
    </row>
    <row r="769" spans="1:5" x14ac:dyDescent="0.3">
      <c r="A769">
        <v>122</v>
      </c>
      <c r="B769" t="s">
        <v>25</v>
      </c>
      <c r="C769" s="20">
        <v>45710</v>
      </c>
      <c r="D769">
        <v>0</v>
      </c>
      <c r="E769" t="s">
        <v>72</v>
      </c>
    </row>
    <row r="770" spans="1:5" x14ac:dyDescent="0.3">
      <c r="A770">
        <v>122</v>
      </c>
      <c r="B770" t="s">
        <v>25</v>
      </c>
      <c r="C770" s="20">
        <v>45710</v>
      </c>
      <c r="D770">
        <v>0</v>
      </c>
      <c r="E770" t="s">
        <v>73</v>
      </c>
    </row>
    <row r="771" spans="1:5" x14ac:dyDescent="0.3">
      <c r="A771">
        <v>122</v>
      </c>
      <c r="B771" t="s">
        <v>25</v>
      </c>
      <c r="C771" s="20">
        <v>45710</v>
      </c>
      <c r="D771">
        <v>583.33000000000004</v>
      </c>
      <c r="E771" t="s">
        <v>74</v>
      </c>
    </row>
    <row r="772" spans="1:5" x14ac:dyDescent="0.3">
      <c r="A772">
        <v>122</v>
      </c>
      <c r="B772" t="s">
        <v>25</v>
      </c>
      <c r="C772" s="20">
        <v>45710</v>
      </c>
      <c r="D772">
        <v>16063.44</v>
      </c>
      <c r="E772" t="s">
        <v>75</v>
      </c>
    </row>
    <row r="773" spans="1:5" x14ac:dyDescent="0.3">
      <c r="A773">
        <v>122</v>
      </c>
      <c r="B773" t="s">
        <v>25</v>
      </c>
      <c r="C773" s="20">
        <v>45710</v>
      </c>
      <c r="D773">
        <v>0</v>
      </c>
      <c r="E773" t="s">
        <v>76</v>
      </c>
    </row>
    <row r="774" spans="1:5" x14ac:dyDescent="0.3">
      <c r="A774">
        <v>122</v>
      </c>
      <c r="B774" t="s">
        <v>25</v>
      </c>
      <c r="C774" s="20">
        <v>45710</v>
      </c>
      <c r="D774">
        <v>0</v>
      </c>
      <c r="E774" t="s">
        <v>73</v>
      </c>
    </row>
    <row r="775" spans="1:5" x14ac:dyDescent="0.3">
      <c r="A775">
        <v>122</v>
      </c>
      <c r="B775" t="s">
        <v>25</v>
      </c>
      <c r="C775" s="20">
        <v>45710</v>
      </c>
      <c r="D775">
        <v>0</v>
      </c>
      <c r="E775" t="s">
        <v>77</v>
      </c>
    </row>
    <row r="776" spans="1:5" x14ac:dyDescent="0.3">
      <c r="A776">
        <v>122</v>
      </c>
      <c r="B776" t="s">
        <v>25</v>
      </c>
      <c r="C776" s="20">
        <v>45710</v>
      </c>
      <c r="D776">
        <v>0</v>
      </c>
      <c r="E776" t="s">
        <v>78</v>
      </c>
    </row>
    <row r="777" spans="1:5" x14ac:dyDescent="0.3">
      <c r="A777">
        <v>122</v>
      </c>
      <c r="B777" t="s">
        <v>25</v>
      </c>
      <c r="C777" s="20">
        <v>45710</v>
      </c>
      <c r="D777">
        <v>0</v>
      </c>
      <c r="E777" t="s">
        <v>79</v>
      </c>
    </row>
    <row r="778" spans="1:5" x14ac:dyDescent="0.3">
      <c r="A778">
        <v>122</v>
      </c>
      <c r="B778" t="s">
        <v>25</v>
      </c>
      <c r="C778" s="20">
        <v>45710</v>
      </c>
      <c r="D778">
        <v>0</v>
      </c>
      <c r="E778" t="s">
        <v>80</v>
      </c>
    </row>
    <row r="779" spans="1:5" x14ac:dyDescent="0.3">
      <c r="A779">
        <v>122</v>
      </c>
      <c r="B779" t="s">
        <v>25</v>
      </c>
      <c r="C779" s="20">
        <v>45710</v>
      </c>
      <c r="D779">
        <v>0</v>
      </c>
      <c r="E779" t="s">
        <v>81</v>
      </c>
    </row>
    <row r="780" spans="1:5" x14ac:dyDescent="0.3">
      <c r="A780">
        <v>122</v>
      </c>
      <c r="B780" t="s">
        <v>25</v>
      </c>
      <c r="C780" s="20">
        <v>45710</v>
      </c>
      <c r="D780">
        <v>0</v>
      </c>
      <c r="E780" t="s">
        <v>82</v>
      </c>
    </row>
    <row r="781" spans="1:5" x14ac:dyDescent="0.3">
      <c r="A781">
        <v>122</v>
      </c>
      <c r="B781" t="s">
        <v>25</v>
      </c>
      <c r="C781" s="20">
        <v>45711</v>
      </c>
      <c r="D781">
        <v>4556.33</v>
      </c>
      <c r="E781" t="s">
        <v>65</v>
      </c>
    </row>
    <row r="782" spans="1:5" x14ac:dyDescent="0.3">
      <c r="A782">
        <v>122</v>
      </c>
      <c r="B782" t="s">
        <v>25</v>
      </c>
      <c r="C782" s="20">
        <v>45711</v>
      </c>
      <c r="D782">
        <v>344.65</v>
      </c>
      <c r="E782" t="s">
        <v>66</v>
      </c>
    </row>
    <row r="783" spans="1:5" x14ac:dyDescent="0.3">
      <c r="A783">
        <v>122</v>
      </c>
      <c r="B783" t="s">
        <v>25</v>
      </c>
      <c r="C783" s="20">
        <v>45711</v>
      </c>
      <c r="D783">
        <v>0</v>
      </c>
      <c r="E783" t="s">
        <v>67</v>
      </c>
    </row>
    <row r="784" spans="1:5" x14ac:dyDescent="0.3">
      <c r="A784">
        <v>122</v>
      </c>
      <c r="B784" t="s">
        <v>25</v>
      </c>
      <c r="C784" s="20">
        <v>45711</v>
      </c>
      <c r="D784">
        <v>0</v>
      </c>
      <c r="E784" t="s">
        <v>68</v>
      </c>
    </row>
    <row r="785" spans="1:5" x14ac:dyDescent="0.3">
      <c r="A785">
        <v>122</v>
      </c>
      <c r="B785" t="s">
        <v>25</v>
      </c>
      <c r="C785" s="20">
        <v>45711</v>
      </c>
      <c r="D785">
        <v>0</v>
      </c>
      <c r="E785" t="s">
        <v>69</v>
      </c>
    </row>
    <row r="786" spans="1:5" x14ac:dyDescent="0.3">
      <c r="A786">
        <v>122</v>
      </c>
      <c r="B786" t="s">
        <v>25</v>
      </c>
      <c r="C786" s="20">
        <v>45711</v>
      </c>
      <c r="D786">
        <v>1008.96</v>
      </c>
      <c r="E786" t="s">
        <v>70</v>
      </c>
    </row>
    <row r="787" spans="1:5" x14ac:dyDescent="0.3">
      <c r="A787">
        <v>122</v>
      </c>
      <c r="B787" t="s">
        <v>25</v>
      </c>
      <c r="C787" s="20">
        <v>45711</v>
      </c>
      <c r="D787">
        <v>0</v>
      </c>
      <c r="E787" t="s">
        <v>71</v>
      </c>
    </row>
    <row r="788" spans="1:5" x14ac:dyDescent="0.3">
      <c r="A788">
        <v>122</v>
      </c>
      <c r="B788" t="s">
        <v>25</v>
      </c>
      <c r="C788" s="20">
        <v>45711</v>
      </c>
      <c r="D788">
        <v>0</v>
      </c>
      <c r="E788" t="s">
        <v>72</v>
      </c>
    </row>
    <row r="789" spans="1:5" x14ac:dyDescent="0.3">
      <c r="A789">
        <v>122</v>
      </c>
      <c r="B789" t="s">
        <v>25</v>
      </c>
      <c r="C789" s="20">
        <v>45711</v>
      </c>
      <c r="D789">
        <v>0</v>
      </c>
      <c r="E789" t="s">
        <v>73</v>
      </c>
    </row>
    <row r="790" spans="1:5" x14ac:dyDescent="0.3">
      <c r="A790">
        <v>122</v>
      </c>
      <c r="B790" t="s">
        <v>25</v>
      </c>
      <c r="C790" s="20">
        <v>45711</v>
      </c>
      <c r="D790">
        <v>0</v>
      </c>
      <c r="E790" t="s">
        <v>74</v>
      </c>
    </row>
    <row r="791" spans="1:5" x14ac:dyDescent="0.3">
      <c r="A791">
        <v>122</v>
      </c>
      <c r="B791" t="s">
        <v>25</v>
      </c>
      <c r="C791" s="20">
        <v>45711</v>
      </c>
      <c r="D791">
        <v>1837.09</v>
      </c>
      <c r="E791" t="s">
        <v>75</v>
      </c>
    </row>
    <row r="792" spans="1:5" x14ac:dyDescent="0.3">
      <c r="A792">
        <v>122</v>
      </c>
      <c r="B792" t="s">
        <v>25</v>
      </c>
      <c r="C792" s="20">
        <v>45711</v>
      </c>
      <c r="D792">
        <v>0</v>
      </c>
      <c r="E792" t="s">
        <v>76</v>
      </c>
    </row>
    <row r="793" spans="1:5" x14ac:dyDescent="0.3">
      <c r="A793">
        <v>122</v>
      </c>
      <c r="B793" t="s">
        <v>25</v>
      </c>
      <c r="C793" s="20">
        <v>45711</v>
      </c>
      <c r="D793">
        <v>0</v>
      </c>
      <c r="E793" t="s">
        <v>73</v>
      </c>
    </row>
    <row r="794" spans="1:5" x14ac:dyDescent="0.3">
      <c r="A794">
        <v>122</v>
      </c>
      <c r="B794" t="s">
        <v>25</v>
      </c>
      <c r="C794" s="20">
        <v>45711</v>
      </c>
      <c r="D794">
        <v>0</v>
      </c>
      <c r="E794" t="s">
        <v>77</v>
      </c>
    </row>
    <row r="795" spans="1:5" x14ac:dyDescent="0.3">
      <c r="A795">
        <v>122</v>
      </c>
      <c r="B795" t="s">
        <v>25</v>
      </c>
      <c r="C795" s="20">
        <v>45711</v>
      </c>
      <c r="D795">
        <v>0</v>
      </c>
      <c r="E795" t="s">
        <v>78</v>
      </c>
    </row>
    <row r="796" spans="1:5" x14ac:dyDescent="0.3">
      <c r="A796">
        <v>122</v>
      </c>
      <c r="B796" t="s">
        <v>25</v>
      </c>
      <c r="C796" s="20">
        <v>45711</v>
      </c>
      <c r="D796">
        <v>0</v>
      </c>
      <c r="E796" t="s">
        <v>79</v>
      </c>
    </row>
    <row r="797" spans="1:5" x14ac:dyDescent="0.3">
      <c r="A797">
        <v>122</v>
      </c>
      <c r="B797" t="s">
        <v>25</v>
      </c>
      <c r="C797" s="20">
        <v>45711</v>
      </c>
      <c r="D797">
        <v>0</v>
      </c>
      <c r="E797" t="s">
        <v>80</v>
      </c>
    </row>
    <row r="798" spans="1:5" x14ac:dyDescent="0.3">
      <c r="A798">
        <v>122</v>
      </c>
      <c r="B798" t="s">
        <v>25</v>
      </c>
      <c r="C798" s="20">
        <v>45711</v>
      </c>
      <c r="D798">
        <v>0</v>
      </c>
      <c r="E798" t="s">
        <v>81</v>
      </c>
    </row>
    <row r="799" spans="1:5" x14ac:dyDescent="0.3">
      <c r="A799">
        <v>122</v>
      </c>
      <c r="B799" t="s">
        <v>25</v>
      </c>
      <c r="C799" s="20">
        <v>45711</v>
      </c>
      <c r="D799">
        <v>0</v>
      </c>
      <c r="E799" t="s">
        <v>82</v>
      </c>
    </row>
    <row r="800" spans="1:5" x14ac:dyDescent="0.3">
      <c r="A800">
        <v>122</v>
      </c>
      <c r="B800" t="s">
        <v>25</v>
      </c>
      <c r="C800" s="20">
        <v>45712</v>
      </c>
      <c r="D800">
        <v>9059</v>
      </c>
      <c r="E800" t="s">
        <v>65</v>
      </c>
    </row>
    <row r="801" spans="1:5" x14ac:dyDescent="0.3">
      <c r="A801">
        <v>122</v>
      </c>
      <c r="B801" t="s">
        <v>25</v>
      </c>
      <c r="C801" s="20">
        <v>45712</v>
      </c>
      <c r="D801">
        <v>142</v>
      </c>
      <c r="E801" t="s">
        <v>66</v>
      </c>
    </row>
    <row r="802" spans="1:5" x14ac:dyDescent="0.3">
      <c r="A802">
        <v>122</v>
      </c>
      <c r="B802" t="s">
        <v>25</v>
      </c>
      <c r="C802" s="20">
        <v>45712</v>
      </c>
      <c r="D802">
        <v>0</v>
      </c>
      <c r="E802" t="s">
        <v>67</v>
      </c>
    </row>
    <row r="803" spans="1:5" x14ac:dyDescent="0.3">
      <c r="A803">
        <v>122</v>
      </c>
      <c r="B803" t="s">
        <v>25</v>
      </c>
      <c r="C803" s="20">
        <v>45712</v>
      </c>
      <c r="D803">
        <v>0</v>
      </c>
      <c r="E803" t="s">
        <v>68</v>
      </c>
    </row>
    <row r="804" spans="1:5" x14ac:dyDescent="0.3">
      <c r="A804">
        <v>122</v>
      </c>
      <c r="B804" t="s">
        <v>25</v>
      </c>
      <c r="C804" s="20">
        <v>45712</v>
      </c>
      <c r="D804">
        <v>0</v>
      </c>
      <c r="E804" t="s">
        <v>69</v>
      </c>
    </row>
    <row r="805" spans="1:5" x14ac:dyDescent="0.3">
      <c r="A805">
        <v>122</v>
      </c>
      <c r="B805" t="s">
        <v>25</v>
      </c>
      <c r="C805" s="20">
        <v>45712</v>
      </c>
      <c r="D805">
        <v>422</v>
      </c>
      <c r="E805" t="s">
        <v>70</v>
      </c>
    </row>
    <row r="806" spans="1:5" x14ac:dyDescent="0.3">
      <c r="A806">
        <v>122</v>
      </c>
      <c r="B806" t="s">
        <v>25</v>
      </c>
      <c r="C806" s="20">
        <v>45712</v>
      </c>
      <c r="D806">
        <v>0</v>
      </c>
      <c r="E806" t="s">
        <v>71</v>
      </c>
    </row>
    <row r="807" spans="1:5" x14ac:dyDescent="0.3">
      <c r="A807">
        <v>122</v>
      </c>
      <c r="B807" t="s">
        <v>25</v>
      </c>
      <c r="C807" s="20">
        <v>45712</v>
      </c>
      <c r="D807">
        <v>0</v>
      </c>
      <c r="E807" t="s">
        <v>72</v>
      </c>
    </row>
    <row r="808" spans="1:5" x14ac:dyDescent="0.3">
      <c r="A808">
        <v>122</v>
      </c>
      <c r="B808" t="s">
        <v>25</v>
      </c>
      <c r="C808" s="20">
        <v>45712</v>
      </c>
      <c r="D808">
        <v>0</v>
      </c>
      <c r="E808" t="s">
        <v>73</v>
      </c>
    </row>
    <row r="809" spans="1:5" x14ac:dyDescent="0.3">
      <c r="A809">
        <v>122</v>
      </c>
      <c r="B809" t="s">
        <v>25</v>
      </c>
      <c r="C809" s="20">
        <v>45712</v>
      </c>
      <c r="D809">
        <v>0</v>
      </c>
      <c r="E809" t="s">
        <v>74</v>
      </c>
    </row>
    <row r="810" spans="1:5" x14ac:dyDescent="0.3">
      <c r="A810">
        <v>122</v>
      </c>
      <c r="B810" t="s">
        <v>25</v>
      </c>
      <c r="C810" s="20">
        <v>45712</v>
      </c>
      <c r="D810">
        <v>4600</v>
      </c>
      <c r="E810" t="s">
        <v>75</v>
      </c>
    </row>
    <row r="811" spans="1:5" x14ac:dyDescent="0.3">
      <c r="A811">
        <v>122</v>
      </c>
      <c r="B811" t="s">
        <v>25</v>
      </c>
      <c r="C811" s="20">
        <v>45712</v>
      </c>
      <c r="D811">
        <v>0</v>
      </c>
      <c r="E811" t="s">
        <v>76</v>
      </c>
    </row>
    <row r="812" spans="1:5" x14ac:dyDescent="0.3">
      <c r="A812">
        <v>122</v>
      </c>
      <c r="B812" t="s">
        <v>25</v>
      </c>
      <c r="C812" s="20">
        <v>45712</v>
      </c>
      <c r="D812">
        <v>0</v>
      </c>
      <c r="E812" t="s">
        <v>73</v>
      </c>
    </row>
    <row r="813" spans="1:5" x14ac:dyDescent="0.3">
      <c r="A813">
        <v>122</v>
      </c>
      <c r="B813" t="s">
        <v>25</v>
      </c>
      <c r="C813" s="20">
        <v>45712</v>
      </c>
      <c r="D813">
        <v>116.02</v>
      </c>
      <c r="E813" t="s">
        <v>77</v>
      </c>
    </row>
    <row r="814" spans="1:5" x14ac:dyDescent="0.3">
      <c r="A814">
        <v>122</v>
      </c>
      <c r="B814" t="s">
        <v>25</v>
      </c>
      <c r="C814" s="20">
        <v>45712</v>
      </c>
      <c r="D814">
        <v>0</v>
      </c>
      <c r="E814" t="s">
        <v>78</v>
      </c>
    </row>
    <row r="815" spans="1:5" x14ac:dyDescent="0.3">
      <c r="A815">
        <v>122</v>
      </c>
      <c r="B815" t="s">
        <v>25</v>
      </c>
      <c r="C815" s="20">
        <v>45712</v>
      </c>
      <c r="D815">
        <v>0</v>
      </c>
      <c r="E815" t="s">
        <v>79</v>
      </c>
    </row>
    <row r="816" spans="1:5" x14ac:dyDescent="0.3">
      <c r="A816">
        <v>122</v>
      </c>
      <c r="B816" t="s">
        <v>25</v>
      </c>
      <c r="C816" s="20">
        <v>45712</v>
      </c>
      <c r="D816">
        <v>0</v>
      </c>
      <c r="E816" t="s">
        <v>80</v>
      </c>
    </row>
    <row r="817" spans="1:5" x14ac:dyDescent="0.3">
      <c r="A817">
        <v>122</v>
      </c>
      <c r="B817" t="s">
        <v>25</v>
      </c>
      <c r="C817" s="20">
        <v>45712</v>
      </c>
      <c r="D817">
        <v>0</v>
      </c>
      <c r="E817" t="s">
        <v>81</v>
      </c>
    </row>
    <row r="818" spans="1:5" x14ac:dyDescent="0.3">
      <c r="A818">
        <v>122</v>
      </c>
      <c r="B818" t="s">
        <v>25</v>
      </c>
      <c r="C818" s="20">
        <v>45712</v>
      </c>
      <c r="D818">
        <v>0</v>
      </c>
      <c r="E818" t="s">
        <v>82</v>
      </c>
    </row>
    <row r="819" spans="1:5" x14ac:dyDescent="0.3">
      <c r="A819">
        <v>122</v>
      </c>
      <c r="B819" t="s">
        <v>25</v>
      </c>
      <c r="C819" s="20">
        <v>45713</v>
      </c>
      <c r="D819">
        <v>10719</v>
      </c>
      <c r="E819" t="s">
        <v>65</v>
      </c>
    </row>
    <row r="820" spans="1:5" x14ac:dyDescent="0.3">
      <c r="A820">
        <v>122</v>
      </c>
      <c r="B820" t="s">
        <v>25</v>
      </c>
      <c r="C820" s="20">
        <v>45713</v>
      </c>
      <c r="D820">
        <v>349</v>
      </c>
      <c r="E820" t="s">
        <v>66</v>
      </c>
    </row>
    <row r="821" spans="1:5" x14ac:dyDescent="0.3">
      <c r="A821">
        <v>122</v>
      </c>
      <c r="B821" t="s">
        <v>25</v>
      </c>
      <c r="C821" s="20">
        <v>45713</v>
      </c>
      <c r="D821">
        <v>0</v>
      </c>
      <c r="E821" t="s">
        <v>67</v>
      </c>
    </row>
    <row r="822" spans="1:5" x14ac:dyDescent="0.3">
      <c r="A822">
        <v>122</v>
      </c>
      <c r="B822" t="s">
        <v>25</v>
      </c>
      <c r="C822" s="20">
        <v>45713</v>
      </c>
      <c r="D822">
        <v>0</v>
      </c>
      <c r="E822" t="s">
        <v>68</v>
      </c>
    </row>
    <row r="823" spans="1:5" x14ac:dyDescent="0.3">
      <c r="A823">
        <v>122</v>
      </c>
      <c r="B823" t="s">
        <v>25</v>
      </c>
      <c r="C823" s="20">
        <v>45713</v>
      </c>
      <c r="D823">
        <v>0</v>
      </c>
      <c r="E823" t="s">
        <v>69</v>
      </c>
    </row>
    <row r="824" spans="1:5" x14ac:dyDescent="0.3">
      <c r="A824">
        <v>122</v>
      </c>
      <c r="B824" t="s">
        <v>25</v>
      </c>
      <c r="C824" s="20">
        <v>45713</v>
      </c>
      <c r="D824">
        <v>353</v>
      </c>
      <c r="E824" t="s">
        <v>70</v>
      </c>
    </row>
    <row r="825" spans="1:5" x14ac:dyDescent="0.3">
      <c r="A825">
        <v>122</v>
      </c>
      <c r="B825" t="s">
        <v>25</v>
      </c>
      <c r="C825" s="20">
        <v>45713</v>
      </c>
      <c r="D825">
        <v>0</v>
      </c>
      <c r="E825" t="s">
        <v>71</v>
      </c>
    </row>
    <row r="826" spans="1:5" x14ac:dyDescent="0.3">
      <c r="A826">
        <v>122</v>
      </c>
      <c r="B826" t="s">
        <v>25</v>
      </c>
      <c r="C826" s="20">
        <v>45713</v>
      </c>
      <c r="D826">
        <v>0</v>
      </c>
      <c r="E826" t="s">
        <v>72</v>
      </c>
    </row>
    <row r="827" spans="1:5" x14ac:dyDescent="0.3">
      <c r="A827">
        <v>122</v>
      </c>
      <c r="B827" t="s">
        <v>25</v>
      </c>
      <c r="C827" s="20">
        <v>45713</v>
      </c>
      <c r="D827">
        <v>0</v>
      </c>
      <c r="E827" t="s">
        <v>73</v>
      </c>
    </row>
    <row r="828" spans="1:5" x14ac:dyDescent="0.3">
      <c r="A828">
        <v>122</v>
      </c>
      <c r="B828" t="s">
        <v>25</v>
      </c>
      <c r="C828" s="20">
        <v>45713</v>
      </c>
      <c r="D828">
        <v>0</v>
      </c>
      <c r="E828" t="s">
        <v>74</v>
      </c>
    </row>
    <row r="829" spans="1:5" x14ac:dyDescent="0.3">
      <c r="A829">
        <v>122</v>
      </c>
      <c r="B829" t="s">
        <v>25</v>
      </c>
      <c r="C829" s="20">
        <v>45713</v>
      </c>
      <c r="D829">
        <v>3940</v>
      </c>
      <c r="E829" t="s">
        <v>75</v>
      </c>
    </row>
    <row r="830" spans="1:5" x14ac:dyDescent="0.3">
      <c r="A830">
        <v>122</v>
      </c>
      <c r="B830" t="s">
        <v>25</v>
      </c>
      <c r="C830" s="20">
        <v>45713</v>
      </c>
      <c r="D830">
        <v>0</v>
      </c>
      <c r="E830" t="s">
        <v>76</v>
      </c>
    </row>
    <row r="831" spans="1:5" x14ac:dyDescent="0.3">
      <c r="A831">
        <v>122</v>
      </c>
      <c r="B831" t="s">
        <v>25</v>
      </c>
      <c r="C831" s="20">
        <v>45713</v>
      </c>
      <c r="D831">
        <v>0</v>
      </c>
      <c r="E831" t="s">
        <v>73</v>
      </c>
    </row>
    <row r="832" spans="1:5" x14ac:dyDescent="0.3">
      <c r="A832">
        <v>122</v>
      </c>
      <c r="B832" t="s">
        <v>25</v>
      </c>
      <c r="C832" s="20">
        <v>45713</v>
      </c>
      <c r="D832">
        <v>0</v>
      </c>
      <c r="E832" t="s">
        <v>77</v>
      </c>
    </row>
    <row r="833" spans="1:5" x14ac:dyDescent="0.3">
      <c r="A833">
        <v>122</v>
      </c>
      <c r="B833" t="s">
        <v>25</v>
      </c>
      <c r="C833" s="20">
        <v>45713</v>
      </c>
      <c r="D833">
        <v>0</v>
      </c>
      <c r="E833" t="s">
        <v>78</v>
      </c>
    </row>
    <row r="834" spans="1:5" x14ac:dyDescent="0.3">
      <c r="A834">
        <v>122</v>
      </c>
      <c r="B834" t="s">
        <v>25</v>
      </c>
      <c r="C834" s="20">
        <v>45713</v>
      </c>
      <c r="D834">
        <v>0</v>
      </c>
      <c r="E834" t="s">
        <v>79</v>
      </c>
    </row>
    <row r="835" spans="1:5" x14ac:dyDescent="0.3">
      <c r="A835">
        <v>122</v>
      </c>
      <c r="B835" t="s">
        <v>25</v>
      </c>
      <c r="C835" s="20">
        <v>45713</v>
      </c>
      <c r="D835">
        <v>0</v>
      </c>
      <c r="E835" t="s">
        <v>80</v>
      </c>
    </row>
    <row r="836" spans="1:5" x14ac:dyDescent="0.3">
      <c r="A836">
        <v>122</v>
      </c>
      <c r="B836" t="s">
        <v>25</v>
      </c>
      <c r="C836" s="20">
        <v>45713</v>
      </c>
      <c r="D836">
        <v>0</v>
      </c>
      <c r="E836" t="s">
        <v>81</v>
      </c>
    </row>
    <row r="837" spans="1:5" x14ac:dyDescent="0.3">
      <c r="A837">
        <v>122</v>
      </c>
      <c r="B837" t="s">
        <v>25</v>
      </c>
      <c r="C837" s="20">
        <v>45713</v>
      </c>
      <c r="D837">
        <v>0</v>
      </c>
      <c r="E837" t="s">
        <v>82</v>
      </c>
    </row>
    <row r="838" spans="1:5" x14ac:dyDescent="0.3">
      <c r="A838">
        <v>122</v>
      </c>
      <c r="B838" t="s">
        <v>25</v>
      </c>
      <c r="C838" s="20">
        <v>45717</v>
      </c>
      <c r="D838">
        <v>0</v>
      </c>
      <c r="E838" t="s">
        <v>65</v>
      </c>
    </row>
    <row r="839" spans="1:5" x14ac:dyDescent="0.3">
      <c r="A839">
        <v>122</v>
      </c>
      <c r="B839" t="s">
        <v>25</v>
      </c>
      <c r="C839" s="20">
        <v>45717</v>
      </c>
      <c r="D839">
        <v>0</v>
      </c>
      <c r="E839" t="s">
        <v>66</v>
      </c>
    </row>
    <row r="840" spans="1:5" x14ac:dyDescent="0.3">
      <c r="A840">
        <v>122</v>
      </c>
      <c r="B840" t="s">
        <v>25</v>
      </c>
      <c r="C840" s="20">
        <v>45717</v>
      </c>
      <c r="D840">
        <v>0</v>
      </c>
      <c r="E840" t="s">
        <v>67</v>
      </c>
    </row>
    <row r="841" spans="1:5" x14ac:dyDescent="0.3">
      <c r="A841">
        <v>122</v>
      </c>
      <c r="B841" t="s">
        <v>25</v>
      </c>
      <c r="C841" s="20">
        <v>45717</v>
      </c>
      <c r="D841">
        <v>0</v>
      </c>
      <c r="E841" t="s">
        <v>68</v>
      </c>
    </row>
    <row r="842" spans="1:5" x14ac:dyDescent="0.3">
      <c r="A842">
        <v>122</v>
      </c>
      <c r="B842" t="s">
        <v>25</v>
      </c>
      <c r="C842" s="20">
        <v>45717</v>
      </c>
      <c r="D842">
        <v>0</v>
      </c>
      <c r="E842" t="s">
        <v>69</v>
      </c>
    </row>
    <row r="843" spans="1:5" x14ac:dyDescent="0.3">
      <c r="A843">
        <v>122</v>
      </c>
      <c r="B843" t="s">
        <v>25</v>
      </c>
      <c r="C843" s="20">
        <v>45717</v>
      </c>
      <c r="D843">
        <v>0</v>
      </c>
      <c r="E843" t="s">
        <v>70</v>
      </c>
    </row>
    <row r="844" spans="1:5" x14ac:dyDescent="0.3">
      <c r="A844">
        <v>122</v>
      </c>
      <c r="B844" t="s">
        <v>25</v>
      </c>
      <c r="C844" s="20">
        <v>45717</v>
      </c>
      <c r="D844">
        <v>0</v>
      </c>
      <c r="E844" t="s">
        <v>71</v>
      </c>
    </row>
    <row r="845" spans="1:5" x14ac:dyDescent="0.3">
      <c r="A845">
        <v>122</v>
      </c>
      <c r="B845" t="s">
        <v>25</v>
      </c>
      <c r="C845" s="20">
        <v>45717</v>
      </c>
      <c r="D845">
        <v>0</v>
      </c>
      <c r="E845" t="s">
        <v>72</v>
      </c>
    </row>
    <row r="846" spans="1:5" x14ac:dyDescent="0.3">
      <c r="A846">
        <v>122</v>
      </c>
      <c r="B846" t="s">
        <v>25</v>
      </c>
      <c r="C846" s="20">
        <v>45717</v>
      </c>
      <c r="D846">
        <v>0</v>
      </c>
      <c r="E846" t="s">
        <v>73</v>
      </c>
    </row>
    <row r="847" spans="1:5" x14ac:dyDescent="0.3">
      <c r="A847">
        <v>122</v>
      </c>
      <c r="B847" t="s">
        <v>25</v>
      </c>
      <c r="C847" s="20">
        <v>45717</v>
      </c>
      <c r="D847">
        <v>0</v>
      </c>
      <c r="E847" t="s">
        <v>74</v>
      </c>
    </row>
    <row r="848" spans="1:5" x14ac:dyDescent="0.3">
      <c r="A848">
        <v>122</v>
      </c>
      <c r="B848" t="s">
        <v>25</v>
      </c>
      <c r="C848" s="20">
        <v>45717</v>
      </c>
      <c r="D848">
        <v>0</v>
      </c>
      <c r="E848" t="s">
        <v>75</v>
      </c>
    </row>
    <row r="849" spans="1:5" x14ac:dyDescent="0.3">
      <c r="A849">
        <v>122</v>
      </c>
      <c r="B849" t="s">
        <v>25</v>
      </c>
      <c r="C849" s="20">
        <v>45717</v>
      </c>
      <c r="D849">
        <v>0</v>
      </c>
      <c r="E849" t="s">
        <v>76</v>
      </c>
    </row>
    <row r="850" spans="1:5" x14ac:dyDescent="0.3">
      <c r="A850">
        <v>122</v>
      </c>
      <c r="B850" t="s">
        <v>25</v>
      </c>
      <c r="C850" s="20">
        <v>45717</v>
      </c>
      <c r="D850">
        <v>0</v>
      </c>
      <c r="E850" t="s">
        <v>73</v>
      </c>
    </row>
    <row r="851" spans="1:5" x14ac:dyDescent="0.3">
      <c r="A851">
        <v>122</v>
      </c>
      <c r="B851" t="s">
        <v>25</v>
      </c>
      <c r="C851" s="20">
        <v>45717</v>
      </c>
      <c r="D851">
        <v>0</v>
      </c>
      <c r="E851" t="s">
        <v>77</v>
      </c>
    </row>
    <row r="852" spans="1:5" x14ac:dyDescent="0.3">
      <c r="A852">
        <v>122</v>
      </c>
      <c r="B852" t="s">
        <v>25</v>
      </c>
      <c r="C852" s="20">
        <v>45717</v>
      </c>
      <c r="D852">
        <v>0</v>
      </c>
      <c r="E852" t="s">
        <v>78</v>
      </c>
    </row>
    <row r="853" spans="1:5" x14ac:dyDescent="0.3">
      <c r="A853">
        <v>122</v>
      </c>
      <c r="B853" t="s">
        <v>25</v>
      </c>
      <c r="C853" s="20">
        <v>45717</v>
      </c>
      <c r="D853">
        <v>0</v>
      </c>
      <c r="E853" t="s">
        <v>79</v>
      </c>
    </row>
    <row r="854" spans="1:5" x14ac:dyDescent="0.3">
      <c r="A854">
        <v>122</v>
      </c>
      <c r="B854" t="s">
        <v>25</v>
      </c>
      <c r="C854" s="20">
        <v>45717</v>
      </c>
      <c r="D854">
        <v>0</v>
      </c>
      <c r="E854" t="s">
        <v>80</v>
      </c>
    </row>
    <row r="855" spans="1:5" x14ac:dyDescent="0.3">
      <c r="A855">
        <v>122</v>
      </c>
      <c r="B855" t="s">
        <v>25</v>
      </c>
      <c r="C855" s="20">
        <v>45717</v>
      </c>
      <c r="D855">
        <v>0</v>
      </c>
      <c r="E855" t="s">
        <v>81</v>
      </c>
    </row>
    <row r="856" spans="1:5" x14ac:dyDescent="0.3">
      <c r="A856">
        <v>122</v>
      </c>
      <c r="B856" t="s">
        <v>25</v>
      </c>
      <c r="C856" s="20">
        <v>45717</v>
      </c>
      <c r="D856">
        <v>0</v>
      </c>
      <c r="E856" t="s">
        <v>82</v>
      </c>
    </row>
    <row r="857" spans="1:5" x14ac:dyDescent="0.3">
      <c r="A857">
        <v>122</v>
      </c>
      <c r="B857" t="s">
        <v>25</v>
      </c>
      <c r="C857" s="20">
        <v>45727</v>
      </c>
      <c r="D857">
        <v>19329.89</v>
      </c>
      <c r="E857" t="s">
        <v>65</v>
      </c>
    </row>
    <row r="858" spans="1:5" x14ac:dyDescent="0.3">
      <c r="A858">
        <v>122</v>
      </c>
      <c r="B858" t="s">
        <v>25</v>
      </c>
      <c r="C858" s="20">
        <v>45727</v>
      </c>
      <c r="D858">
        <v>1025.6099999999999</v>
      </c>
      <c r="E858" t="s">
        <v>66</v>
      </c>
    </row>
    <row r="859" spans="1:5" x14ac:dyDescent="0.3">
      <c r="A859">
        <v>122</v>
      </c>
      <c r="B859" t="s">
        <v>25</v>
      </c>
      <c r="C859" s="20">
        <v>45727</v>
      </c>
      <c r="D859">
        <v>43</v>
      </c>
      <c r="E859" t="s">
        <v>67</v>
      </c>
    </row>
    <row r="860" spans="1:5" x14ac:dyDescent="0.3">
      <c r="A860">
        <v>122</v>
      </c>
      <c r="B860" t="s">
        <v>25</v>
      </c>
      <c r="C860" s="20">
        <v>45727</v>
      </c>
      <c r="D860">
        <v>0</v>
      </c>
      <c r="E860" t="s">
        <v>68</v>
      </c>
    </row>
    <row r="861" spans="1:5" x14ac:dyDescent="0.3">
      <c r="A861">
        <v>122</v>
      </c>
      <c r="B861" t="s">
        <v>25</v>
      </c>
      <c r="C861" s="20">
        <v>45727</v>
      </c>
      <c r="D861">
        <v>0</v>
      </c>
      <c r="E861" t="s">
        <v>69</v>
      </c>
    </row>
    <row r="862" spans="1:5" x14ac:dyDescent="0.3">
      <c r="A862">
        <v>122</v>
      </c>
      <c r="B862" t="s">
        <v>25</v>
      </c>
      <c r="C862" s="20">
        <v>45727</v>
      </c>
      <c r="D862">
        <v>2769.41</v>
      </c>
      <c r="E862" t="s">
        <v>70</v>
      </c>
    </row>
    <row r="863" spans="1:5" x14ac:dyDescent="0.3">
      <c r="A863">
        <v>122</v>
      </c>
      <c r="B863" t="s">
        <v>25</v>
      </c>
      <c r="C863" s="20">
        <v>45727</v>
      </c>
      <c r="D863">
        <v>0</v>
      </c>
      <c r="E863" t="s">
        <v>71</v>
      </c>
    </row>
    <row r="864" spans="1:5" x14ac:dyDescent="0.3">
      <c r="A864">
        <v>122</v>
      </c>
      <c r="B864" t="s">
        <v>25</v>
      </c>
      <c r="C864" s="20">
        <v>45727</v>
      </c>
      <c r="D864">
        <v>0</v>
      </c>
      <c r="E864" t="s">
        <v>72</v>
      </c>
    </row>
    <row r="865" spans="1:5" x14ac:dyDescent="0.3">
      <c r="A865">
        <v>122</v>
      </c>
      <c r="B865" t="s">
        <v>25</v>
      </c>
      <c r="C865" s="20">
        <v>45727</v>
      </c>
      <c r="D865">
        <v>0</v>
      </c>
      <c r="E865" t="s">
        <v>73</v>
      </c>
    </row>
    <row r="866" spans="1:5" x14ac:dyDescent="0.3">
      <c r="A866">
        <v>122</v>
      </c>
      <c r="B866" t="s">
        <v>25</v>
      </c>
      <c r="C866" s="20">
        <v>45727</v>
      </c>
      <c r="D866">
        <v>503.41</v>
      </c>
      <c r="E866" t="s">
        <v>74</v>
      </c>
    </row>
    <row r="867" spans="1:5" x14ac:dyDescent="0.3">
      <c r="A867">
        <v>122</v>
      </c>
      <c r="B867" t="s">
        <v>25</v>
      </c>
      <c r="C867" s="20">
        <v>45727</v>
      </c>
      <c r="D867">
        <v>5834.08</v>
      </c>
      <c r="E867" t="s">
        <v>75</v>
      </c>
    </row>
    <row r="868" spans="1:5" x14ac:dyDescent="0.3">
      <c r="A868">
        <v>122</v>
      </c>
      <c r="B868" t="s">
        <v>25</v>
      </c>
      <c r="C868" s="20">
        <v>45727</v>
      </c>
      <c r="D868">
        <v>0</v>
      </c>
      <c r="E868" t="s">
        <v>76</v>
      </c>
    </row>
    <row r="869" spans="1:5" x14ac:dyDescent="0.3">
      <c r="A869">
        <v>122</v>
      </c>
      <c r="B869" t="s">
        <v>25</v>
      </c>
      <c r="C869" s="20">
        <v>45727</v>
      </c>
      <c r="D869">
        <v>0</v>
      </c>
      <c r="E869" t="s">
        <v>73</v>
      </c>
    </row>
    <row r="870" spans="1:5" x14ac:dyDescent="0.3">
      <c r="A870">
        <v>122</v>
      </c>
      <c r="B870" t="s">
        <v>25</v>
      </c>
      <c r="C870" s="20">
        <v>45727</v>
      </c>
      <c r="D870">
        <v>0</v>
      </c>
      <c r="E870" t="s">
        <v>77</v>
      </c>
    </row>
    <row r="871" spans="1:5" x14ac:dyDescent="0.3">
      <c r="A871">
        <v>122</v>
      </c>
      <c r="B871" t="s">
        <v>25</v>
      </c>
      <c r="C871" s="20">
        <v>45727</v>
      </c>
      <c r="D871">
        <v>0</v>
      </c>
      <c r="E871" t="s">
        <v>78</v>
      </c>
    </row>
    <row r="872" spans="1:5" x14ac:dyDescent="0.3">
      <c r="A872">
        <v>122</v>
      </c>
      <c r="B872" t="s">
        <v>25</v>
      </c>
      <c r="C872" s="20">
        <v>45727</v>
      </c>
      <c r="D872">
        <v>0</v>
      </c>
      <c r="E872" t="s">
        <v>79</v>
      </c>
    </row>
    <row r="873" spans="1:5" x14ac:dyDescent="0.3">
      <c r="A873">
        <v>122</v>
      </c>
      <c r="B873" t="s">
        <v>25</v>
      </c>
      <c r="C873" s="20">
        <v>45727</v>
      </c>
      <c r="D873">
        <v>0</v>
      </c>
      <c r="E873" t="s">
        <v>80</v>
      </c>
    </row>
    <row r="874" spans="1:5" x14ac:dyDescent="0.3">
      <c r="A874">
        <v>122</v>
      </c>
      <c r="B874" t="s">
        <v>25</v>
      </c>
      <c r="C874" s="20">
        <v>45727</v>
      </c>
      <c r="D874">
        <v>0</v>
      </c>
      <c r="E874" t="s">
        <v>81</v>
      </c>
    </row>
    <row r="875" spans="1:5" x14ac:dyDescent="0.3">
      <c r="A875">
        <v>122</v>
      </c>
      <c r="B875" t="s">
        <v>25</v>
      </c>
      <c r="C875" s="20">
        <v>45727</v>
      </c>
      <c r="D875">
        <v>0</v>
      </c>
      <c r="E875" t="s">
        <v>82</v>
      </c>
    </row>
    <row r="876" spans="1:5" x14ac:dyDescent="0.3">
      <c r="A876">
        <v>122</v>
      </c>
      <c r="B876" t="s">
        <v>25</v>
      </c>
      <c r="C876" s="20">
        <v>45728</v>
      </c>
      <c r="D876">
        <v>23350.45</v>
      </c>
      <c r="E876" t="s">
        <v>65</v>
      </c>
    </row>
    <row r="877" spans="1:5" x14ac:dyDescent="0.3">
      <c r="A877">
        <v>122</v>
      </c>
      <c r="B877" t="s">
        <v>25</v>
      </c>
      <c r="C877" s="20">
        <v>45728</v>
      </c>
      <c r="D877">
        <v>615.44000000000005</v>
      </c>
      <c r="E877" t="s">
        <v>66</v>
      </c>
    </row>
    <row r="878" spans="1:5" x14ac:dyDescent="0.3">
      <c r="A878">
        <v>122</v>
      </c>
      <c r="B878" t="s">
        <v>25</v>
      </c>
      <c r="C878" s="20">
        <v>45728</v>
      </c>
      <c r="D878">
        <v>0</v>
      </c>
      <c r="E878" t="s">
        <v>67</v>
      </c>
    </row>
    <row r="879" spans="1:5" x14ac:dyDescent="0.3">
      <c r="A879">
        <v>122</v>
      </c>
      <c r="B879" t="s">
        <v>25</v>
      </c>
      <c r="C879" s="20">
        <v>45728</v>
      </c>
      <c r="D879">
        <v>0</v>
      </c>
      <c r="E879" t="s">
        <v>68</v>
      </c>
    </row>
    <row r="880" spans="1:5" x14ac:dyDescent="0.3">
      <c r="A880">
        <v>122</v>
      </c>
      <c r="B880" t="s">
        <v>25</v>
      </c>
      <c r="C880" s="20">
        <v>45728</v>
      </c>
      <c r="D880">
        <v>0</v>
      </c>
      <c r="E880" t="s">
        <v>69</v>
      </c>
    </row>
    <row r="881" spans="1:5" x14ac:dyDescent="0.3">
      <c r="A881">
        <v>122</v>
      </c>
      <c r="B881" t="s">
        <v>25</v>
      </c>
      <c r="C881" s="20">
        <v>45728</v>
      </c>
      <c r="D881">
        <v>2393.9299999999998</v>
      </c>
      <c r="E881" t="s">
        <v>70</v>
      </c>
    </row>
    <row r="882" spans="1:5" x14ac:dyDescent="0.3">
      <c r="A882">
        <v>122</v>
      </c>
      <c r="B882" t="s">
        <v>25</v>
      </c>
      <c r="C882" s="20">
        <v>45728</v>
      </c>
      <c r="D882">
        <v>0</v>
      </c>
      <c r="E882" t="s">
        <v>71</v>
      </c>
    </row>
    <row r="883" spans="1:5" x14ac:dyDescent="0.3">
      <c r="A883">
        <v>122</v>
      </c>
      <c r="B883" t="s">
        <v>25</v>
      </c>
      <c r="C883" s="20">
        <v>45728</v>
      </c>
      <c r="D883">
        <v>0</v>
      </c>
      <c r="E883" t="s">
        <v>72</v>
      </c>
    </row>
    <row r="884" spans="1:5" x14ac:dyDescent="0.3">
      <c r="A884">
        <v>122</v>
      </c>
      <c r="B884" t="s">
        <v>25</v>
      </c>
      <c r="C884" s="20">
        <v>45728</v>
      </c>
      <c r="D884">
        <v>0</v>
      </c>
      <c r="E884" t="s">
        <v>73</v>
      </c>
    </row>
    <row r="885" spans="1:5" x14ac:dyDescent="0.3">
      <c r="A885">
        <v>122</v>
      </c>
      <c r="B885" t="s">
        <v>25</v>
      </c>
      <c r="C885" s="20">
        <v>45728</v>
      </c>
      <c r="D885">
        <v>693.02</v>
      </c>
      <c r="E885" t="s">
        <v>74</v>
      </c>
    </row>
    <row r="886" spans="1:5" x14ac:dyDescent="0.3">
      <c r="A886">
        <v>122</v>
      </c>
      <c r="B886" t="s">
        <v>25</v>
      </c>
      <c r="C886" s="20">
        <v>45728</v>
      </c>
      <c r="D886">
        <v>9459.32</v>
      </c>
      <c r="E886" t="s">
        <v>75</v>
      </c>
    </row>
    <row r="887" spans="1:5" x14ac:dyDescent="0.3">
      <c r="A887">
        <v>122</v>
      </c>
      <c r="B887" t="s">
        <v>25</v>
      </c>
      <c r="C887" s="20">
        <v>45728</v>
      </c>
      <c r="D887">
        <v>0</v>
      </c>
      <c r="E887" t="s">
        <v>76</v>
      </c>
    </row>
    <row r="888" spans="1:5" x14ac:dyDescent="0.3">
      <c r="A888">
        <v>122</v>
      </c>
      <c r="B888" t="s">
        <v>25</v>
      </c>
      <c r="C888" s="20">
        <v>45728</v>
      </c>
      <c r="D888">
        <v>0</v>
      </c>
      <c r="E888" t="s">
        <v>73</v>
      </c>
    </row>
    <row r="889" spans="1:5" x14ac:dyDescent="0.3">
      <c r="A889">
        <v>122</v>
      </c>
      <c r="B889" t="s">
        <v>25</v>
      </c>
      <c r="C889" s="20">
        <v>45728</v>
      </c>
      <c r="D889">
        <v>0</v>
      </c>
      <c r="E889" t="s">
        <v>77</v>
      </c>
    </row>
    <row r="890" spans="1:5" x14ac:dyDescent="0.3">
      <c r="A890">
        <v>122</v>
      </c>
      <c r="B890" t="s">
        <v>25</v>
      </c>
      <c r="C890" s="20">
        <v>45728</v>
      </c>
      <c r="D890">
        <v>0</v>
      </c>
      <c r="E890" t="s">
        <v>78</v>
      </c>
    </row>
    <row r="891" spans="1:5" x14ac:dyDescent="0.3">
      <c r="A891">
        <v>122</v>
      </c>
      <c r="B891" t="s">
        <v>25</v>
      </c>
      <c r="C891" s="20">
        <v>45728</v>
      </c>
      <c r="D891">
        <v>0</v>
      </c>
      <c r="E891" t="s">
        <v>79</v>
      </c>
    </row>
    <row r="892" spans="1:5" x14ac:dyDescent="0.3">
      <c r="A892">
        <v>122</v>
      </c>
      <c r="B892" t="s">
        <v>25</v>
      </c>
      <c r="C892" s="20">
        <v>45728</v>
      </c>
      <c r="D892">
        <v>0</v>
      </c>
      <c r="E892" t="s">
        <v>80</v>
      </c>
    </row>
    <row r="893" spans="1:5" x14ac:dyDescent="0.3">
      <c r="A893">
        <v>122</v>
      </c>
      <c r="B893" t="s">
        <v>25</v>
      </c>
      <c r="C893" s="20">
        <v>45728</v>
      </c>
      <c r="D893">
        <v>0</v>
      </c>
      <c r="E893" t="s">
        <v>81</v>
      </c>
    </row>
    <row r="894" spans="1:5" x14ac:dyDescent="0.3">
      <c r="A894">
        <v>122</v>
      </c>
      <c r="B894" t="s">
        <v>25</v>
      </c>
      <c r="C894" s="20">
        <v>45728</v>
      </c>
      <c r="D894">
        <v>0</v>
      </c>
      <c r="E894" t="s">
        <v>82</v>
      </c>
    </row>
    <row r="895" spans="1:5" x14ac:dyDescent="0.3">
      <c r="A895">
        <v>122</v>
      </c>
      <c r="B895" t="s">
        <v>25</v>
      </c>
      <c r="C895" s="20">
        <v>45729</v>
      </c>
      <c r="D895">
        <v>4052.96</v>
      </c>
      <c r="E895" t="s">
        <v>65</v>
      </c>
    </row>
    <row r="896" spans="1:5" x14ac:dyDescent="0.3">
      <c r="A896">
        <v>122</v>
      </c>
      <c r="B896" t="s">
        <v>25</v>
      </c>
      <c r="C896" s="20">
        <v>45729</v>
      </c>
      <c r="D896">
        <v>491.26</v>
      </c>
      <c r="E896" t="s">
        <v>66</v>
      </c>
    </row>
    <row r="897" spans="1:5" x14ac:dyDescent="0.3">
      <c r="A897">
        <v>122</v>
      </c>
      <c r="B897" t="s">
        <v>25</v>
      </c>
      <c r="C897" s="20">
        <v>45729</v>
      </c>
      <c r="D897">
        <v>0</v>
      </c>
      <c r="E897" t="s">
        <v>67</v>
      </c>
    </row>
    <row r="898" spans="1:5" x14ac:dyDescent="0.3">
      <c r="A898">
        <v>122</v>
      </c>
      <c r="B898" t="s">
        <v>25</v>
      </c>
      <c r="C898" s="20">
        <v>45729</v>
      </c>
      <c r="D898">
        <v>0</v>
      </c>
      <c r="E898" t="s">
        <v>68</v>
      </c>
    </row>
    <row r="899" spans="1:5" x14ac:dyDescent="0.3">
      <c r="A899">
        <v>122</v>
      </c>
      <c r="B899" t="s">
        <v>25</v>
      </c>
      <c r="C899" s="20">
        <v>45729</v>
      </c>
      <c r="D899">
        <v>0</v>
      </c>
      <c r="E899" t="s">
        <v>69</v>
      </c>
    </row>
    <row r="900" spans="1:5" x14ac:dyDescent="0.3">
      <c r="A900">
        <v>122</v>
      </c>
      <c r="B900" t="s">
        <v>25</v>
      </c>
      <c r="C900" s="20">
        <v>45729</v>
      </c>
      <c r="D900">
        <v>91.9</v>
      </c>
      <c r="E900" t="s">
        <v>70</v>
      </c>
    </row>
    <row r="901" spans="1:5" x14ac:dyDescent="0.3">
      <c r="A901">
        <v>122</v>
      </c>
      <c r="B901" t="s">
        <v>25</v>
      </c>
      <c r="C901" s="20">
        <v>45729</v>
      </c>
      <c r="D901">
        <v>0</v>
      </c>
      <c r="E901" t="s">
        <v>71</v>
      </c>
    </row>
    <row r="902" spans="1:5" x14ac:dyDescent="0.3">
      <c r="A902">
        <v>122</v>
      </c>
      <c r="B902" t="s">
        <v>25</v>
      </c>
      <c r="C902" s="20">
        <v>45729</v>
      </c>
      <c r="D902">
        <v>0</v>
      </c>
      <c r="E902" t="s">
        <v>72</v>
      </c>
    </row>
    <row r="903" spans="1:5" x14ac:dyDescent="0.3">
      <c r="A903">
        <v>122</v>
      </c>
      <c r="B903" t="s">
        <v>25</v>
      </c>
      <c r="C903" s="20">
        <v>45729</v>
      </c>
      <c r="D903">
        <v>0</v>
      </c>
      <c r="E903" t="s">
        <v>73</v>
      </c>
    </row>
    <row r="904" spans="1:5" x14ac:dyDescent="0.3">
      <c r="A904">
        <v>122</v>
      </c>
      <c r="B904" t="s">
        <v>25</v>
      </c>
      <c r="C904" s="20">
        <v>45729</v>
      </c>
      <c r="D904">
        <v>492.65</v>
      </c>
      <c r="E904" t="s">
        <v>74</v>
      </c>
    </row>
    <row r="905" spans="1:5" x14ac:dyDescent="0.3">
      <c r="A905">
        <v>122</v>
      </c>
      <c r="B905" t="s">
        <v>25</v>
      </c>
      <c r="C905" s="20">
        <v>45729</v>
      </c>
      <c r="D905">
        <v>1043.28</v>
      </c>
      <c r="E905" t="s">
        <v>75</v>
      </c>
    </row>
    <row r="906" spans="1:5" x14ac:dyDescent="0.3">
      <c r="A906">
        <v>122</v>
      </c>
      <c r="B906" t="s">
        <v>25</v>
      </c>
      <c r="C906" s="20">
        <v>45729</v>
      </c>
      <c r="D906">
        <v>0</v>
      </c>
      <c r="E906" t="s">
        <v>76</v>
      </c>
    </row>
    <row r="907" spans="1:5" x14ac:dyDescent="0.3">
      <c r="A907">
        <v>122</v>
      </c>
      <c r="B907" t="s">
        <v>25</v>
      </c>
      <c r="C907" s="20">
        <v>45729</v>
      </c>
      <c r="D907">
        <v>0</v>
      </c>
      <c r="E907" t="s">
        <v>73</v>
      </c>
    </row>
    <row r="908" spans="1:5" x14ac:dyDescent="0.3">
      <c r="A908">
        <v>122</v>
      </c>
      <c r="B908" t="s">
        <v>25</v>
      </c>
      <c r="C908" s="20">
        <v>45729</v>
      </c>
      <c r="D908">
        <v>0</v>
      </c>
      <c r="E908" t="s">
        <v>77</v>
      </c>
    </row>
    <row r="909" spans="1:5" x14ac:dyDescent="0.3">
      <c r="A909">
        <v>122</v>
      </c>
      <c r="B909" t="s">
        <v>25</v>
      </c>
      <c r="C909" s="20">
        <v>45729</v>
      </c>
      <c r="D909">
        <v>0</v>
      </c>
      <c r="E909" t="s">
        <v>78</v>
      </c>
    </row>
    <row r="910" spans="1:5" x14ac:dyDescent="0.3">
      <c r="A910">
        <v>122</v>
      </c>
      <c r="B910" t="s">
        <v>25</v>
      </c>
      <c r="C910" s="20">
        <v>45729</v>
      </c>
      <c r="D910">
        <v>0</v>
      </c>
      <c r="E910" t="s">
        <v>79</v>
      </c>
    </row>
    <row r="911" spans="1:5" x14ac:dyDescent="0.3">
      <c r="A911">
        <v>122</v>
      </c>
      <c r="B911" t="s">
        <v>25</v>
      </c>
      <c r="C911" s="20">
        <v>45729</v>
      </c>
      <c r="D911">
        <v>0</v>
      </c>
      <c r="E911" t="s">
        <v>80</v>
      </c>
    </row>
    <row r="912" spans="1:5" x14ac:dyDescent="0.3">
      <c r="A912">
        <v>122</v>
      </c>
      <c r="B912" t="s">
        <v>25</v>
      </c>
      <c r="C912" s="20">
        <v>45729</v>
      </c>
      <c r="D912">
        <v>0</v>
      </c>
      <c r="E912" t="s">
        <v>81</v>
      </c>
    </row>
    <row r="913" spans="1:5" x14ac:dyDescent="0.3">
      <c r="A913">
        <v>122</v>
      </c>
      <c r="B913" t="s">
        <v>25</v>
      </c>
      <c r="C913" s="20">
        <v>45729</v>
      </c>
      <c r="D913">
        <v>0</v>
      </c>
      <c r="E913" t="s">
        <v>82</v>
      </c>
    </row>
    <row r="914" spans="1:5" x14ac:dyDescent="0.3">
      <c r="A914">
        <v>122</v>
      </c>
      <c r="B914" t="s">
        <v>25</v>
      </c>
      <c r="C914" s="20">
        <v>45729</v>
      </c>
      <c r="D914">
        <v>4052.96</v>
      </c>
      <c r="E914" t="s">
        <v>65</v>
      </c>
    </row>
    <row r="915" spans="1:5" x14ac:dyDescent="0.3">
      <c r="A915">
        <v>122</v>
      </c>
      <c r="B915" t="s">
        <v>25</v>
      </c>
      <c r="C915" s="20">
        <v>45729</v>
      </c>
      <c r="D915">
        <v>491.26</v>
      </c>
      <c r="E915" t="s">
        <v>66</v>
      </c>
    </row>
    <row r="916" spans="1:5" x14ac:dyDescent="0.3">
      <c r="A916">
        <v>122</v>
      </c>
      <c r="B916" t="s">
        <v>25</v>
      </c>
      <c r="C916" s="20">
        <v>45729</v>
      </c>
      <c r="D916">
        <v>0</v>
      </c>
      <c r="E916" t="s">
        <v>67</v>
      </c>
    </row>
    <row r="917" spans="1:5" x14ac:dyDescent="0.3">
      <c r="A917">
        <v>122</v>
      </c>
      <c r="B917" t="s">
        <v>25</v>
      </c>
      <c r="C917" s="20">
        <v>45729</v>
      </c>
      <c r="D917">
        <v>0</v>
      </c>
      <c r="E917" t="s">
        <v>68</v>
      </c>
    </row>
    <row r="918" spans="1:5" x14ac:dyDescent="0.3">
      <c r="A918">
        <v>122</v>
      </c>
      <c r="B918" t="s">
        <v>25</v>
      </c>
      <c r="C918" s="20">
        <v>45729</v>
      </c>
      <c r="D918">
        <v>0</v>
      </c>
      <c r="E918" t="s">
        <v>69</v>
      </c>
    </row>
    <row r="919" spans="1:5" x14ac:dyDescent="0.3">
      <c r="A919">
        <v>122</v>
      </c>
      <c r="B919" t="s">
        <v>25</v>
      </c>
      <c r="C919" s="20">
        <v>45729</v>
      </c>
      <c r="D919">
        <v>91.9</v>
      </c>
      <c r="E919" t="s">
        <v>70</v>
      </c>
    </row>
    <row r="920" spans="1:5" x14ac:dyDescent="0.3">
      <c r="A920">
        <v>122</v>
      </c>
      <c r="B920" t="s">
        <v>25</v>
      </c>
      <c r="C920" s="20">
        <v>45729</v>
      </c>
      <c r="D920">
        <v>0</v>
      </c>
      <c r="E920" t="s">
        <v>71</v>
      </c>
    </row>
    <row r="921" spans="1:5" x14ac:dyDescent="0.3">
      <c r="A921">
        <v>122</v>
      </c>
      <c r="B921" t="s">
        <v>25</v>
      </c>
      <c r="C921" s="20">
        <v>45729</v>
      </c>
      <c r="D921">
        <v>0</v>
      </c>
      <c r="E921" t="s">
        <v>72</v>
      </c>
    </row>
    <row r="922" spans="1:5" x14ac:dyDescent="0.3">
      <c r="A922">
        <v>122</v>
      </c>
      <c r="B922" t="s">
        <v>25</v>
      </c>
      <c r="C922" s="20">
        <v>45729</v>
      </c>
      <c r="D922">
        <v>0</v>
      </c>
      <c r="E922" t="s">
        <v>73</v>
      </c>
    </row>
    <row r="923" spans="1:5" x14ac:dyDescent="0.3">
      <c r="A923">
        <v>122</v>
      </c>
      <c r="B923" t="s">
        <v>25</v>
      </c>
      <c r="C923" s="20">
        <v>45729</v>
      </c>
      <c r="D923">
        <v>492.65</v>
      </c>
      <c r="E923" t="s">
        <v>74</v>
      </c>
    </row>
    <row r="924" spans="1:5" x14ac:dyDescent="0.3">
      <c r="A924">
        <v>122</v>
      </c>
      <c r="B924" t="s">
        <v>25</v>
      </c>
      <c r="C924" s="20">
        <v>45729</v>
      </c>
      <c r="D924">
        <v>1043.28</v>
      </c>
      <c r="E924" t="s">
        <v>75</v>
      </c>
    </row>
    <row r="925" spans="1:5" x14ac:dyDescent="0.3">
      <c r="A925">
        <v>122</v>
      </c>
      <c r="B925" t="s">
        <v>25</v>
      </c>
      <c r="C925" s="20">
        <v>45729</v>
      </c>
      <c r="D925">
        <v>0</v>
      </c>
      <c r="E925" t="s">
        <v>76</v>
      </c>
    </row>
    <row r="926" spans="1:5" x14ac:dyDescent="0.3">
      <c r="A926">
        <v>122</v>
      </c>
      <c r="B926" t="s">
        <v>25</v>
      </c>
      <c r="C926" s="20">
        <v>45729</v>
      </c>
      <c r="D926">
        <v>0</v>
      </c>
      <c r="E926" t="s">
        <v>73</v>
      </c>
    </row>
    <row r="927" spans="1:5" x14ac:dyDescent="0.3">
      <c r="A927">
        <v>122</v>
      </c>
      <c r="B927" t="s">
        <v>25</v>
      </c>
      <c r="C927" s="20">
        <v>45729</v>
      </c>
      <c r="D927">
        <v>0</v>
      </c>
      <c r="E927" t="s">
        <v>77</v>
      </c>
    </row>
    <row r="928" spans="1:5" x14ac:dyDescent="0.3">
      <c r="A928">
        <v>122</v>
      </c>
      <c r="B928" t="s">
        <v>25</v>
      </c>
      <c r="C928" s="20">
        <v>45729</v>
      </c>
      <c r="D928">
        <v>0</v>
      </c>
      <c r="E928" t="s">
        <v>78</v>
      </c>
    </row>
    <row r="929" spans="1:5" x14ac:dyDescent="0.3">
      <c r="A929">
        <v>122</v>
      </c>
      <c r="B929" t="s">
        <v>25</v>
      </c>
      <c r="C929" s="20">
        <v>45729</v>
      </c>
      <c r="D929">
        <v>0</v>
      </c>
      <c r="E929" t="s">
        <v>79</v>
      </c>
    </row>
    <row r="930" spans="1:5" x14ac:dyDescent="0.3">
      <c r="A930">
        <v>122</v>
      </c>
      <c r="B930" t="s">
        <v>25</v>
      </c>
      <c r="C930" s="20">
        <v>45729</v>
      </c>
      <c r="D930">
        <v>0</v>
      </c>
      <c r="E930" t="s">
        <v>80</v>
      </c>
    </row>
    <row r="931" spans="1:5" x14ac:dyDescent="0.3">
      <c r="A931">
        <v>122</v>
      </c>
      <c r="B931" t="s">
        <v>25</v>
      </c>
      <c r="C931" s="20">
        <v>45729</v>
      </c>
      <c r="D931">
        <v>0</v>
      </c>
      <c r="E931" t="s">
        <v>81</v>
      </c>
    </row>
    <row r="932" spans="1:5" x14ac:dyDescent="0.3">
      <c r="A932">
        <v>122</v>
      </c>
      <c r="B932" t="s">
        <v>25</v>
      </c>
      <c r="C932" s="20">
        <v>45729</v>
      </c>
      <c r="D932">
        <v>0</v>
      </c>
      <c r="E932" t="s">
        <v>82</v>
      </c>
    </row>
    <row r="933" spans="1:5" x14ac:dyDescent="0.3">
      <c r="A933">
        <v>122</v>
      </c>
      <c r="B933" t="s">
        <v>25</v>
      </c>
      <c r="C933" s="20">
        <v>45730</v>
      </c>
      <c r="D933">
        <v>55761.69</v>
      </c>
      <c r="E933" t="s">
        <v>65</v>
      </c>
    </row>
    <row r="934" spans="1:5" x14ac:dyDescent="0.3">
      <c r="A934">
        <v>122</v>
      </c>
      <c r="B934" t="s">
        <v>25</v>
      </c>
      <c r="C934" s="20">
        <v>45730</v>
      </c>
      <c r="D934">
        <v>2148.12</v>
      </c>
      <c r="E934" t="s">
        <v>66</v>
      </c>
    </row>
    <row r="935" spans="1:5" x14ac:dyDescent="0.3">
      <c r="A935">
        <v>122</v>
      </c>
      <c r="B935" t="s">
        <v>25</v>
      </c>
      <c r="C935" s="20">
        <v>45730</v>
      </c>
      <c r="D935">
        <v>0</v>
      </c>
      <c r="E935" t="s">
        <v>67</v>
      </c>
    </row>
    <row r="936" spans="1:5" x14ac:dyDescent="0.3">
      <c r="A936">
        <v>122</v>
      </c>
      <c r="B936" t="s">
        <v>25</v>
      </c>
      <c r="C936" s="20">
        <v>45730</v>
      </c>
      <c r="D936">
        <v>0</v>
      </c>
      <c r="E936" t="s">
        <v>68</v>
      </c>
    </row>
    <row r="937" spans="1:5" x14ac:dyDescent="0.3">
      <c r="A937">
        <v>122</v>
      </c>
      <c r="B937" t="s">
        <v>25</v>
      </c>
      <c r="C937" s="20">
        <v>45730</v>
      </c>
      <c r="D937">
        <v>0</v>
      </c>
      <c r="E937" t="s">
        <v>69</v>
      </c>
    </row>
    <row r="938" spans="1:5" x14ac:dyDescent="0.3">
      <c r="A938">
        <v>122</v>
      </c>
      <c r="B938" t="s">
        <v>25</v>
      </c>
      <c r="C938" s="20">
        <v>45730</v>
      </c>
      <c r="D938">
        <v>5554.58</v>
      </c>
      <c r="E938" t="s">
        <v>70</v>
      </c>
    </row>
    <row r="939" spans="1:5" x14ac:dyDescent="0.3">
      <c r="A939">
        <v>122</v>
      </c>
      <c r="B939" t="s">
        <v>25</v>
      </c>
      <c r="C939" s="20">
        <v>45730</v>
      </c>
      <c r="D939">
        <v>0</v>
      </c>
      <c r="E939" t="s">
        <v>71</v>
      </c>
    </row>
    <row r="940" spans="1:5" x14ac:dyDescent="0.3">
      <c r="A940">
        <v>122</v>
      </c>
      <c r="B940" t="s">
        <v>25</v>
      </c>
      <c r="C940" s="20">
        <v>45730</v>
      </c>
      <c r="D940">
        <v>0</v>
      </c>
      <c r="E940" t="s">
        <v>72</v>
      </c>
    </row>
    <row r="941" spans="1:5" x14ac:dyDescent="0.3">
      <c r="A941">
        <v>122</v>
      </c>
      <c r="B941" t="s">
        <v>25</v>
      </c>
      <c r="C941" s="20">
        <v>45730</v>
      </c>
      <c r="D941">
        <v>0</v>
      </c>
      <c r="E941" t="s">
        <v>73</v>
      </c>
    </row>
    <row r="942" spans="1:5" x14ac:dyDescent="0.3">
      <c r="A942">
        <v>122</v>
      </c>
      <c r="B942" t="s">
        <v>25</v>
      </c>
      <c r="C942" s="20">
        <v>45730</v>
      </c>
      <c r="D942">
        <v>298.32</v>
      </c>
      <c r="E942" t="s">
        <v>74</v>
      </c>
    </row>
    <row r="943" spans="1:5" x14ac:dyDescent="0.3">
      <c r="A943">
        <v>122</v>
      </c>
      <c r="B943" t="s">
        <v>25</v>
      </c>
      <c r="C943" s="20">
        <v>45730</v>
      </c>
      <c r="D943">
        <v>22567.21</v>
      </c>
      <c r="E943" t="s">
        <v>75</v>
      </c>
    </row>
    <row r="944" spans="1:5" x14ac:dyDescent="0.3">
      <c r="A944">
        <v>122</v>
      </c>
      <c r="B944" t="s">
        <v>25</v>
      </c>
      <c r="C944" s="20">
        <v>45730</v>
      </c>
      <c r="D944">
        <v>0</v>
      </c>
      <c r="E944" t="s">
        <v>76</v>
      </c>
    </row>
    <row r="945" spans="1:5" x14ac:dyDescent="0.3">
      <c r="A945">
        <v>122</v>
      </c>
      <c r="B945" t="s">
        <v>25</v>
      </c>
      <c r="C945" s="20">
        <v>45730</v>
      </c>
      <c r="D945">
        <v>0</v>
      </c>
      <c r="E945" t="s">
        <v>73</v>
      </c>
    </row>
    <row r="946" spans="1:5" x14ac:dyDescent="0.3">
      <c r="A946">
        <v>122</v>
      </c>
      <c r="B946" t="s">
        <v>25</v>
      </c>
      <c r="C946" s="20">
        <v>45730</v>
      </c>
      <c r="D946">
        <v>0</v>
      </c>
      <c r="E946" t="s">
        <v>77</v>
      </c>
    </row>
    <row r="947" spans="1:5" x14ac:dyDescent="0.3">
      <c r="A947">
        <v>122</v>
      </c>
      <c r="B947" t="s">
        <v>25</v>
      </c>
      <c r="C947" s="20">
        <v>45730</v>
      </c>
      <c r="D947">
        <v>0</v>
      </c>
      <c r="E947" t="s">
        <v>78</v>
      </c>
    </row>
    <row r="948" spans="1:5" x14ac:dyDescent="0.3">
      <c r="A948">
        <v>122</v>
      </c>
      <c r="B948" t="s">
        <v>25</v>
      </c>
      <c r="C948" s="20">
        <v>45730</v>
      </c>
      <c r="D948">
        <v>0</v>
      </c>
      <c r="E948" t="s">
        <v>79</v>
      </c>
    </row>
    <row r="949" spans="1:5" x14ac:dyDescent="0.3">
      <c r="A949">
        <v>122</v>
      </c>
      <c r="B949" t="s">
        <v>25</v>
      </c>
      <c r="C949" s="20">
        <v>45730</v>
      </c>
      <c r="D949">
        <v>0</v>
      </c>
      <c r="E949" t="s">
        <v>80</v>
      </c>
    </row>
    <row r="950" spans="1:5" x14ac:dyDescent="0.3">
      <c r="A950">
        <v>122</v>
      </c>
      <c r="B950" t="s">
        <v>25</v>
      </c>
      <c r="C950" s="20">
        <v>45730</v>
      </c>
      <c r="D950">
        <v>0</v>
      </c>
      <c r="E950" t="s">
        <v>81</v>
      </c>
    </row>
    <row r="951" spans="1:5" x14ac:dyDescent="0.3">
      <c r="A951">
        <v>122</v>
      </c>
      <c r="B951" t="s">
        <v>25</v>
      </c>
      <c r="C951" s="20">
        <v>45730</v>
      </c>
      <c r="D951">
        <v>0</v>
      </c>
      <c r="E951" t="s">
        <v>82</v>
      </c>
    </row>
    <row r="952" spans="1:5" x14ac:dyDescent="0.3">
      <c r="A952">
        <v>122</v>
      </c>
      <c r="B952" t="s">
        <v>25</v>
      </c>
      <c r="C952" s="20">
        <v>45731</v>
      </c>
      <c r="D952">
        <v>62690.06</v>
      </c>
      <c r="E952" t="s">
        <v>65</v>
      </c>
    </row>
    <row r="953" spans="1:5" x14ac:dyDescent="0.3">
      <c r="A953">
        <v>122</v>
      </c>
      <c r="B953" t="s">
        <v>25</v>
      </c>
      <c r="C953" s="20">
        <v>45731</v>
      </c>
      <c r="D953">
        <v>1836.38</v>
      </c>
      <c r="E953" t="s">
        <v>66</v>
      </c>
    </row>
    <row r="954" spans="1:5" x14ac:dyDescent="0.3">
      <c r="A954">
        <v>122</v>
      </c>
      <c r="B954" t="s">
        <v>25</v>
      </c>
      <c r="C954" s="20">
        <v>45731</v>
      </c>
      <c r="D954">
        <v>22</v>
      </c>
      <c r="E954" t="s">
        <v>67</v>
      </c>
    </row>
    <row r="955" spans="1:5" x14ac:dyDescent="0.3">
      <c r="A955">
        <v>122</v>
      </c>
      <c r="B955" t="s">
        <v>25</v>
      </c>
      <c r="C955" s="20">
        <v>45731</v>
      </c>
      <c r="D955">
        <v>0</v>
      </c>
      <c r="E955" t="s">
        <v>68</v>
      </c>
    </row>
    <row r="956" spans="1:5" x14ac:dyDescent="0.3">
      <c r="A956">
        <v>122</v>
      </c>
      <c r="B956" t="s">
        <v>25</v>
      </c>
      <c r="C956" s="20">
        <v>45731</v>
      </c>
      <c r="D956">
        <v>0</v>
      </c>
      <c r="E956" t="s">
        <v>69</v>
      </c>
    </row>
    <row r="957" spans="1:5" x14ac:dyDescent="0.3">
      <c r="A957">
        <v>122</v>
      </c>
      <c r="B957" t="s">
        <v>25</v>
      </c>
      <c r="C957" s="20">
        <v>45731</v>
      </c>
      <c r="D957">
        <v>4640.96</v>
      </c>
      <c r="E957" t="s">
        <v>70</v>
      </c>
    </row>
    <row r="958" spans="1:5" x14ac:dyDescent="0.3">
      <c r="A958">
        <v>122</v>
      </c>
      <c r="B958" t="s">
        <v>25</v>
      </c>
      <c r="C958" s="20">
        <v>45731</v>
      </c>
      <c r="D958">
        <v>0</v>
      </c>
      <c r="E958" t="s">
        <v>71</v>
      </c>
    </row>
    <row r="959" spans="1:5" x14ac:dyDescent="0.3">
      <c r="A959">
        <v>122</v>
      </c>
      <c r="B959" t="s">
        <v>25</v>
      </c>
      <c r="C959" s="20">
        <v>45731</v>
      </c>
      <c r="D959">
        <v>0</v>
      </c>
      <c r="E959" t="s">
        <v>72</v>
      </c>
    </row>
    <row r="960" spans="1:5" x14ac:dyDescent="0.3">
      <c r="A960">
        <v>122</v>
      </c>
      <c r="B960" t="s">
        <v>25</v>
      </c>
      <c r="C960" s="20">
        <v>45731</v>
      </c>
      <c r="D960">
        <v>0</v>
      </c>
      <c r="E960" t="s">
        <v>73</v>
      </c>
    </row>
    <row r="961" spans="1:5" x14ac:dyDescent="0.3">
      <c r="A961">
        <v>122</v>
      </c>
      <c r="B961" t="s">
        <v>25</v>
      </c>
      <c r="C961" s="20">
        <v>45731</v>
      </c>
      <c r="D961">
        <v>588.73</v>
      </c>
      <c r="E961" t="s">
        <v>74</v>
      </c>
    </row>
    <row r="962" spans="1:5" x14ac:dyDescent="0.3">
      <c r="A962">
        <v>122</v>
      </c>
      <c r="B962" t="s">
        <v>25</v>
      </c>
      <c r="C962" s="20">
        <v>45731</v>
      </c>
      <c r="D962">
        <v>21072.23</v>
      </c>
      <c r="E962" t="s">
        <v>75</v>
      </c>
    </row>
    <row r="963" spans="1:5" x14ac:dyDescent="0.3">
      <c r="A963">
        <v>122</v>
      </c>
      <c r="B963" t="s">
        <v>25</v>
      </c>
      <c r="C963" s="20">
        <v>45731</v>
      </c>
      <c r="D963">
        <v>0</v>
      </c>
      <c r="E963" t="s">
        <v>76</v>
      </c>
    </row>
    <row r="964" spans="1:5" x14ac:dyDescent="0.3">
      <c r="A964">
        <v>122</v>
      </c>
      <c r="B964" t="s">
        <v>25</v>
      </c>
      <c r="C964" s="20">
        <v>45731</v>
      </c>
      <c r="D964">
        <v>0</v>
      </c>
      <c r="E964" t="s">
        <v>73</v>
      </c>
    </row>
    <row r="965" spans="1:5" x14ac:dyDescent="0.3">
      <c r="A965">
        <v>122</v>
      </c>
      <c r="B965" t="s">
        <v>25</v>
      </c>
      <c r="C965" s="20">
        <v>45731</v>
      </c>
      <c r="D965">
        <v>0</v>
      </c>
      <c r="E965" t="s">
        <v>77</v>
      </c>
    </row>
    <row r="966" spans="1:5" x14ac:dyDescent="0.3">
      <c r="A966">
        <v>122</v>
      </c>
      <c r="B966" t="s">
        <v>25</v>
      </c>
      <c r="C966" s="20">
        <v>45731</v>
      </c>
      <c r="D966">
        <v>0</v>
      </c>
      <c r="E966" t="s">
        <v>78</v>
      </c>
    </row>
    <row r="967" spans="1:5" x14ac:dyDescent="0.3">
      <c r="A967">
        <v>122</v>
      </c>
      <c r="B967" t="s">
        <v>25</v>
      </c>
      <c r="C967" s="20">
        <v>45731</v>
      </c>
      <c r="D967">
        <v>0</v>
      </c>
      <c r="E967" t="s">
        <v>79</v>
      </c>
    </row>
    <row r="968" spans="1:5" x14ac:dyDescent="0.3">
      <c r="A968">
        <v>122</v>
      </c>
      <c r="B968" t="s">
        <v>25</v>
      </c>
      <c r="C968" s="20">
        <v>45731</v>
      </c>
      <c r="D968">
        <v>0</v>
      </c>
      <c r="E968" t="s">
        <v>80</v>
      </c>
    </row>
    <row r="969" spans="1:5" x14ac:dyDescent="0.3">
      <c r="A969">
        <v>122</v>
      </c>
      <c r="B969" t="s">
        <v>25</v>
      </c>
      <c r="C969" s="20">
        <v>45731</v>
      </c>
      <c r="D969">
        <v>0</v>
      </c>
      <c r="E969" t="s">
        <v>81</v>
      </c>
    </row>
    <row r="970" spans="1:5" x14ac:dyDescent="0.3">
      <c r="A970">
        <v>122</v>
      </c>
      <c r="B970" t="s">
        <v>25</v>
      </c>
      <c r="C970" s="20">
        <v>45731</v>
      </c>
      <c r="D970">
        <v>0</v>
      </c>
      <c r="E970" t="s">
        <v>82</v>
      </c>
    </row>
    <row r="971" spans="1:5" x14ac:dyDescent="0.3">
      <c r="A971">
        <v>122</v>
      </c>
      <c r="B971" t="s">
        <v>25</v>
      </c>
      <c r="C971" s="20">
        <v>45732</v>
      </c>
      <c r="D971">
        <v>7533.02</v>
      </c>
      <c r="E971" t="s">
        <v>65</v>
      </c>
    </row>
    <row r="972" spans="1:5" x14ac:dyDescent="0.3">
      <c r="A972">
        <v>122</v>
      </c>
      <c r="B972" t="s">
        <v>25</v>
      </c>
      <c r="C972" s="20">
        <v>45732</v>
      </c>
      <c r="D972">
        <v>368.38</v>
      </c>
      <c r="E972" t="s">
        <v>66</v>
      </c>
    </row>
    <row r="973" spans="1:5" x14ac:dyDescent="0.3">
      <c r="A973">
        <v>122</v>
      </c>
      <c r="B973" t="s">
        <v>25</v>
      </c>
      <c r="C973" s="20">
        <v>45732</v>
      </c>
      <c r="D973">
        <v>0</v>
      </c>
      <c r="E973" t="s">
        <v>67</v>
      </c>
    </row>
    <row r="974" spans="1:5" x14ac:dyDescent="0.3">
      <c r="A974">
        <v>122</v>
      </c>
      <c r="B974" t="s">
        <v>25</v>
      </c>
      <c r="C974" s="20">
        <v>45732</v>
      </c>
      <c r="D974">
        <v>0</v>
      </c>
      <c r="E974" t="s">
        <v>68</v>
      </c>
    </row>
    <row r="975" spans="1:5" x14ac:dyDescent="0.3">
      <c r="A975">
        <v>122</v>
      </c>
      <c r="B975" t="s">
        <v>25</v>
      </c>
      <c r="C975" s="20">
        <v>45732</v>
      </c>
      <c r="D975">
        <v>0</v>
      </c>
      <c r="E975" t="s">
        <v>69</v>
      </c>
    </row>
    <row r="976" spans="1:5" x14ac:dyDescent="0.3">
      <c r="A976">
        <v>122</v>
      </c>
      <c r="B976" t="s">
        <v>25</v>
      </c>
      <c r="C976" s="20">
        <v>45732</v>
      </c>
      <c r="D976">
        <v>256.17</v>
      </c>
      <c r="E976" t="s">
        <v>70</v>
      </c>
    </row>
    <row r="977" spans="1:5" x14ac:dyDescent="0.3">
      <c r="A977">
        <v>122</v>
      </c>
      <c r="B977" t="s">
        <v>25</v>
      </c>
      <c r="C977" s="20">
        <v>45732</v>
      </c>
      <c r="D977">
        <v>0</v>
      </c>
      <c r="E977" t="s">
        <v>71</v>
      </c>
    </row>
    <row r="978" spans="1:5" x14ac:dyDescent="0.3">
      <c r="A978">
        <v>122</v>
      </c>
      <c r="B978" t="s">
        <v>25</v>
      </c>
      <c r="C978" s="20">
        <v>45732</v>
      </c>
      <c r="D978">
        <v>0</v>
      </c>
      <c r="E978" t="s">
        <v>72</v>
      </c>
    </row>
    <row r="979" spans="1:5" x14ac:dyDescent="0.3">
      <c r="A979">
        <v>122</v>
      </c>
      <c r="B979" t="s">
        <v>25</v>
      </c>
      <c r="C979" s="20">
        <v>45732</v>
      </c>
      <c r="D979">
        <v>0</v>
      </c>
      <c r="E979" t="s">
        <v>73</v>
      </c>
    </row>
    <row r="980" spans="1:5" x14ac:dyDescent="0.3">
      <c r="A980">
        <v>122</v>
      </c>
      <c r="B980" t="s">
        <v>25</v>
      </c>
      <c r="C980" s="20">
        <v>45732</v>
      </c>
      <c r="D980">
        <v>617.86</v>
      </c>
      <c r="E980" t="s">
        <v>74</v>
      </c>
    </row>
    <row r="981" spans="1:5" x14ac:dyDescent="0.3">
      <c r="A981">
        <v>122</v>
      </c>
      <c r="B981" t="s">
        <v>25</v>
      </c>
      <c r="C981" s="20">
        <v>45732</v>
      </c>
      <c r="D981">
        <v>4580.95</v>
      </c>
      <c r="E981" t="s">
        <v>75</v>
      </c>
    </row>
    <row r="982" spans="1:5" x14ac:dyDescent="0.3">
      <c r="A982">
        <v>122</v>
      </c>
      <c r="B982" t="s">
        <v>25</v>
      </c>
      <c r="C982" s="20">
        <v>45732</v>
      </c>
      <c r="D982">
        <v>0</v>
      </c>
      <c r="E982" t="s">
        <v>76</v>
      </c>
    </row>
    <row r="983" spans="1:5" x14ac:dyDescent="0.3">
      <c r="A983">
        <v>122</v>
      </c>
      <c r="B983" t="s">
        <v>25</v>
      </c>
      <c r="C983" s="20">
        <v>45732</v>
      </c>
      <c r="D983">
        <v>0</v>
      </c>
      <c r="E983" t="s">
        <v>73</v>
      </c>
    </row>
    <row r="984" spans="1:5" x14ac:dyDescent="0.3">
      <c r="A984">
        <v>122</v>
      </c>
      <c r="B984" t="s">
        <v>25</v>
      </c>
      <c r="C984" s="20">
        <v>45732</v>
      </c>
      <c r="D984">
        <v>0</v>
      </c>
      <c r="E984" t="s">
        <v>77</v>
      </c>
    </row>
    <row r="985" spans="1:5" x14ac:dyDescent="0.3">
      <c r="A985">
        <v>122</v>
      </c>
      <c r="B985" t="s">
        <v>25</v>
      </c>
      <c r="C985" s="20">
        <v>45732</v>
      </c>
      <c r="D985">
        <v>0</v>
      </c>
      <c r="E985" t="s">
        <v>78</v>
      </c>
    </row>
    <row r="986" spans="1:5" x14ac:dyDescent="0.3">
      <c r="A986">
        <v>122</v>
      </c>
      <c r="B986" t="s">
        <v>25</v>
      </c>
      <c r="C986" s="20">
        <v>45732</v>
      </c>
      <c r="D986">
        <v>0</v>
      </c>
      <c r="E986" t="s">
        <v>79</v>
      </c>
    </row>
    <row r="987" spans="1:5" x14ac:dyDescent="0.3">
      <c r="A987">
        <v>122</v>
      </c>
      <c r="B987" t="s">
        <v>25</v>
      </c>
      <c r="C987" s="20">
        <v>45732</v>
      </c>
      <c r="D987">
        <v>0</v>
      </c>
      <c r="E987" t="s">
        <v>80</v>
      </c>
    </row>
    <row r="988" spans="1:5" x14ac:dyDescent="0.3">
      <c r="A988">
        <v>122</v>
      </c>
      <c r="B988" t="s">
        <v>25</v>
      </c>
      <c r="C988" s="20">
        <v>45732</v>
      </c>
      <c r="D988">
        <v>0</v>
      </c>
      <c r="E988" t="s">
        <v>81</v>
      </c>
    </row>
    <row r="989" spans="1:5" x14ac:dyDescent="0.3">
      <c r="A989">
        <v>122</v>
      </c>
      <c r="B989" t="s">
        <v>25</v>
      </c>
      <c r="C989" s="20">
        <v>45732</v>
      </c>
      <c r="D989">
        <v>0</v>
      </c>
      <c r="E989" t="s">
        <v>82</v>
      </c>
    </row>
    <row r="990" spans="1:5" x14ac:dyDescent="0.3">
      <c r="A990">
        <v>122</v>
      </c>
      <c r="B990" t="s">
        <v>25</v>
      </c>
      <c r="C990" s="20">
        <v>45733</v>
      </c>
      <c r="D990">
        <v>216</v>
      </c>
      <c r="E990" t="s">
        <v>65</v>
      </c>
    </row>
    <row r="991" spans="1:5" x14ac:dyDescent="0.3">
      <c r="A991">
        <v>122</v>
      </c>
      <c r="B991" t="s">
        <v>25</v>
      </c>
      <c r="C991" s="20">
        <v>45733</v>
      </c>
      <c r="D991">
        <v>0</v>
      </c>
      <c r="E991" t="s">
        <v>66</v>
      </c>
    </row>
    <row r="992" spans="1:5" x14ac:dyDescent="0.3">
      <c r="A992">
        <v>122</v>
      </c>
      <c r="B992" t="s">
        <v>25</v>
      </c>
      <c r="C992" s="20">
        <v>45733</v>
      </c>
      <c r="D992">
        <v>0</v>
      </c>
      <c r="E992" t="s">
        <v>67</v>
      </c>
    </row>
    <row r="993" spans="1:5" x14ac:dyDescent="0.3">
      <c r="A993">
        <v>122</v>
      </c>
      <c r="B993" t="s">
        <v>25</v>
      </c>
      <c r="C993" s="20">
        <v>45733</v>
      </c>
      <c r="D993">
        <v>0</v>
      </c>
      <c r="E993" t="s">
        <v>68</v>
      </c>
    </row>
    <row r="994" spans="1:5" x14ac:dyDescent="0.3">
      <c r="A994">
        <v>122</v>
      </c>
      <c r="B994" t="s">
        <v>25</v>
      </c>
      <c r="C994" s="20">
        <v>45733</v>
      </c>
      <c r="D994">
        <v>0</v>
      </c>
      <c r="E994" t="s">
        <v>69</v>
      </c>
    </row>
    <row r="995" spans="1:5" x14ac:dyDescent="0.3">
      <c r="A995">
        <v>122</v>
      </c>
      <c r="B995" t="s">
        <v>25</v>
      </c>
      <c r="C995" s="20">
        <v>45733</v>
      </c>
      <c r="D995">
        <v>0</v>
      </c>
      <c r="E995" t="s">
        <v>70</v>
      </c>
    </row>
    <row r="996" spans="1:5" x14ac:dyDescent="0.3">
      <c r="A996">
        <v>122</v>
      </c>
      <c r="B996" t="s">
        <v>25</v>
      </c>
      <c r="C996" s="20">
        <v>45733</v>
      </c>
      <c r="D996">
        <v>0</v>
      </c>
      <c r="E996" t="s">
        <v>71</v>
      </c>
    </row>
    <row r="997" spans="1:5" x14ac:dyDescent="0.3">
      <c r="A997">
        <v>122</v>
      </c>
      <c r="B997" t="s">
        <v>25</v>
      </c>
      <c r="C997" s="20">
        <v>45733</v>
      </c>
      <c r="D997">
        <v>0</v>
      </c>
      <c r="E997" t="s">
        <v>72</v>
      </c>
    </row>
    <row r="998" spans="1:5" x14ac:dyDescent="0.3">
      <c r="A998">
        <v>122</v>
      </c>
      <c r="B998" t="s">
        <v>25</v>
      </c>
      <c r="C998" s="20">
        <v>45733</v>
      </c>
      <c r="D998">
        <v>0</v>
      </c>
      <c r="E998" t="s">
        <v>73</v>
      </c>
    </row>
    <row r="999" spans="1:5" x14ac:dyDescent="0.3">
      <c r="A999">
        <v>122</v>
      </c>
      <c r="B999" t="s">
        <v>25</v>
      </c>
      <c r="C999" s="20">
        <v>45733</v>
      </c>
      <c r="D999">
        <v>0</v>
      </c>
      <c r="E999" t="s">
        <v>74</v>
      </c>
    </row>
    <row r="1000" spans="1:5" x14ac:dyDescent="0.3">
      <c r="A1000">
        <v>122</v>
      </c>
      <c r="B1000" t="s">
        <v>25</v>
      </c>
      <c r="C1000" s="20">
        <v>45733</v>
      </c>
      <c r="D1000">
        <v>88</v>
      </c>
      <c r="E1000" t="s">
        <v>75</v>
      </c>
    </row>
    <row r="1001" spans="1:5" x14ac:dyDescent="0.3">
      <c r="A1001">
        <v>122</v>
      </c>
      <c r="B1001" t="s">
        <v>25</v>
      </c>
      <c r="C1001" s="20">
        <v>45733</v>
      </c>
      <c r="D1001">
        <v>0</v>
      </c>
      <c r="E1001" t="s">
        <v>76</v>
      </c>
    </row>
    <row r="1002" spans="1:5" x14ac:dyDescent="0.3">
      <c r="A1002">
        <v>122</v>
      </c>
      <c r="B1002" t="s">
        <v>25</v>
      </c>
      <c r="C1002" s="20">
        <v>45733</v>
      </c>
      <c r="D1002">
        <v>0</v>
      </c>
      <c r="E1002" t="s">
        <v>73</v>
      </c>
    </row>
    <row r="1003" spans="1:5" x14ac:dyDescent="0.3">
      <c r="A1003">
        <v>122</v>
      </c>
      <c r="B1003" t="s">
        <v>25</v>
      </c>
      <c r="C1003" s="20">
        <v>45733</v>
      </c>
      <c r="D1003">
        <v>0</v>
      </c>
      <c r="E1003" t="s">
        <v>77</v>
      </c>
    </row>
    <row r="1004" spans="1:5" x14ac:dyDescent="0.3">
      <c r="A1004">
        <v>122</v>
      </c>
      <c r="B1004" t="s">
        <v>25</v>
      </c>
      <c r="C1004" s="20">
        <v>45733</v>
      </c>
      <c r="D1004">
        <v>0</v>
      </c>
      <c r="E1004" t="s">
        <v>78</v>
      </c>
    </row>
    <row r="1005" spans="1:5" x14ac:dyDescent="0.3">
      <c r="A1005">
        <v>122</v>
      </c>
      <c r="B1005" t="s">
        <v>25</v>
      </c>
      <c r="C1005" s="20">
        <v>45733</v>
      </c>
      <c r="D1005">
        <v>0</v>
      </c>
      <c r="E1005" t="s">
        <v>79</v>
      </c>
    </row>
    <row r="1006" spans="1:5" x14ac:dyDescent="0.3">
      <c r="A1006">
        <v>122</v>
      </c>
      <c r="B1006" t="s">
        <v>25</v>
      </c>
      <c r="C1006" s="20">
        <v>45733</v>
      </c>
      <c r="D1006">
        <v>0</v>
      </c>
      <c r="E1006" t="s">
        <v>80</v>
      </c>
    </row>
    <row r="1007" spans="1:5" x14ac:dyDescent="0.3">
      <c r="A1007">
        <v>122</v>
      </c>
      <c r="B1007" t="s">
        <v>25</v>
      </c>
      <c r="C1007" s="20">
        <v>45733</v>
      </c>
      <c r="D1007">
        <v>0</v>
      </c>
      <c r="E1007" t="s">
        <v>81</v>
      </c>
    </row>
    <row r="1008" spans="1:5" x14ac:dyDescent="0.3">
      <c r="A1008">
        <v>122</v>
      </c>
      <c r="B1008" t="s">
        <v>25</v>
      </c>
      <c r="C1008" s="20">
        <v>45733</v>
      </c>
      <c r="D1008">
        <v>0</v>
      </c>
      <c r="E1008" t="s">
        <v>82</v>
      </c>
    </row>
    <row r="1009" spans="1:5" x14ac:dyDescent="0.3">
      <c r="A1009">
        <v>122</v>
      </c>
      <c r="B1009" t="s">
        <v>25</v>
      </c>
      <c r="C1009" s="20">
        <v>45734</v>
      </c>
      <c r="D1009">
        <v>17473.39</v>
      </c>
      <c r="E1009" t="s">
        <v>65</v>
      </c>
    </row>
    <row r="1010" spans="1:5" x14ac:dyDescent="0.3">
      <c r="A1010">
        <v>122</v>
      </c>
      <c r="B1010" t="s">
        <v>25</v>
      </c>
      <c r="C1010" s="20">
        <v>45734</v>
      </c>
      <c r="D1010">
        <v>839.34</v>
      </c>
      <c r="E1010" t="s">
        <v>66</v>
      </c>
    </row>
    <row r="1011" spans="1:5" x14ac:dyDescent="0.3">
      <c r="A1011">
        <v>122</v>
      </c>
      <c r="B1011" t="s">
        <v>25</v>
      </c>
      <c r="C1011" s="20">
        <v>45734</v>
      </c>
      <c r="D1011">
        <v>0</v>
      </c>
      <c r="E1011" t="s">
        <v>67</v>
      </c>
    </row>
    <row r="1012" spans="1:5" x14ac:dyDescent="0.3">
      <c r="A1012">
        <v>122</v>
      </c>
      <c r="B1012" t="s">
        <v>25</v>
      </c>
      <c r="C1012" s="20">
        <v>45734</v>
      </c>
      <c r="D1012">
        <v>0</v>
      </c>
      <c r="E1012" t="s">
        <v>68</v>
      </c>
    </row>
    <row r="1013" spans="1:5" x14ac:dyDescent="0.3">
      <c r="A1013">
        <v>122</v>
      </c>
      <c r="B1013" t="s">
        <v>25</v>
      </c>
      <c r="C1013" s="20">
        <v>45734</v>
      </c>
      <c r="D1013">
        <v>0</v>
      </c>
      <c r="E1013" t="s">
        <v>69</v>
      </c>
    </row>
    <row r="1014" spans="1:5" x14ac:dyDescent="0.3">
      <c r="A1014">
        <v>122</v>
      </c>
      <c r="B1014" t="s">
        <v>25</v>
      </c>
      <c r="C1014" s="20">
        <v>45734</v>
      </c>
      <c r="D1014">
        <v>1037.17</v>
      </c>
      <c r="E1014" t="s">
        <v>70</v>
      </c>
    </row>
    <row r="1015" spans="1:5" x14ac:dyDescent="0.3">
      <c r="A1015">
        <v>122</v>
      </c>
      <c r="B1015" t="s">
        <v>25</v>
      </c>
      <c r="C1015" s="20">
        <v>45734</v>
      </c>
      <c r="D1015">
        <v>0</v>
      </c>
      <c r="E1015" t="s">
        <v>71</v>
      </c>
    </row>
    <row r="1016" spans="1:5" x14ac:dyDescent="0.3">
      <c r="A1016">
        <v>122</v>
      </c>
      <c r="B1016" t="s">
        <v>25</v>
      </c>
      <c r="C1016" s="20">
        <v>45734</v>
      </c>
      <c r="D1016">
        <v>0</v>
      </c>
      <c r="E1016" t="s">
        <v>72</v>
      </c>
    </row>
    <row r="1017" spans="1:5" x14ac:dyDescent="0.3">
      <c r="A1017">
        <v>122</v>
      </c>
      <c r="B1017" t="s">
        <v>25</v>
      </c>
      <c r="C1017" s="20">
        <v>45734</v>
      </c>
      <c r="D1017">
        <v>0</v>
      </c>
      <c r="E1017" t="s">
        <v>73</v>
      </c>
    </row>
    <row r="1018" spans="1:5" x14ac:dyDescent="0.3">
      <c r="A1018">
        <v>122</v>
      </c>
      <c r="B1018" t="s">
        <v>25</v>
      </c>
      <c r="C1018" s="20">
        <v>45734</v>
      </c>
      <c r="D1018">
        <v>655.41</v>
      </c>
      <c r="E1018" t="s">
        <v>74</v>
      </c>
    </row>
    <row r="1019" spans="1:5" x14ac:dyDescent="0.3">
      <c r="A1019">
        <v>122</v>
      </c>
      <c r="B1019" t="s">
        <v>25</v>
      </c>
      <c r="C1019" s="20">
        <v>45734</v>
      </c>
      <c r="D1019">
        <v>5375.28</v>
      </c>
      <c r="E1019" t="s">
        <v>75</v>
      </c>
    </row>
    <row r="1020" spans="1:5" x14ac:dyDescent="0.3">
      <c r="A1020">
        <v>122</v>
      </c>
      <c r="B1020" t="s">
        <v>25</v>
      </c>
      <c r="C1020" s="20">
        <v>45734</v>
      </c>
      <c r="D1020">
        <v>0</v>
      </c>
      <c r="E1020" t="s">
        <v>76</v>
      </c>
    </row>
    <row r="1021" spans="1:5" x14ac:dyDescent="0.3">
      <c r="A1021">
        <v>122</v>
      </c>
      <c r="B1021" t="s">
        <v>25</v>
      </c>
      <c r="C1021" s="20">
        <v>45734</v>
      </c>
      <c r="D1021">
        <v>0</v>
      </c>
      <c r="E1021" t="s">
        <v>73</v>
      </c>
    </row>
    <row r="1022" spans="1:5" x14ac:dyDescent="0.3">
      <c r="A1022">
        <v>122</v>
      </c>
      <c r="B1022" t="s">
        <v>25</v>
      </c>
      <c r="C1022" s="20">
        <v>45734</v>
      </c>
      <c r="D1022">
        <v>0</v>
      </c>
      <c r="E1022" t="s">
        <v>77</v>
      </c>
    </row>
    <row r="1023" spans="1:5" x14ac:dyDescent="0.3">
      <c r="A1023">
        <v>122</v>
      </c>
      <c r="B1023" t="s">
        <v>25</v>
      </c>
      <c r="C1023" s="20">
        <v>45734</v>
      </c>
      <c r="D1023">
        <v>0</v>
      </c>
      <c r="E1023" t="s">
        <v>78</v>
      </c>
    </row>
    <row r="1024" spans="1:5" x14ac:dyDescent="0.3">
      <c r="A1024">
        <v>122</v>
      </c>
      <c r="B1024" t="s">
        <v>25</v>
      </c>
      <c r="C1024" s="20">
        <v>45734</v>
      </c>
      <c r="D1024">
        <v>0</v>
      </c>
      <c r="E1024" t="s">
        <v>79</v>
      </c>
    </row>
    <row r="1025" spans="1:5" x14ac:dyDescent="0.3">
      <c r="A1025">
        <v>122</v>
      </c>
      <c r="B1025" t="s">
        <v>25</v>
      </c>
      <c r="C1025" s="20">
        <v>45734</v>
      </c>
      <c r="D1025">
        <v>0</v>
      </c>
      <c r="E1025" t="s">
        <v>80</v>
      </c>
    </row>
    <row r="1026" spans="1:5" x14ac:dyDescent="0.3">
      <c r="A1026">
        <v>122</v>
      </c>
      <c r="B1026" t="s">
        <v>25</v>
      </c>
      <c r="C1026" s="20">
        <v>45734</v>
      </c>
      <c r="D1026">
        <v>0</v>
      </c>
      <c r="E1026" t="s">
        <v>81</v>
      </c>
    </row>
    <row r="1027" spans="1:5" x14ac:dyDescent="0.3">
      <c r="A1027">
        <v>122</v>
      </c>
      <c r="B1027" t="s">
        <v>25</v>
      </c>
      <c r="C1027" s="20">
        <v>45734</v>
      </c>
      <c r="D1027">
        <v>0</v>
      </c>
      <c r="E1027" t="s">
        <v>82</v>
      </c>
    </row>
    <row r="1028" spans="1:5" x14ac:dyDescent="0.3">
      <c r="A1028">
        <v>122</v>
      </c>
      <c r="B1028" t="s">
        <v>25</v>
      </c>
      <c r="C1028" s="20">
        <v>45735</v>
      </c>
      <c r="D1028">
        <v>33880.97</v>
      </c>
      <c r="E1028" t="s">
        <v>65</v>
      </c>
    </row>
    <row r="1029" spans="1:5" x14ac:dyDescent="0.3">
      <c r="A1029">
        <v>122</v>
      </c>
      <c r="B1029" t="s">
        <v>25</v>
      </c>
      <c r="C1029" s="20">
        <v>45735</v>
      </c>
      <c r="D1029">
        <v>1408.28</v>
      </c>
      <c r="E1029" t="s">
        <v>66</v>
      </c>
    </row>
    <row r="1030" spans="1:5" x14ac:dyDescent="0.3">
      <c r="A1030">
        <v>122</v>
      </c>
      <c r="B1030" t="s">
        <v>25</v>
      </c>
      <c r="C1030" s="20">
        <v>45735</v>
      </c>
      <c r="D1030">
        <v>0</v>
      </c>
      <c r="E1030" t="s">
        <v>67</v>
      </c>
    </row>
    <row r="1031" spans="1:5" x14ac:dyDescent="0.3">
      <c r="A1031">
        <v>122</v>
      </c>
      <c r="B1031" t="s">
        <v>25</v>
      </c>
      <c r="C1031" s="20">
        <v>45735</v>
      </c>
      <c r="D1031">
        <v>0</v>
      </c>
      <c r="E1031" t="s">
        <v>68</v>
      </c>
    </row>
    <row r="1032" spans="1:5" x14ac:dyDescent="0.3">
      <c r="A1032">
        <v>122</v>
      </c>
      <c r="B1032" t="s">
        <v>25</v>
      </c>
      <c r="C1032" s="20">
        <v>45735</v>
      </c>
      <c r="D1032">
        <v>0</v>
      </c>
      <c r="E1032" t="s">
        <v>69</v>
      </c>
    </row>
    <row r="1033" spans="1:5" x14ac:dyDescent="0.3">
      <c r="A1033">
        <v>122</v>
      </c>
      <c r="B1033" t="s">
        <v>25</v>
      </c>
      <c r="C1033" s="20">
        <v>45735</v>
      </c>
      <c r="D1033">
        <v>1492.77</v>
      </c>
      <c r="E1033" t="s">
        <v>70</v>
      </c>
    </row>
    <row r="1034" spans="1:5" x14ac:dyDescent="0.3">
      <c r="A1034">
        <v>122</v>
      </c>
      <c r="B1034" t="s">
        <v>25</v>
      </c>
      <c r="C1034" s="20">
        <v>45735</v>
      </c>
      <c r="D1034">
        <v>0</v>
      </c>
      <c r="E1034" t="s">
        <v>71</v>
      </c>
    </row>
    <row r="1035" spans="1:5" x14ac:dyDescent="0.3">
      <c r="A1035">
        <v>122</v>
      </c>
      <c r="B1035" t="s">
        <v>25</v>
      </c>
      <c r="C1035" s="20">
        <v>45735</v>
      </c>
      <c r="D1035">
        <v>0</v>
      </c>
      <c r="E1035" t="s">
        <v>72</v>
      </c>
    </row>
    <row r="1036" spans="1:5" x14ac:dyDescent="0.3">
      <c r="A1036">
        <v>122</v>
      </c>
      <c r="B1036" t="s">
        <v>25</v>
      </c>
      <c r="C1036" s="20">
        <v>45735</v>
      </c>
      <c r="D1036">
        <v>0</v>
      </c>
      <c r="E1036" t="s">
        <v>73</v>
      </c>
    </row>
    <row r="1037" spans="1:5" x14ac:dyDescent="0.3">
      <c r="A1037">
        <v>122</v>
      </c>
      <c r="B1037" t="s">
        <v>25</v>
      </c>
      <c r="C1037" s="20">
        <v>45735</v>
      </c>
      <c r="D1037">
        <v>263.93</v>
      </c>
      <c r="E1037" t="s">
        <v>74</v>
      </c>
    </row>
    <row r="1038" spans="1:5" x14ac:dyDescent="0.3">
      <c r="A1038">
        <v>122</v>
      </c>
      <c r="B1038" t="s">
        <v>25</v>
      </c>
      <c r="C1038" s="20">
        <v>45735</v>
      </c>
      <c r="D1038">
        <v>11016.69</v>
      </c>
      <c r="E1038" t="s">
        <v>75</v>
      </c>
    </row>
    <row r="1039" spans="1:5" x14ac:dyDescent="0.3">
      <c r="A1039">
        <v>122</v>
      </c>
      <c r="B1039" t="s">
        <v>25</v>
      </c>
      <c r="C1039" s="20">
        <v>45735</v>
      </c>
      <c r="D1039">
        <v>0</v>
      </c>
      <c r="E1039" t="s">
        <v>76</v>
      </c>
    </row>
    <row r="1040" spans="1:5" x14ac:dyDescent="0.3">
      <c r="A1040">
        <v>122</v>
      </c>
      <c r="B1040" t="s">
        <v>25</v>
      </c>
      <c r="C1040" s="20">
        <v>45735</v>
      </c>
      <c r="D1040">
        <v>0</v>
      </c>
      <c r="E1040" t="s">
        <v>73</v>
      </c>
    </row>
    <row r="1041" spans="1:5" x14ac:dyDescent="0.3">
      <c r="A1041">
        <v>122</v>
      </c>
      <c r="B1041" t="s">
        <v>25</v>
      </c>
      <c r="C1041" s="20">
        <v>45735</v>
      </c>
      <c r="D1041">
        <v>0</v>
      </c>
      <c r="E1041" t="s">
        <v>77</v>
      </c>
    </row>
    <row r="1042" spans="1:5" x14ac:dyDescent="0.3">
      <c r="A1042">
        <v>122</v>
      </c>
      <c r="B1042" t="s">
        <v>25</v>
      </c>
      <c r="C1042" s="20">
        <v>45735</v>
      </c>
      <c r="D1042">
        <v>0</v>
      </c>
      <c r="E1042" t="s">
        <v>78</v>
      </c>
    </row>
    <row r="1043" spans="1:5" x14ac:dyDescent="0.3">
      <c r="A1043">
        <v>122</v>
      </c>
      <c r="B1043" t="s">
        <v>25</v>
      </c>
      <c r="C1043" s="20">
        <v>45735</v>
      </c>
      <c r="D1043">
        <v>0</v>
      </c>
      <c r="E1043" t="s">
        <v>79</v>
      </c>
    </row>
    <row r="1044" spans="1:5" x14ac:dyDescent="0.3">
      <c r="A1044">
        <v>122</v>
      </c>
      <c r="B1044" t="s">
        <v>25</v>
      </c>
      <c r="C1044" s="20">
        <v>45735</v>
      </c>
      <c r="D1044">
        <v>0</v>
      </c>
      <c r="E1044" t="s">
        <v>80</v>
      </c>
    </row>
    <row r="1045" spans="1:5" x14ac:dyDescent="0.3">
      <c r="A1045">
        <v>122</v>
      </c>
      <c r="B1045" t="s">
        <v>25</v>
      </c>
      <c r="C1045" s="20">
        <v>45735</v>
      </c>
      <c r="D1045">
        <v>0</v>
      </c>
      <c r="E1045" t="s">
        <v>81</v>
      </c>
    </row>
    <row r="1046" spans="1:5" x14ac:dyDescent="0.3">
      <c r="A1046">
        <v>122</v>
      </c>
      <c r="B1046" t="s">
        <v>25</v>
      </c>
      <c r="C1046" s="20">
        <v>45735</v>
      </c>
      <c r="D1046">
        <v>0</v>
      </c>
      <c r="E1046" t="s">
        <v>82</v>
      </c>
    </row>
    <row r="1047" spans="1:5" x14ac:dyDescent="0.3">
      <c r="A1047">
        <v>122</v>
      </c>
      <c r="B1047" t="s">
        <v>25</v>
      </c>
      <c r="C1047" s="20">
        <v>45736</v>
      </c>
      <c r="D1047">
        <v>29463.26</v>
      </c>
      <c r="E1047" t="s">
        <v>65</v>
      </c>
    </row>
    <row r="1048" spans="1:5" x14ac:dyDescent="0.3">
      <c r="A1048">
        <v>122</v>
      </c>
      <c r="B1048" t="s">
        <v>25</v>
      </c>
      <c r="C1048" s="20">
        <v>45736</v>
      </c>
      <c r="D1048">
        <v>255.54</v>
      </c>
      <c r="E1048" t="s">
        <v>66</v>
      </c>
    </row>
    <row r="1049" spans="1:5" x14ac:dyDescent="0.3">
      <c r="A1049">
        <v>122</v>
      </c>
      <c r="B1049" t="s">
        <v>25</v>
      </c>
      <c r="C1049" s="20">
        <v>45736</v>
      </c>
      <c r="D1049">
        <v>0</v>
      </c>
      <c r="E1049" t="s">
        <v>67</v>
      </c>
    </row>
    <row r="1050" spans="1:5" x14ac:dyDescent="0.3">
      <c r="A1050">
        <v>122</v>
      </c>
      <c r="B1050" t="s">
        <v>25</v>
      </c>
      <c r="C1050" s="20">
        <v>45736</v>
      </c>
      <c r="D1050">
        <v>0</v>
      </c>
      <c r="E1050" t="s">
        <v>68</v>
      </c>
    </row>
    <row r="1051" spans="1:5" x14ac:dyDescent="0.3">
      <c r="A1051">
        <v>122</v>
      </c>
      <c r="B1051" t="s">
        <v>25</v>
      </c>
      <c r="C1051" s="20">
        <v>45736</v>
      </c>
      <c r="D1051">
        <v>0</v>
      </c>
      <c r="E1051" t="s">
        <v>69</v>
      </c>
    </row>
    <row r="1052" spans="1:5" x14ac:dyDescent="0.3">
      <c r="A1052">
        <v>122</v>
      </c>
      <c r="B1052" t="s">
        <v>25</v>
      </c>
      <c r="C1052" s="20">
        <v>45736</v>
      </c>
      <c r="D1052">
        <v>3153.3</v>
      </c>
      <c r="E1052" t="s">
        <v>70</v>
      </c>
    </row>
    <row r="1053" spans="1:5" x14ac:dyDescent="0.3">
      <c r="A1053">
        <v>122</v>
      </c>
      <c r="B1053" t="s">
        <v>25</v>
      </c>
      <c r="C1053" s="20">
        <v>45736</v>
      </c>
      <c r="D1053">
        <v>0</v>
      </c>
      <c r="E1053" t="s">
        <v>71</v>
      </c>
    </row>
    <row r="1054" spans="1:5" x14ac:dyDescent="0.3">
      <c r="A1054">
        <v>122</v>
      </c>
      <c r="B1054" t="s">
        <v>25</v>
      </c>
      <c r="C1054" s="20">
        <v>45736</v>
      </c>
      <c r="D1054">
        <v>0</v>
      </c>
      <c r="E1054" t="s">
        <v>72</v>
      </c>
    </row>
    <row r="1055" spans="1:5" x14ac:dyDescent="0.3">
      <c r="A1055">
        <v>122</v>
      </c>
      <c r="B1055" t="s">
        <v>25</v>
      </c>
      <c r="C1055" s="20">
        <v>45736</v>
      </c>
      <c r="D1055">
        <v>0</v>
      </c>
      <c r="E1055" t="s">
        <v>73</v>
      </c>
    </row>
    <row r="1056" spans="1:5" x14ac:dyDescent="0.3">
      <c r="A1056">
        <v>122</v>
      </c>
      <c r="B1056" t="s">
        <v>25</v>
      </c>
      <c r="C1056" s="20">
        <v>45736</v>
      </c>
      <c r="D1056">
        <v>479.8</v>
      </c>
      <c r="E1056" t="s">
        <v>74</v>
      </c>
    </row>
    <row r="1057" spans="1:5" x14ac:dyDescent="0.3">
      <c r="A1057">
        <v>122</v>
      </c>
      <c r="B1057" t="s">
        <v>25</v>
      </c>
      <c r="C1057" s="20">
        <v>45736</v>
      </c>
      <c r="D1057">
        <v>13789.33</v>
      </c>
      <c r="E1057" t="s">
        <v>75</v>
      </c>
    </row>
    <row r="1058" spans="1:5" x14ac:dyDescent="0.3">
      <c r="A1058">
        <v>122</v>
      </c>
      <c r="B1058" t="s">
        <v>25</v>
      </c>
      <c r="C1058" s="20">
        <v>45736</v>
      </c>
      <c r="D1058">
        <v>0</v>
      </c>
      <c r="E1058" t="s">
        <v>76</v>
      </c>
    </row>
    <row r="1059" spans="1:5" x14ac:dyDescent="0.3">
      <c r="A1059">
        <v>122</v>
      </c>
      <c r="B1059" t="s">
        <v>25</v>
      </c>
      <c r="C1059" s="20">
        <v>45736</v>
      </c>
      <c r="D1059">
        <v>0</v>
      </c>
      <c r="E1059" t="s">
        <v>73</v>
      </c>
    </row>
    <row r="1060" spans="1:5" x14ac:dyDescent="0.3">
      <c r="A1060">
        <v>122</v>
      </c>
      <c r="B1060" t="s">
        <v>25</v>
      </c>
      <c r="C1060" s="20">
        <v>45736</v>
      </c>
      <c r="D1060">
        <v>0</v>
      </c>
      <c r="E1060" t="s">
        <v>77</v>
      </c>
    </row>
    <row r="1061" spans="1:5" x14ac:dyDescent="0.3">
      <c r="A1061">
        <v>122</v>
      </c>
      <c r="B1061" t="s">
        <v>25</v>
      </c>
      <c r="C1061" s="20">
        <v>45736</v>
      </c>
      <c r="D1061">
        <v>0</v>
      </c>
      <c r="E1061" t="s">
        <v>78</v>
      </c>
    </row>
    <row r="1062" spans="1:5" x14ac:dyDescent="0.3">
      <c r="A1062">
        <v>122</v>
      </c>
      <c r="B1062" t="s">
        <v>25</v>
      </c>
      <c r="C1062" s="20">
        <v>45736</v>
      </c>
      <c r="D1062">
        <v>0</v>
      </c>
      <c r="E1062" t="s">
        <v>79</v>
      </c>
    </row>
    <row r="1063" spans="1:5" x14ac:dyDescent="0.3">
      <c r="A1063">
        <v>122</v>
      </c>
      <c r="B1063" t="s">
        <v>25</v>
      </c>
      <c r="C1063" s="20">
        <v>45736</v>
      </c>
      <c r="D1063">
        <v>0</v>
      </c>
      <c r="E1063" t="s">
        <v>80</v>
      </c>
    </row>
    <row r="1064" spans="1:5" x14ac:dyDescent="0.3">
      <c r="A1064">
        <v>122</v>
      </c>
      <c r="B1064" t="s">
        <v>25</v>
      </c>
      <c r="C1064" s="20">
        <v>45736</v>
      </c>
      <c r="D1064">
        <v>0</v>
      </c>
      <c r="E1064" t="s">
        <v>81</v>
      </c>
    </row>
    <row r="1065" spans="1:5" x14ac:dyDescent="0.3">
      <c r="A1065">
        <v>122</v>
      </c>
      <c r="B1065" t="s">
        <v>25</v>
      </c>
      <c r="C1065" s="20">
        <v>45736</v>
      </c>
      <c r="D1065">
        <v>0</v>
      </c>
      <c r="E1065" t="s">
        <v>82</v>
      </c>
    </row>
    <row r="1066" spans="1:5" x14ac:dyDescent="0.3">
      <c r="A1066">
        <v>122</v>
      </c>
      <c r="B1066" t="s">
        <v>25</v>
      </c>
      <c r="C1066" s="20">
        <v>45737</v>
      </c>
      <c r="D1066">
        <v>45800.44</v>
      </c>
      <c r="E1066" t="s">
        <v>65</v>
      </c>
    </row>
    <row r="1067" spans="1:5" x14ac:dyDescent="0.3">
      <c r="A1067">
        <v>122</v>
      </c>
      <c r="B1067" t="s">
        <v>25</v>
      </c>
      <c r="C1067" s="20">
        <v>45737</v>
      </c>
      <c r="D1067">
        <v>1391.95</v>
      </c>
      <c r="E1067" t="s">
        <v>66</v>
      </c>
    </row>
    <row r="1068" spans="1:5" x14ac:dyDescent="0.3">
      <c r="A1068">
        <v>122</v>
      </c>
      <c r="B1068" t="s">
        <v>25</v>
      </c>
      <c r="C1068" s="20">
        <v>45737</v>
      </c>
      <c r="D1068">
        <v>0</v>
      </c>
      <c r="E1068" t="s">
        <v>67</v>
      </c>
    </row>
    <row r="1069" spans="1:5" x14ac:dyDescent="0.3">
      <c r="A1069">
        <v>122</v>
      </c>
      <c r="B1069" t="s">
        <v>25</v>
      </c>
      <c r="C1069" s="20">
        <v>45737</v>
      </c>
      <c r="D1069">
        <v>0</v>
      </c>
      <c r="E1069" t="s">
        <v>68</v>
      </c>
    </row>
    <row r="1070" spans="1:5" x14ac:dyDescent="0.3">
      <c r="A1070">
        <v>122</v>
      </c>
      <c r="B1070" t="s">
        <v>25</v>
      </c>
      <c r="C1070" s="20">
        <v>45737</v>
      </c>
      <c r="D1070">
        <v>0</v>
      </c>
      <c r="E1070" t="s">
        <v>69</v>
      </c>
    </row>
    <row r="1071" spans="1:5" x14ac:dyDescent="0.3">
      <c r="A1071">
        <v>122</v>
      </c>
      <c r="B1071" t="s">
        <v>25</v>
      </c>
      <c r="C1071" s="20">
        <v>45737</v>
      </c>
      <c r="D1071">
        <v>1731.89</v>
      </c>
      <c r="E1071" t="s">
        <v>70</v>
      </c>
    </row>
    <row r="1072" spans="1:5" x14ac:dyDescent="0.3">
      <c r="A1072">
        <v>122</v>
      </c>
      <c r="B1072" t="s">
        <v>25</v>
      </c>
      <c r="C1072" s="20">
        <v>45737</v>
      </c>
      <c r="D1072">
        <v>0</v>
      </c>
      <c r="E1072" t="s">
        <v>71</v>
      </c>
    </row>
    <row r="1073" spans="1:5" x14ac:dyDescent="0.3">
      <c r="A1073">
        <v>122</v>
      </c>
      <c r="B1073" t="s">
        <v>25</v>
      </c>
      <c r="C1073" s="20">
        <v>45737</v>
      </c>
      <c r="D1073">
        <v>0</v>
      </c>
      <c r="E1073" t="s">
        <v>72</v>
      </c>
    </row>
    <row r="1074" spans="1:5" x14ac:dyDescent="0.3">
      <c r="A1074">
        <v>122</v>
      </c>
      <c r="B1074" t="s">
        <v>25</v>
      </c>
      <c r="C1074" s="20">
        <v>45737</v>
      </c>
      <c r="D1074">
        <v>0</v>
      </c>
      <c r="E1074" t="s">
        <v>73</v>
      </c>
    </row>
    <row r="1075" spans="1:5" x14ac:dyDescent="0.3">
      <c r="A1075">
        <v>122</v>
      </c>
      <c r="B1075" t="s">
        <v>25</v>
      </c>
      <c r="C1075" s="20">
        <v>45737</v>
      </c>
      <c r="D1075">
        <v>244.36</v>
      </c>
      <c r="E1075" t="s">
        <v>74</v>
      </c>
    </row>
    <row r="1076" spans="1:5" x14ac:dyDescent="0.3">
      <c r="A1076">
        <v>122</v>
      </c>
      <c r="B1076" t="s">
        <v>25</v>
      </c>
      <c r="C1076" s="20">
        <v>45737</v>
      </c>
      <c r="D1076">
        <v>13313.94</v>
      </c>
      <c r="E1076" t="s">
        <v>75</v>
      </c>
    </row>
    <row r="1077" spans="1:5" x14ac:dyDescent="0.3">
      <c r="A1077">
        <v>122</v>
      </c>
      <c r="B1077" t="s">
        <v>25</v>
      </c>
      <c r="C1077" s="20">
        <v>45737</v>
      </c>
      <c r="D1077">
        <v>0</v>
      </c>
      <c r="E1077" t="s">
        <v>76</v>
      </c>
    </row>
    <row r="1078" spans="1:5" x14ac:dyDescent="0.3">
      <c r="A1078">
        <v>122</v>
      </c>
      <c r="B1078" t="s">
        <v>25</v>
      </c>
      <c r="C1078" s="20">
        <v>45737</v>
      </c>
      <c r="D1078">
        <v>0</v>
      </c>
      <c r="E1078" t="s">
        <v>73</v>
      </c>
    </row>
    <row r="1079" spans="1:5" x14ac:dyDescent="0.3">
      <c r="A1079">
        <v>122</v>
      </c>
      <c r="B1079" t="s">
        <v>25</v>
      </c>
      <c r="C1079" s="20">
        <v>45737</v>
      </c>
      <c r="D1079">
        <v>0</v>
      </c>
      <c r="E1079" t="s">
        <v>77</v>
      </c>
    </row>
    <row r="1080" spans="1:5" x14ac:dyDescent="0.3">
      <c r="A1080">
        <v>122</v>
      </c>
      <c r="B1080" t="s">
        <v>25</v>
      </c>
      <c r="C1080" s="20">
        <v>45737</v>
      </c>
      <c r="D1080">
        <v>0</v>
      </c>
      <c r="E1080" t="s">
        <v>78</v>
      </c>
    </row>
    <row r="1081" spans="1:5" x14ac:dyDescent="0.3">
      <c r="A1081">
        <v>122</v>
      </c>
      <c r="B1081" t="s">
        <v>25</v>
      </c>
      <c r="C1081" s="20">
        <v>45737</v>
      </c>
      <c r="D1081">
        <v>0</v>
      </c>
      <c r="E1081" t="s">
        <v>79</v>
      </c>
    </row>
    <row r="1082" spans="1:5" x14ac:dyDescent="0.3">
      <c r="A1082">
        <v>122</v>
      </c>
      <c r="B1082" t="s">
        <v>25</v>
      </c>
      <c r="C1082" s="20">
        <v>45737</v>
      </c>
      <c r="D1082">
        <v>0</v>
      </c>
      <c r="E1082" t="s">
        <v>80</v>
      </c>
    </row>
    <row r="1083" spans="1:5" x14ac:dyDescent="0.3">
      <c r="A1083">
        <v>122</v>
      </c>
      <c r="B1083" t="s">
        <v>25</v>
      </c>
      <c r="C1083" s="20">
        <v>45737</v>
      </c>
      <c r="D1083">
        <v>0</v>
      </c>
      <c r="E1083" t="s">
        <v>81</v>
      </c>
    </row>
    <row r="1084" spans="1:5" x14ac:dyDescent="0.3">
      <c r="A1084">
        <v>122</v>
      </c>
      <c r="B1084" t="s">
        <v>25</v>
      </c>
      <c r="C1084" s="20">
        <v>45737</v>
      </c>
      <c r="D1084">
        <v>0</v>
      </c>
      <c r="E1084" t="s">
        <v>82</v>
      </c>
    </row>
    <row r="1085" spans="1:5" x14ac:dyDescent="0.3">
      <c r="A1085">
        <v>122</v>
      </c>
      <c r="B1085" t="s">
        <v>25</v>
      </c>
      <c r="C1085" s="20">
        <v>45738</v>
      </c>
      <c r="D1085">
        <v>54050.080000000002</v>
      </c>
      <c r="E1085" t="s">
        <v>65</v>
      </c>
    </row>
    <row r="1086" spans="1:5" x14ac:dyDescent="0.3">
      <c r="A1086">
        <v>122</v>
      </c>
      <c r="B1086" t="s">
        <v>25</v>
      </c>
      <c r="C1086" s="20">
        <v>45738</v>
      </c>
      <c r="D1086">
        <v>1352.85</v>
      </c>
      <c r="E1086" t="s">
        <v>66</v>
      </c>
    </row>
    <row r="1087" spans="1:5" x14ac:dyDescent="0.3">
      <c r="A1087">
        <v>122</v>
      </c>
      <c r="B1087" t="s">
        <v>25</v>
      </c>
      <c r="C1087" s="20">
        <v>45738</v>
      </c>
      <c r="D1087">
        <v>10</v>
      </c>
      <c r="E1087" t="s">
        <v>67</v>
      </c>
    </row>
    <row r="1088" spans="1:5" x14ac:dyDescent="0.3">
      <c r="A1088">
        <v>122</v>
      </c>
      <c r="B1088" t="s">
        <v>25</v>
      </c>
      <c r="C1088" s="20">
        <v>45738</v>
      </c>
      <c r="D1088">
        <v>0</v>
      </c>
      <c r="E1088" t="s">
        <v>68</v>
      </c>
    </row>
    <row r="1089" spans="1:5" x14ac:dyDescent="0.3">
      <c r="A1089">
        <v>122</v>
      </c>
      <c r="B1089" t="s">
        <v>25</v>
      </c>
      <c r="C1089" s="20">
        <v>45738</v>
      </c>
      <c r="D1089">
        <v>0</v>
      </c>
      <c r="E1089" t="s">
        <v>69</v>
      </c>
    </row>
    <row r="1090" spans="1:5" x14ac:dyDescent="0.3">
      <c r="A1090">
        <v>122</v>
      </c>
      <c r="B1090" t="s">
        <v>25</v>
      </c>
      <c r="C1090" s="20">
        <v>45738</v>
      </c>
      <c r="D1090">
        <v>4474.3</v>
      </c>
      <c r="E1090" t="s">
        <v>70</v>
      </c>
    </row>
    <row r="1091" spans="1:5" x14ac:dyDescent="0.3">
      <c r="A1091">
        <v>122</v>
      </c>
      <c r="B1091" t="s">
        <v>25</v>
      </c>
      <c r="C1091" s="20">
        <v>45738</v>
      </c>
      <c r="D1091">
        <v>0</v>
      </c>
      <c r="E1091" t="s">
        <v>71</v>
      </c>
    </row>
    <row r="1092" spans="1:5" x14ac:dyDescent="0.3">
      <c r="A1092">
        <v>122</v>
      </c>
      <c r="B1092" t="s">
        <v>25</v>
      </c>
      <c r="C1092" s="20">
        <v>45738</v>
      </c>
      <c r="D1092">
        <v>0</v>
      </c>
      <c r="E1092" t="s">
        <v>72</v>
      </c>
    </row>
    <row r="1093" spans="1:5" x14ac:dyDescent="0.3">
      <c r="A1093">
        <v>122</v>
      </c>
      <c r="B1093" t="s">
        <v>25</v>
      </c>
      <c r="C1093" s="20">
        <v>45738</v>
      </c>
      <c r="D1093">
        <v>0</v>
      </c>
      <c r="E1093" t="s">
        <v>73</v>
      </c>
    </row>
    <row r="1094" spans="1:5" x14ac:dyDescent="0.3">
      <c r="A1094">
        <v>122</v>
      </c>
      <c r="B1094" t="s">
        <v>25</v>
      </c>
      <c r="C1094" s="20">
        <v>45738</v>
      </c>
      <c r="D1094">
        <v>630.54</v>
      </c>
      <c r="E1094" t="s">
        <v>74</v>
      </c>
    </row>
    <row r="1095" spans="1:5" x14ac:dyDescent="0.3">
      <c r="A1095">
        <v>122</v>
      </c>
      <c r="B1095" t="s">
        <v>25</v>
      </c>
      <c r="C1095" s="20">
        <v>45738</v>
      </c>
      <c r="D1095">
        <v>19797.900000000001</v>
      </c>
      <c r="E1095" t="s">
        <v>75</v>
      </c>
    </row>
    <row r="1096" spans="1:5" x14ac:dyDescent="0.3">
      <c r="A1096">
        <v>122</v>
      </c>
      <c r="B1096" t="s">
        <v>25</v>
      </c>
      <c r="C1096" s="20">
        <v>45738</v>
      </c>
      <c r="D1096">
        <v>0</v>
      </c>
      <c r="E1096" t="s">
        <v>76</v>
      </c>
    </row>
    <row r="1097" spans="1:5" x14ac:dyDescent="0.3">
      <c r="A1097">
        <v>122</v>
      </c>
      <c r="B1097" t="s">
        <v>25</v>
      </c>
      <c r="C1097" s="20">
        <v>45738</v>
      </c>
      <c r="D1097">
        <v>0</v>
      </c>
      <c r="E1097" t="s">
        <v>73</v>
      </c>
    </row>
    <row r="1098" spans="1:5" x14ac:dyDescent="0.3">
      <c r="A1098">
        <v>122</v>
      </c>
      <c r="B1098" t="s">
        <v>25</v>
      </c>
      <c r="C1098" s="20">
        <v>45738</v>
      </c>
      <c r="D1098">
        <v>0</v>
      </c>
      <c r="E1098" t="s">
        <v>77</v>
      </c>
    </row>
    <row r="1099" spans="1:5" x14ac:dyDescent="0.3">
      <c r="A1099">
        <v>122</v>
      </c>
      <c r="B1099" t="s">
        <v>25</v>
      </c>
      <c r="C1099" s="20">
        <v>45738</v>
      </c>
      <c r="D1099">
        <v>0</v>
      </c>
      <c r="E1099" t="s">
        <v>78</v>
      </c>
    </row>
    <row r="1100" spans="1:5" x14ac:dyDescent="0.3">
      <c r="A1100">
        <v>122</v>
      </c>
      <c r="B1100" t="s">
        <v>25</v>
      </c>
      <c r="C1100" s="20">
        <v>45738</v>
      </c>
      <c r="D1100">
        <v>0</v>
      </c>
      <c r="E1100" t="s">
        <v>79</v>
      </c>
    </row>
    <row r="1101" spans="1:5" x14ac:dyDescent="0.3">
      <c r="A1101">
        <v>122</v>
      </c>
      <c r="B1101" t="s">
        <v>25</v>
      </c>
      <c r="C1101" s="20">
        <v>45738</v>
      </c>
      <c r="D1101">
        <v>0</v>
      </c>
      <c r="E1101" t="s">
        <v>80</v>
      </c>
    </row>
    <row r="1102" spans="1:5" x14ac:dyDescent="0.3">
      <c r="A1102">
        <v>122</v>
      </c>
      <c r="B1102" t="s">
        <v>25</v>
      </c>
      <c r="C1102" s="20">
        <v>45738</v>
      </c>
      <c r="D1102">
        <v>0</v>
      </c>
      <c r="E1102" t="s">
        <v>81</v>
      </c>
    </row>
    <row r="1103" spans="1:5" x14ac:dyDescent="0.3">
      <c r="A1103">
        <v>122</v>
      </c>
      <c r="B1103" t="s">
        <v>25</v>
      </c>
      <c r="C1103" s="20">
        <v>45738</v>
      </c>
      <c r="D1103">
        <v>0</v>
      </c>
      <c r="E1103" t="s">
        <v>82</v>
      </c>
    </row>
    <row r="1104" spans="1:5" x14ac:dyDescent="0.3">
      <c r="A1104">
        <v>122</v>
      </c>
      <c r="B1104" t="s">
        <v>25</v>
      </c>
      <c r="C1104" s="20">
        <v>45739</v>
      </c>
      <c r="D1104">
        <v>9114.01</v>
      </c>
      <c r="E1104" t="s">
        <v>65</v>
      </c>
    </row>
    <row r="1105" spans="1:5" x14ac:dyDescent="0.3">
      <c r="A1105">
        <v>122</v>
      </c>
      <c r="B1105" t="s">
        <v>25</v>
      </c>
      <c r="C1105" s="20">
        <v>45739</v>
      </c>
      <c r="D1105">
        <v>331.98</v>
      </c>
      <c r="E1105" t="s">
        <v>66</v>
      </c>
    </row>
    <row r="1106" spans="1:5" x14ac:dyDescent="0.3">
      <c r="A1106">
        <v>122</v>
      </c>
      <c r="B1106" t="s">
        <v>25</v>
      </c>
      <c r="C1106" s="20">
        <v>45739</v>
      </c>
      <c r="D1106">
        <v>0</v>
      </c>
      <c r="E1106" t="s">
        <v>67</v>
      </c>
    </row>
    <row r="1107" spans="1:5" x14ac:dyDescent="0.3">
      <c r="A1107">
        <v>122</v>
      </c>
      <c r="B1107" t="s">
        <v>25</v>
      </c>
      <c r="C1107" s="20">
        <v>45739</v>
      </c>
      <c r="D1107">
        <v>0</v>
      </c>
      <c r="E1107" t="s">
        <v>68</v>
      </c>
    </row>
    <row r="1108" spans="1:5" x14ac:dyDescent="0.3">
      <c r="A1108">
        <v>122</v>
      </c>
      <c r="B1108" t="s">
        <v>25</v>
      </c>
      <c r="C1108" s="20">
        <v>45739</v>
      </c>
      <c r="D1108">
        <v>0</v>
      </c>
      <c r="E1108" t="s">
        <v>69</v>
      </c>
    </row>
    <row r="1109" spans="1:5" x14ac:dyDescent="0.3">
      <c r="A1109">
        <v>122</v>
      </c>
      <c r="B1109" t="s">
        <v>25</v>
      </c>
      <c r="C1109" s="20">
        <v>45739</v>
      </c>
      <c r="D1109">
        <v>682.33</v>
      </c>
      <c r="E1109" t="s">
        <v>70</v>
      </c>
    </row>
    <row r="1110" spans="1:5" x14ac:dyDescent="0.3">
      <c r="A1110">
        <v>122</v>
      </c>
      <c r="B1110" t="s">
        <v>25</v>
      </c>
      <c r="C1110" s="20">
        <v>45739</v>
      </c>
      <c r="D1110">
        <v>0</v>
      </c>
      <c r="E1110" t="s">
        <v>71</v>
      </c>
    </row>
    <row r="1111" spans="1:5" x14ac:dyDescent="0.3">
      <c r="A1111">
        <v>122</v>
      </c>
      <c r="B1111" t="s">
        <v>25</v>
      </c>
      <c r="C1111" s="20">
        <v>45739</v>
      </c>
      <c r="D1111">
        <v>0</v>
      </c>
      <c r="E1111" t="s">
        <v>72</v>
      </c>
    </row>
    <row r="1112" spans="1:5" x14ac:dyDescent="0.3">
      <c r="A1112">
        <v>122</v>
      </c>
      <c r="B1112" t="s">
        <v>25</v>
      </c>
      <c r="C1112" s="20">
        <v>45739</v>
      </c>
      <c r="D1112">
        <v>0</v>
      </c>
      <c r="E1112" t="s">
        <v>73</v>
      </c>
    </row>
    <row r="1113" spans="1:5" x14ac:dyDescent="0.3">
      <c r="A1113">
        <v>122</v>
      </c>
      <c r="B1113" t="s">
        <v>25</v>
      </c>
      <c r="C1113" s="20">
        <v>45739</v>
      </c>
      <c r="D1113">
        <v>98.31</v>
      </c>
      <c r="E1113" t="s">
        <v>74</v>
      </c>
    </row>
    <row r="1114" spans="1:5" x14ac:dyDescent="0.3">
      <c r="A1114">
        <v>122</v>
      </c>
      <c r="B1114" t="s">
        <v>25</v>
      </c>
      <c r="C1114" s="20">
        <v>45739</v>
      </c>
      <c r="D1114">
        <v>3510.33</v>
      </c>
      <c r="E1114" t="s">
        <v>75</v>
      </c>
    </row>
    <row r="1115" spans="1:5" x14ac:dyDescent="0.3">
      <c r="A1115">
        <v>122</v>
      </c>
      <c r="B1115" t="s">
        <v>25</v>
      </c>
      <c r="C1115" s="20">
        <v>45739</v>
      </c>
      <c r="D1115">
        <v>0</v>
      </c>
      <c r="E1115" t="s">
        <v>76</v>
      </c>
    </row>
    <row r="1116" spans="1:5" x14ac:dyDescent="0.3">
      <c r="A1116">
        <v>122</v>
      </c>
      <c r="B1116" t="s">
        <v>25</v>
      </c>
      <c r="C1116" s="20">
        <v>45739</v>
      </c>
      <c r="D1116">
        <v>0</v>
      </c>
      <c r="E1116" t="s">
        <v>73</v>
      </c>
    </row>
    <row r="1117" spans="1:5" x14ac:dyDescent="0.3">
      <c r="A1117">
        <v>122</v>
      </c>
      <c r="B1117" t="s">
        <v>25</v>
      </c>
      <c r="C1117" s="20">
        <v>45739</v>
      </c>
      <c r="D1117">
        <v>0</v>
      </c>
      <c r="E1117" t="s">
        <v>77</v>
      </c>
    </row>
    <row r="1118" spans="1:5" x14ac:dyDescent="0.3">
      <c r="A1118">
        <v>122</v>
      </c>
      <c r="B1118" t="s">
        <v>25</v>
      </c>
      <c r="C1118" s="20">
        <v>45739</v>
      </c>
      <c r="D1118">
        <v>0</v>
      </c>
      <c r="E1118" t="s">
        <v>78</v>
      </c>
    </row>
    <row r="1119" spans="1:5" x14ac:dyDescent="0.3">
      <c r="A1119">
        <v>122</v>
      </c>
      <c r="B1119" t="s">
        <v>25</v>
      </c>
      <c r="C1119" s="20">
        <v>45739</v>
      </c>
      <c r="D1119">
        <v>0</v>
      </c>
      <c r="E1119" t="s">
        <v>79</v>
      </c>
    </row>
    <row r="1120" spans="1:5" x14ac:dyDescent="0.3">
      <c r="A1120">
        <v>122</v>
      </c>
      <c r="B1120" t="s">
        <v>25</v>
      </c>
      <c r="C1120" s="20">
        <v>45739</v>
      </c>
      <c r="D1120">
        <v>0</v>
      </c>
      <c r="E1120" t="s">
        <v>80</v>
      </c>
    </row>
    <row r="1121" spans="1:5" x14ac:dyDescent="0.3">
      <c r="A1121">
        <v>122</v>
      </c>
      <c r="B1121" t="s">
        <v>25</v>
      </c>
      <c r="C1121" s="20">
        <v>45739</v>
      </c>
      <c r="D1121">
        <v>0</v>
      </c>
      <c r="E1121" t="s">
        <v>81</v>
      </c>
    </row>
    <row r="1122" spans="1:5" x14ac:dyDescent="0.3">
      <c r="A1122">
        <v>122</v>
      </c>
      <c r="B1122" t="s">
        <v>25</v>
      </c>
      <c r="C1122" s="20">
        <v>45739</v>
      </c>
      <c r="D1122">
        <v>0</v>
      </c>
      <c r="E1122" t="s">
        <v>82</v>
      </c>
    </row>
    <row r="1123" spans="1:5" x14ac:dyDescent="0.3">
      <c r="A1123">
        <v>122</v>
      </c>
      <c r="B1123" t="s">
        <v>25</v>
      </c>
      <c r="C1123" s="20">
        <v>45741</v>
      </c>
      <c r="D1123">
        <v>17799.64</v>
      </c>
      <c r="E1123" t="s">
        <v>65</v>
      </c>
    </row>
    <row r="1124" spans="1:5" x14ac:dyDescent="0.3">
      <c r="A1124">
        <v>122</v>
      </c>
      <c r="B1124" t="s">
        <v>25</v>
      </c>
      <c r="C1124" s="20">
        <v>45741</v>
      </c>
      <c r="D1124">
        <v>721.47</v>
      </c>
      <c r="E1124" t="s">
        <v>66</v>
      </c>
    </row>
    <row r="1125" spans="1:5" x14ac:dyDescent="0.3">
      <c r="A1125">
        <v>122</v>
      </c>
      <c r="B1125" t="s">
        <v>25</v>
      </c>
      <c r="C1125" s="20">
        <v>45741</v>
      </c>
      <c r="D1125">
        <v>0</v>
      </c>
      <c r="E1125" t="s">
        <v>67</v>
      </c>
    </row>
    <row r="1126" spans="1:5" x14ac:dyDescent="0.3">
      <c r="A1126">
        <v>122</v>
      </c>
      <c r="B1126" t="s">
        <v>25</v>
      </c>
      <c r="C1126" s="20">
        <v>45741</v>
      </c>
      <c r="D1126">
        <v>0</v>
      </c>
      <c r="E1126" t="s">
        <v>68</v>
      </c>
    </row>
    <row r="1127" spans="1:5" x14ac:dyDescent="0.3">
      <c r="A1127">
        <v>122</v>
      </c>
      <c r="B1127" t="s">
        <v>25</v>
      </c>
      <c r="C1127" s="20">
        <v>45741</v>
      </c>
      <c r="D1127">
        <v>0</v>
      </c>
      <c r="E1127" t="s">
        <v>69</v>
      </c>
    </row>
    <row r="1128" spans="1:5" x14ac:dyDescent="0.3">
      <c r="A1128">
        <v>122</v>
      </c>
      <c r="B1128" t="s">
        <v>25</v>
      </c>
      <c r="C1128" s="20">
        <v>45741</v>
      </c>
      <c r="D1128">
        <v>1329</v>
      </c>
      <c r="E1128" t="s">
        <v>70</v>
      </c>
    </row>
    <row r="1129" spans="1:5" x14ac:dyDescent="0.3">
      <c r="A1129">
        <v>122</v>
      </c>
      <c r="B1129" t="s">
        <v>25</v>
      </c>
      <c r="C1129" s="20">
        <v>45741</v>
      </c>
      <c r="D1129">
        <v>0</v>
      </c>
      <c r="E1129" t="s">
        <v>71</v>
      </c>
    </row>
    <row r="1130" spans="1:5" x14ac:dyDescent="0.3">
      <c r="A1130">
        <v>122</v>
      </c>
      <c r="B1130" t="s">
        <v>25</v>
      </c>
      <c r="C1130" s="20">
        <v>45741</v>
      </c>
      <c r="D1130">
        <v>0</v>
      </c>
      <c r="E1130" t="s">
        <v>72</v>
      </c>
    </row>
    <row r="1131" spans="1:5" x14ac:dyDescent="0.3">
      <c r="A1131">
        <v>122</v>
      </c>
      <c r="B1131" t="s">
        <v>25</v>
      </c>
      <c r="C1131" s="20">
        <v>45741</v>
      </c>
      <c r="D1131">
        <v>0</v>
      </c>
      <c r="E1131" t="s">
        <v>73</v>
      </c>
    </row>
    <row r="1132" spans="1:5" x14ac:dyDescent="0.3">
      <c r="A1132">
        <v>122</v>
      </c>
      <c r="B1132" t="s">
        <v>25</v>
      </c>
      <c r="C1132" s="20">
        <v>45741</v>
      </c>
      <c r="D1132">
        <v>51.07</v>
      </c>
      <c r="E1132" t="s">
        <v>74</v>
      </c>
    </row>
    <row r="1133" spans="1:5" x14ac:dyDescent="0.3">
      <c r="A1133">
        <v>122</v>
      </c>
      <c r="B1133" t="s">
        <v>25</v>
      </c>
      <c r="C1133" s="20">
        <v>45741</v>
      </c>
      <c r="D1133">
        <v>5163.97</v>
      </c>
      <c r="E1133" t="s">
        <v>75</v>
      </c>
    </row>
    <row r="1134" spans="1:5" x14ac:dyDescent="0.3">
      <c r="A1134">
        <v>122</v>
      </c>
      <c r="B1134" t="s">
        <v>25</v>
      </c>
      <c r="C1134" s="20">
        <v>45741</v>
      </c>
      <c r="D1134">
        <v>0</v>
      </c>
      <c r="E1134" t="s">
        <v>76</v>
      </c>
    </row>
    <row r="1135" spans="1:5" x14ac:dyDescent="0.3">
      <c r="A1135">
        <v>122</v>
      </c>
      <c r="B1135" t="s">
        <v>25</v>
      </c>
      <c r="C1135" s="20">
        <v>45741</v>
      </c>
      <c r="D1135">
        <v>0</v>
      </c>
      <c r="E1135" t="s">
        <v>73</v>
      </c>
    </row>
    <row r="1136" spans="1:5" x14ac:dyDescent="0.3">
      <c r="A1136">
        <v>122</v>
      </c>
      <c r="B1136" t="s">
        <v>25</v>
      </c>
      <c r="C1136" s="20">
        <v>45741</v>
      </c>
      <c r="D1136">
        <v>57.63</v>
      </c>
      <c r="E1136" t="s">
        <v>77</v>
      </c>
    </row>
    <row r="1137" spans="1:5" x14ac:dyDescent="0.3">
      <c r="A1137">
        <v>122</v>
      </c>
      <c r="B1137" t="s">
        <v>25</v>
      </c>
      <c r="C1137" s="20">
        <v>45741</v>
      </c>
      <c r="D1137">
        <v>0</v>
      </c>
      <c r="E1137" t="s">
        <v>78</v>
      </c>
    </row>
    <row r="1138" spans="1:5" x14ac:dyDescent="0.3">
      <c r="A1138">
        <v>122</v>
      </c>
      <c r="B1138" t="s">
        <v>25</v>
      </c>
      <c r="C1138" s="20">
        <v>45741</v>
      </c>
      <c r="D1138">
        <v>0</v>
      </c>
      <c r="E1138" t="s">
        <v>79</v>
      </c>
    </row>
    <row r="1139" spans="1:5" x14ac:dyDescent="0.3">
      <c r="A1139">
        <v>122</v>
      </c>
      <c r="B1139" t="s">
        <v>25</v>
      </c>
      <c r="C1139" s="20">
        <v>45741</v>
      </c>
      <c r="D1139">
        <v>0</v>
      </c>
      <c r="E1139" t="s">
        <v>80</v>
      </c>
    </row>
    <row r="1140" spans="1:5" x14ac:dyDescent="0.3">
      <c r="A1140">
        <v>122</v>
      </c>
      <c r="B1140" t="s">
        <v>25</v>
      </c>
      <c r="C1140" s="20">
        <v>45741</v>
      </c>
      <c r="D1140">
        <v>0</v>
      </c>
      <c r="E1140" t="s">
        <v>81</v>
      </c>
    </row>
    <row r="1141" spans="1:5" x14ac:dyDescent="0.3">
      <c r="A1141">
        <v>122</v>
      </c>
      <c r="B1141" t="s">
        <v>25</v>
      </c>
      <c r="C1141" s="20">
        <v>45741</v>
      </c>
      <c r="D1141">
        <v>0</v>
      </c>
      <c r="E1141" t="s">
        <v>82</v>
      </c>
    </row>
    <row r="1142" spans="1:5" x14ac:dyDescent="0.3">
      <c r="A1142">
        <v>122</v>
      </c>
      <c r="B1142" t="s">
        <v>25</v>
      </c>
      <c r="C1142" s="20">
        <v>45742</v>
      </c>
      <c r="D1142">
        <v>23598.89</v>
      </c>
      <c r="E1142" t="s">
        <v>65</v>
      </c>
    </row>
    <row r="1143" spans="1:5" x14ac:dyDescent="0.3">
      <c r="A1143">
        <v>122</v>
      </c>
      <c r="B1143" t="s">
        <v>25</v>
      </c>
      <c r="C1143" s="20">
        <v>45742</v>
      </c>
      <c r="D1143">
        <v>867.84</v>
      </c>
      <c r="E1143" t="s">
        <v>66</v>
      </c>
    </row>
    <row r="1144" spans="1:5" x14ac:dyDescent="0.3">
      <c r="A1144">
        <v>122</v>
      </c>
      <c r="B1144" t="s">
        <v>25</v>
      </c>
      <c r="C1144" s="20">
        <v>45742</v>
      </c>
      <c r="D1144">
        <v>1</v>
      </c>
      <c r="E1144" t="s">
        <v>67</v>
      </c>
    </row>
    <row r="1145" spans="1:5" x14ac:dyDescent="0.3">
      <c r="A1145">
        <v>122</v>
      </c>
      <c r="B1145" t="s">
        <v>25</v>
      </c>
      <c r="C1145" s="20">
        <v>45742</v>
      </c>
      <c r="D1145">
        <v>0</v>
      </c>
      <c r="E1145" t="s">
        <v>68</v>
      </c>
    </row>
    <row r="1146" spans="1:5" x14ac:dyDescent="0.3">
      <c r="A1146">
        <v>122</v>
      </c>
      <c r="B1146" t="s">
        <v>25</v>
      </c>
      <c r="C1146" s="20">
        <v>45742</v>
      </c>
      <c r="D1146">
        <v>0</v>
      </c>
      <c r="E1146" t="s">
        <v>69</v>
      </c>
    </row>
    <row r="1147" spans="1:5" x14ac:dyDescent="0.3">
      <c r="A1147">
        <v>122</v>
      </c>
      <c r="B1147" t="s">
        <v>25</v>
      </c>
      <c r="C1147" s="20">
        <v>45742</v>
      </c>
      <c r="D1147">
        <v>1107.47</v>
      </c>
      <c r="E1147" t="s">
        <v>70</v>
      </c>
    </row>
    <row r="1148" spans="1:5" x14ac:dyDescent="0.3">
      <c r="A1148">
        <v>122</v>
      </c>
      <c r="B1148" t="s">
        <v>25</v>
      </c>
      <c r="C1148" s="20">
        <v>45742</v>
      </c>
      <c r="D1148">
        <v>0</v>
      </c>
      <c r="E1148" t="s">
        <v>71</v>
      </c>
    </row>
    <row r="1149" spans="1:5" x14ac:dyDescent="0.3">
      <c r="A1149">
        <v>122</v>
      </c>
      <c r="B1149" t="s">
        <v>25</v>
      </c>
      <c r="C1149" s="20">
        <v>45742</v>
      </c>
      <c r="D1149">
        <v>0</v>
      </c>
      <c r="E1149" t="s">
        <v>72</v>
      </c>
    </row>
    <row r="1150" spans="1:5" x14ac:dyDescent="0.3">
      <c r="A1150">
        <v>122</v>
      </c>
      <c r="B1150" t="s">
        <v>25</v>
      </c>
      <c r="C1150" s="20">
        <v>45742</v>
      </c>
      <c r="D1150">
        <v>0</v>
      </c>
      <c r="E1150" t="s">
        <v>73</v>
      </c>
    </row>
    <row r="1151" spans="1:5" x14ac:dyDescent="0.3">
      <c r="A1151">
        <v>122</v>
      </c>
      <c r="B1151" t="s">
        <v>25</v>
      </c>
      <c r="C1151" s="20">
        <v>45742</v>
      </c>
      <c r="D1151">
        <v>351.79</v>
      </c>
      <c r="E1151" t="s">
        <v>74</v>
      </c>
    </row>
    <row r="1152" spans="1:5" x14ac:dyDescent="0.3">
      <c r="A1152">
        <v>122</v>
      </c>
      <c r="B1152" t="s">
        <v>25</v>
      </c>
      <c r="C1152" s="20">
        <v>45742</v>
      </c>
      <c r="D1152">
        <v>6259.65</v>
      </c>
      <c r="E1152" t="s">
        <v>75</v>
      </c>
    </row>
    <row r="1153" spans="1:5" x14ac:dyDescent="0.3">
      <c r="A1153">
        <v>122</v>
      </c>
      <c r="B1153" t="s">
        <v>25</v>
      </c>
      <c r="C1153" s="20">
        <v>45742</v>
      </c>
      <c r="D1153">
        <v>84.28</v>
      </c>
      <c r="E1153" t="s">
        <v>76</v>
      </c>
    </row>
    <row r="1154" spans="1:5" x14ac:dyDescent="0.3">
      <c r="A1154">
        <v>122</v>
      </c>
      <c r="B1154" t="s">
        <v>25</v>
      </c>
      <c r="C1154" s="20">
        <v>45742</v>
      </c>
      <c r="D1154">
        <v>0</v>
      </c>
      <c r="E1154" t="s">
        <v>73</v>
      </c>
    </row>
    <row r="1155" spans="1:5" x14ac:dyDescent="0.3">
      <c r="A1155">
        <v>122</v>
      </c>
      <c r="B1155" t="s">
        <v>25</v>
      </c>
      <c r="C1155" s="20">
        <v>45742</v>
      </c>
      <c r="D1155">
        <v>0</v>
      </c>
      <c r="E1155" t="s">
        <v>77</v>
      </c>
    </row>
    <row r="1156" spans="1:5" x14ac:dyDescent="0.3">
      <c r="A1156">
        <v>122</v>
      </c>
      <c r="B1156" t="s">
        <v>25</v>
      </c>
      <c r="C1156" s="20">
        <v>45742</v>
      </c>
      <c r="D1156">
        <v>0</v>
      </c>
      <c r="E1156" t="s">
        <v>78</v>
      </c>
    </row>
    <row r="1157" spans="1:5" x14ac:dyDescent="0.3">
      <c r="A1157">
        <v>122</v>
      </c>
      <c r="B1157" t="s">
        <v>25</v>
      </c>
      <c r="C1157" s="20">
        <v>45742</v>
      </c>
      <c r="D1157">
        <v>0</v>
      </c>
      <c r="E1157" t="s">
        <v>79</v>
      </c>
    </row>
    <row r="1158" spans="1:5" x14ac:dyDescent="0.3">
      <c r="A1158">
        <v>122</v>
      </c>
      <c r="B1158" t="s">
        <v>25</v>
      </c>
      <c r="C1158" s="20">
        <v>45742</v>
      </c>
      <c r="D1158">
        <v>0</v>
      </c>
      <c r="E1158" t="s">
        <v>80</v>
      </c>
    </row>
    <row r="1159" spans="1:5" x14ac:dyDescent="0.3">
      <c r="A1159">
        <v>122</v>
      </c>
      <c r="B1159" t="s">
        <v>25</v>
      </c>
      <c r="C1159" s="20">
        <v>45742</v>
      </c>
      <c r="D1159">
        <v>0</v>
      </c>
      <c r="E1159" t="s">
        <v>81</v>
      </c>
    </row>
    <row r="1160" spans="1:5" x14ac:dyDescent="0.3">
      <c r="A1160">
        <v>122</v>
      </c>
      <c r="B1160" t="s">
        <v>25</v>
      </c>
      <c r="C1160" s="20">
        <v>45742</v>
      </c>
      <c r="D1160">
        <v>0</v>
      </c>
      <c r="E1160" t="s">
        <v>82</v>
      </c>
    </row>
    <row r="1161" spans="1:5" x14ac:dyDescent="0.3">
      <c r="A1161">
        <v>122</v>
      </c>
      <c r="B1161" t="s">
        <v>25</v>
      </c>
      <c r="C1161" s="20">
        <v>45743</v>
      </c>
      <c r="D1161">
        <v>24495.97</v>
      </c>
      <c r="E1161" t="s">
        <v>65</v>
      </c>
    </row>
    <row r="1162" spans="1:5" x14ac:dyDescent="0.3">
      <c r="A1162">
        <v>122</v>
      </c>
      <c r="B1162" t="s">
        <v>25</v>
      </c>
      <c r="C1162" s="20">
        <v>45743</v>
      </c>
      <c r="D1162">
        <v>464.43</v>
      </c>
      <c r="E1162" t="s">
        <v>66</v>
      </c>
    </row>
    <row r="1163" spans="1:5" x14ac:dyDescent="0.3">
      <c r="A1163">
        <v>122</v>
      </c>
      <c r="B1163" t="s">
        <v>25</v>
      </c>
      <c r="C1163" s="20">
        <v>45743</v>
      </c>
      <c r="D1163">
        <v>0</v>
      </c>
      <c r="E1163" t="s">
        <v>67</v>
      </c>
    </row>
    <row r="1164" spans="1:5" x14ac:dyDescent="0.3">
      <c r="A1164">
        <v>122</v>
      </c>
      <c r="B1164" t="s">
        <v>25</v>
      </c>
      <c r="C1164" s="20">
        <v>45743</v>
      </c>
      <c r="D1164">
        <v>0</v>
      </c>
      <c r="E1164" t="s">
        <v>68</v>
      </c>
    </row>
    <row r="1165" spans="1:5" x14ac:dyDescent="0.3">
      <c r="A1165">
        <v>122</v>
      </c>
      <c r="B1165" t="s">
        <v>25</v>
      </c>
      <c r="C1165" s="20">
        <v>45743</v>
      </c>
      <c r="D1165">
        <v>0</v>
      </c>
      <c r="E1165" t="s">
        <v>69</v>
      </c>
    </row>
    <row r="1166" spans="1:5" x14ac:dyDescent="0.3">
      <c r="A1166">
        <v>122</v>
      </c>
      <c r="B1166" t="s">
        <v>25</v>
      </c>
      <c r="C1166" s="20">
        <v>45743</v>
      </c>
      <c r="D1166">
        <v>2925.6</v>
      </c>
      <c r="E1166" t="s">
        <v>70</v>
      </c>
    </row>
    <row r="1167" spans="1:5" x14ac:dyDescent="0.3">
      <c r="A1167">
        <v>122</v>
      </c>
      <c r="B1167" t="s">
        <v>25</v>
      </c>
      <c r="C1167" s="20">
        <v>45743</v>
      </c>
      <c r="D1167">
        <v>0</v>
      </c>
      <c r="E1167" t="s">
        <v>71</v>
      </c>
    </row>
    <row r="1168" spans="1:5" x14ac:dyDescent="0.3">
      <c r="A1168">
        <v>122</v>
      </c>
      <c r="B1168" t="s">
        <v>25</v>
      </c>
      <c r="C1168" s="20">
        <v>45743</v>
      </c>
      <c r="D1168">
        <v>0</v>
      </c>
      <c r="E1168" t="s">
        <v>72</v>
      </c>
    </row>
    <row r="1169" spans="1:5" x14ac:dyDescent="0.3">
      <c r="A1169">
        <v>122</v>
      </c>
      <c r="B1169" t="s">
        <v>25</v>
      </c>
      <c r="C1169" s="20">
        <v>45743</v>
      </c>
      <c r="D1169">
        <v>0</v>
      </c>
      <c r="E1169" t="s">
        <v>73</v>
      </c>
    </row>
    <row r="1170" spans="1:5" x14ac:dyDescent="0.3">
      <c r="A1170">
        <v>122</v>
      </c>
      <c r="B1170" t="s">
        <v>25</v>
      </c>
      <c r="C1170" s="20">
        <v>45743</v>
      </c>
      <c r="D1170">
        <v>812.54</v>
      </c>
      <c r="E1170" t="s">
        <v>74</v>
      </c>
    </row>
    <row r="1171" spans="1:5" x14ac:dyDescent="0.3">
      <c r="A1171">
        <v>122</v>
      </c>
      <c r="B1171" t="s">
        <v>25</v>
      </c>
      <c r="C1171" s="20">
        <v>45743</v>
      </c>
      <c r="D1171">
        <v>7900.98</v>
      </c>
      <c r="E1171" t="s">
        <v>75</v>
      </c>
    </row>
    <row r="1172" spans="1:5" x14ac:dyDescent="0.3">
      <c r="A1172">
        <v>122</v>
      </c>
      <c r="B1172" t="s">
        <v>25</v>
      </c>
      <c r="C1172" s="20">
        <v>45743</v>
      </c>
      <c r="D1172">
        <v>0</v>
      </c>
      <c r="E1172" t="s">
        <v>76</v>
      </c>
    </row>
    <row r="1173" spans="1:5" x14ac:dyDescent="0.3">
      <c r="A1173">
        <v>122</v>
      </c>
      <c r="B1173" t="s">
        <v>25</v>
      </c>
      <c r="C1173" s="20">
        <v>45743</v>
      </c>
      <c r="D1173">
        <v>0</v>
      </c>
      <c r="E1173" t="s">
        <v>73</v>
      </c>
    </row>
    <row r="1174" spans="1:5" x14ac:dyDescent="0.3">
      <c r="A1174">
        <v>122</v>
      </c>
      <c r="B1174" t="s">
        <v>25</v>
      </c>
      <c r="C1174" s="20">
        <v>45743</v>
      </c>
      <c r="D1174">
        <v>0</v>
      </c>
      <c r="E1174" t="s">
        <v>77</v>
      </c>
    </row>
    <row r="1175" spans="1:5" x14ac:dyDescent="0.3">
      <c r="A1175">
        <v>122</v>
      </c>
      <c r="B1175" t="s">
        <v>25</v>
      </c>
      <c r="C1175" s="20">
        <v>45743</v>
      </c>
      <c r="D1175">
        <v>0</v>
      </c>
      <c r="E1175" t="s">
        <v>78</v>
      </c>
    </row>
    <row r="1176" spans="1:5" x14ac:dyDescent="0.3">
      <c r="A1176">
        <v>122</v>
      </c>
      <c r="B1176" t="s">
        <v>25</v>
      </c>
      <c r="C1176" s="20">
        <v>45743</v>
      </c>
      <c r="D1176">
        <v>0</v>
      </c>
      <c r="E1176" t="s">
        <v>79</v>
      </c>
    </row>
    <row r="1177" spans="1:5" x14ac:dyDescent="0.3">
      <c r="A1177">
        <v>122</v>
      </c>
      <c r="B1177" t="s">
        <v>25</v>
      </c>
      <c r="C1177" s="20">
        <v>45743</v>
      </c>
      <c r="D1177">
        <v>0</v>
      </c>
      <c r="E1177" t="s">
        <v>80</v>
      </c>
    </row>
    <row r="1178" spans="1:5" x14ac:dyDescent="0.3">
      <c r="A1178">
        <v>122</v>
      </c>
      <c r="B1178" t="s">
        <v>25</v>
      </c>
      <c r="C1178" s="20">
        <v>45743</v>
      </c>
      <c r="D1178">
        <v>0</v>
      </c>
      <c r="E1178" t="s">
        <v>81</v>
      </c>
    </row>
    <row r="1179" spans="1:5" x14ac:dyDescent="0.3">
      <c r="A1179">
        <v>122</v>
      </c>
      <c r="B1179" t="s">
        <v>25</v>
      </c>
      <c r="C1179" s="20">
        <v>45743</v>
      </c>
      <c r="D1179">
        <v>0</v>
      </c>
      <c r="E1179" t="s">
        <v>82</v>
      </c>
    </row>
    <row r="1180" spans="1:5" x14ac:dyDescent="0.3">
      <c r="A1180">
        <v>122</v>
      </c>
      <c r="B1180" t="s">
        <v>25</v>
      </c>
      <c r="C1180" s="20">
        <v>45744</v>
      </c>
      <c r="D1180">
        <v>45054.83</v>
      </c>
      <c r="E1180" t="s">
        <v>65</v>
      </c>
    </row>
    <row r="1181" spans="1:5" x14ac:dyDescent="0.3">
      <c r="A1181">
        <v>122</v>
      </c>
      <c r="B1181" t="s">
        <v>25</v>
      </c>
      <c r="C1181" s="20">
        <v>45744</v>
      </c>
      <c r="D1181">
        <v>2159.5300000000002</v>
      </c>
      <c r="E1181" t="s">
        <v>66</v>
      </c>
    </row>
    <row r="1182" spans="1:5" x14ac:dyDescent="0.3">
      <c r="A1182">
        <v>122</v>
      </c>
      <c r="B1182" t="s">
        <v>25</v>
      </c>
      <c r="C1182" s="20">
        <v>45744</v>
      </c>
      <c r="D1182">
        <v>0</v>
      </c>
      <c r="E1182" t="s">
        <v>67</v>
      </c>
    </row>
    <row r="1183" spans="1:5" x14ac:dyDescent="0.3">
      <c r="A1183">
        <v>122</v>
      </c>
      <c r="B1183" t="s">
        <v>25</v>
      </c>
      <c r="C1183" s="20">
        <v>45744</v>
      </c>
      <c r="D1183">
        <v>0</v>
      </c>
      <c r="E1183" t="s">
        <v>68</v>
      </c>
    </row>
    <row r="1184" spans="1:5" x14ac:dyDescent="0.3">
      <c r="A1184">
        <v>122</v>
      </c>
      <c r="B1184" t="s">
        <v>25</v>
      </c>
      <c r="C1184" s="20">
        <v>45744</v>
      </c>
      <c r="D1184">
        <v>0</v>
      </c>
      <c r="E1184" t="s">
        <v>69</v>
      </c>
    </row>
    <row r="1185" spans="1:5" x14ac:dyDescent="0.3">
      <c r="A1185">
        <v>122</v>
      </c>
      <c r="B1185" t="s">
        <v>25</v>
      </c>
      <c r="C1185" s="20">
        <v>45744</v>
      </c>
      <c r="D1185">
        <v>4247.62</v>
      </c>
      <c r="E1185" t="s">
        <v>70</v>
      </c>
    </row>
    <row r="1186" spans="1:5" x14ac:dyDescent="0.3">
      <c r="A1186">
        <v>122</v>
      </c>
      <c r="B1186" t="s">
        <v>25</v>
      </c>
      <c r="C1186" s="20">
        <v>45744</v>
      </c>
      <c r="D1186">
        <v>0</v>
      </c>
      <c r="E1186" t="s">
        <v>71</v>
      </c>
    </row>
    <row r="1187" spans="1:5" x14ac:dyDescent="0.3">
      <c r="A1187">
        <v>122</v>
      </c>
      <c r="B1187" t="s">
        <v>25</v>
      </c>
      <c r="C1187" s="20">
        <v>45744</v>
      </c>
      <c r="D1187">
        <v>0</v>
      </c>
      <c r="E1187" t="s">
        <v>72</v>
      </c>
    </row>
    <row r="1188" spans="1:5" x14ac:dyDescent="0.3">
      <c r="A1188">
        <v>122</v>
      </c>
      <c r="B1188" t="s">
        <v>25</v>
      </c>
      <c r="C1188" s="20">
        <v>45744</v>
      </c>
      <c r="D1188">
        <v>0</v>
      </c>
      <c r="E1188" t="s">
        <v>73</v>
      </c>
    </row>
    <row r="1189" spans="1:5" x14ac:dyDescent="0.3">
      <c r="A1189">
        <v>122</v>
      </c>
      <c r="B1189" t="s">
        <v>25</v>
      </c>
      <c r="C1189" s="20">
        <v>45744</v>
      </c>
      <c r="D1189">
        <v>665.93</v>
      </c>
      <c r="E1189" t="s">
        <v>74</v>
      </c>
    </row>
    <row r="1190" spans="1:5" x14ac:dyDescent="0.3">
      <c r="A1190">
        <v>122</v>
      </c>
      <c r="B1190" t="s">
        <v>25</v>
      </c>
      <c r="C1190" s="20">
        <v>45744</v>
      </c>
      <c r="D1190">
        <v>12205.67</v>
      </c>
      <c r="E1190" t="s">
        <v>75</v>
      </c>
    </row>
    <row r="1191" spans="1:5" x14ac:dyDescent="0.3">
      <c r="A1191">
        <v>122</v>
      </c>
      <c r="B1191" t="s">
        <v>25</v>
      </c>
      <c r="C1191" s="20">
        <v>45744</v>
      </c>
      <c r="D1191">
        <v>0</v>
      </c>
      <c r="E1191" t="s">
        <v>76</v>
      </c>
    </row>
    <row r="1192" spans="1:5" x14ac:dyDescent="0.3">
      <c r="A1192">
        <v>122</v>
      </c>
      <c r="B1192" t="s">
        <v>25</v>
      </c>
      <c r="C1192" s="20">
        <v>45744</v>
      </c>
      <c r="D1192">
        <v>0</v>
      </c>
      <c r="E1192" t="s">
        <v>73</v>
      </c>
    </row>
    <row r="1193" spans="1:5" x14ac:dyDescent="0.3">
      <c r="A1193">
        <v>122</v>
      </c>
      <c r="B1193" t="s">
        <v>25</v>
      </c>
      <c r="C1193" s="20">
        <v>45744</v>
      </c>
      <c r="D1193">
        <v>0</v>
      </c>
      <c r="E1193" t="s">
        <v>77</v>
      </c>
    </row>
    <row r="1194" spans="1:5" x14ac:dyDescent="0.3">
      <c r="A1194">
        <v>122</v>
      </c>
      <c r="B1194" t="s">
        <v>25</v>
      </c>
      <c r="C1194" s="20">
        <v>45744</v>
      </c>
      <c r="D1194">
        <v>0</v>
      </c>
      <c r="E1194" t="s">
        <v>78</v>
      </c>
    </row>
    <row r="1195" spans="1:5" x14ac:dyDescent="0.3">
      <c r="A1195">
        <v>122</v>
      </c>
      <c r="B1195" t="s">
        <v>25</v>
      </c>
      <c r="C1195" s="20">
        <v>45744</v>
      </c>
      <c r="D1195">
        <v>0</v>
      </c>
      <c r="E1195" t="s">
        <v>79</v>
      </c>
    </row>
    <row r="1196" spans="1:5" x14ac:dyDescent="0.3">
      <c r="A1196">
        <v>122</v>
      </c>
      <c r="B1196" t="s">
        <v>25</v>
      </c>
      <c r="C1196" s="20">
        <v>45744</v>
      </c>
      <c r="D1196">
        <v>0</v>
      </c>
      <c r="E1196" t="s">
        <v>80</v>
      </c>
    </row>
    <row r="1197" spans="1:5" x14ac:dyDescent="0.3">
      <c r="A1197">
        <v>122</v>
      </c>
      <c r="B1197" t="s">
        <v>25</v>
      </c>
      <c r="C1197" s="20">
        <v>45744</v>
      </c>
      <c r="D1197">
        <v>0</v>
      </c>
      <c r="E1197" t="s">
        <v>81</v>
      </c>
    </row>
    <row r="1198" spans="1:5" x14ac:dyDescent="0.3">
      <c r="A1198">
        <v>122</v>
      </c>
      <c r="B1198" t="s">
        <v>25</v>
      </c>
      <c r="C1198" s="20">
        <v>45744</v>
      </c>
      <c r="D1198">
        <v>0</v>
      </c>
      <c r="E1198" t="s">
        <v>82</v>
      </c>
    </row>
    <row r="1199" spans="1:5" x14ac:dyDescent="0.3">
      <c r="A1199">
        <v>122</v>
      </c>
      <c r="B1199" t="s">
        <v>25</v>
      </c>
      <c r="C1199" s="20">
        <v>45745</v>
      </c>
      <c r="D1199">
        <v>50824.19</v>
      </c>
      <c r="E1199" t="s">
        <v>65</v>
      </c>
    </row>
    <row r="1200" spans="1:5" x14ac:dyDescent="0.3">
      <c r="A1200">
        <v>122</v>
      </c>
      <c r="B1200" t="s">
        <v>25</v>
      </c>
      <c r="C1200" s="20">
        <v>45745</v>
      </c>
      <c r="D1200">
        <v>1900.99</v>
      </c>
      <c r="E1200" t="s">
        <v>66</v>
      </c>
    </row>
    <row r="1201" spans="1:5" x14ac:dyDescent="0.3">
      <c r="A1201">
        <v>122</v>
      </c>
      <c r="B1201" t="s">
        <v>25</v>
      </c>
      <c r="C1201" s="20">
        <v>45745</v>
      </c>
      <c r="D1201">
        <v>2</v>
      </c>
      <c r="E1201" t="s">
        <v>67</v>
      </c>
    </row>
    <row r="1202" spans="1:5" x14ac:dyDescent="0.3">
      <c r="A1202">
        <v>122</v>
      </c>
      <c r="B1202" t="s">
        <v>25</v>
      </c>
      <c r="C1202" s="20">
        <v>45745</v>
      </c>
      <c r="D1202">
        <v>0</v>
      </c>
      <c r="E1202" t="s">
        <v>68</v>
      </c>
    </row>
    <row r="1203" spans="1:5" x14ac:dyDescent="0.3">
      <c r="A1203">
        <v>122</v>
      </c>
      <c r="B1203" t="s">
        <v>25</v>
      </c>
      <c r="C1203" s="20">
        <v>45745</v>
      </c>
      <c r="D1203">
        <v>0</v>
      </c>
      <c r="E1203" t="s">
        <v>69</v>
      </c>
    </row>
    <row r="1204" spans="1:5" x14ac:dyDescent="0.3">
      <c r="A1204">
        <v>122</v>
      </c>
      <c r="B1204" t="s">
        <v>25</v>
      </c>
      <c r="C1204" s="20">
        <v>45745</v>
      </c>
      <c r="D1204">
        <v>5407.9</v>
      </c>
      <c r="E1204" t="s">
        <v>70</v>
      </c>
    </row>
    <row r="1205" spans="1:5" x14ac:dyDescent="0.3">
      <c r="A1205">
        <v>122</v>
      </c>
      <c r="B1205" t="s">
        <v>25</v>
      </c>
      <c r="C1205" s="20">
        <v>45745</v>
      </c>
      <c r="D1205">
        <v>0</v>
      </c>
      <c r="E1205" t="s">
        <v>71</v>
      </c>
    </row>
    <row r="1206" spans="1:5" x14ac:dyDescent="0.3">
      <c r="A1206">
        <v>122</v>
      </c>
      <c r="B1206" t="s">
        <v>25</v>
      </c>
      <c r="C1206" s="20">
        <v>45745</v>
      </c>
      <c r="D1206">
        <v>0</v>
      </c>
      <c r="E1206" t="s">
        <v>72</v>
      </c>
    </row>
    <row r="1207" spans="1:5" x14ac:dyDescent="0.3">
      <c r="A1207">
        <v>122</v>
      </c>
      <c r="B1207" t="s">
        <v>25</v>
      </c>
      <c r="C1207" s="20">
        <v>45745</v>
      </c>
      <c r="D1207">
        <v>0</v>
      </c>
      <c r="E1207" t="s">
        <v>73</v>
      </c>
    </row>
    <row r="1208" spans="1:5" x14ac:dyDescent="0.3">
      <c r="A1208">
        <v>122</v>
      </c>
      <c r="B1208" t="s">
        <v>25</v>
      </c>
      <c r="C1208" s="20">
        <v>45745</v>
      </c>
      <c r="D1208">
        <v>831.14</v>
      </c>
      <c r="E1208" t="s">
        <v>74</v>
      </c>
    </row>
    <row r="1209" spans="1:5" x14ac:dyDescent="0.3">
      <c r="A1209">
        <v>122</v>
      </c>
      <c r="B1209" t="s">
        <v>25</v>
      </c>
      <c r="C1209" s="20">
        <v>45745</v>
      </c>
      <c r="D1209">
        <v>21060.79</v>
      </c>
      <c r="E1209" t="s">
        <v>75</v>
      </c>
    </row>
    <row r="1210" spans="1:5" x14ac:dyDescent="0.3">
      <c r="A1210">
        <v>122</v>
      </c>
      <c r="B1210" t="s">
        <v>25</v>
      </c>
      <c r="C1210" s="20">
        <v>45745</v>
      </c>
      <c r="D1210">
        <v>0</v>
      </c>
      <c r="E1210" t="s">
        <v>76</v>
      </c>
    </row>
    <row r="1211" spans="1:5" x14ac:dyDescent="0.3">
      <c r="A1211">
        <v>122</v>
      </c>
      <c r="B1211" t="s">
        <v>25</v>
      </c>
      <c r="C1211" s="20">
        <v>45745</v>
      </c>
      <c r="D1211">
        <v>0</v>
      </c>
      <c r="E1211" t="s">
        <v>73</v>
      </c>
    </row>
    <row r="1212" spans="1:5" x14ac:dyDescent="0.3">
      <c r="A1212">
        <v>122</v>
      </c>
      <c r="B1212" t="s">
        <v>25</v>
      </c>
      <c r="C1212" s="20">
        <v>45745</v>
      </c>
      <c r="D1212">
        <v>0</v>
      </c>
      <c r="E1212" t="s">
        <v>77</v>
      </c>
    </row>
    <row r="1213" spans="1:5" x14ac:dyDescent="0.3">
      <c r="A1213">
        <v>122</v>
      </c>
      <c r="B1213" t="s">
        <v>25</v>
      </c>
      <c r="C1213" s="20">
        <v>45745</v>
      </c>
      <c r="D1213">
        <v>0</v>
      </c>
      <c r="E1213" t="s">
        <v>78</v>
      </c>
    </row>
    <row r="1214" spans="1:5" x14ac:dyDescent="0.3">
      <c r="A1214">
        <v>122</v>
      </c>
      <c r="B1214" t="s">
        <v>25</v>
      </c>
      <c r="C1214" s="20">
        <v>45745</v>
      </c>
      <c r="D1214">
        <v>0</v>
      </c>
      <c r="E1214" t="s">
        <v>79</v>
      </c>
    </row>
    <row r="1215" spans="1:5" x14ac:dyDescent="0.3">
      <c r="A1215">
        <v>122</v>
      </c>
      <c r="B1215" t="s">
        <v>25</v>
      </c>
      <c r="C1215" s="20">
        <v>45745</v>
      </c>
      <c r="D1215">
        <v>0</v>
      </c>
      <c r="E1215" t="s">
        <v>80</v>
      </c>
    </row>
    <row r="1216" spans="1:5" x14ac:dyDescent="0.3">
      <c r="A1216">
        <v>122</v>
      </c>
      <c r="B1216" t="s">
        <v>25</v>
      </c>
      <c r="C1216" s="20">
        <v>45745</v>
      </c>
      <c r="D1216">
        <v>0</v>
      </c>
      <c r="E1216" t="s">
        <v>81</v>
      </c>
    </row>
    <row r="1217" spans="1:5" x14ac:dyDescent="0.3">
      <c r="A1217">
        <v>122</v>
      </c>
      <c r="B1217" t="s">
        <v>25</v>
      </c>
      <c r="C1217" s="20">
        <v>45745</v>
      </c>
      <c r="D1217">
        <v>0</v>
      </c>
      <c r="E1217" t="s">
        <v>82</v>
      </c>
    </row>
    <row r="1218" spans="1:5" x14ac:dyDescent="0.3">
      <c r="A1218">
        <v>122</v>
      </c>
      <c r="B1218" t="s">
        <v>25</v>
      </c>
      <c r="C1218" s="20">
        <v>45746</v>
      </c>
      <c r="D1218">
        <v>10213.200000000001</v>
      </c>
      <c r="E1218" t="s">
        <v>65</v>
      </c>
    </row>
    <row r="1219" spans="1:5" x14ac:dyDescent="0.3">
      <c r="A1219">
        <v>122</v>
      </c>
      <c r="B1219" t="s">
        <v>25</v>
      </c>
      <c r="C1219" s="20">
        <v>45746</v>
      </c>
      <c r="D1219">
        <v>61.02</v>
      </c>
      <c r="E1219" t="s">
        <v>66</v>
      </c>
    </row>
    <row r="1220" spans="1:5" x14ac:dyDescent="0.3">
      <c r="A1220">
        <v>122</v>
      </c>
      <c r="B1220" t="s">
        <v>25</v>
      </c>
      <c r="C1220" s="20">
        <v>45746</v>
      </c>
      <c r="D1220">
        <v>0</v>
      </c>
      <c r="E1220" t="s">
        <v>67</v>
      </c>
    </row>
    <row r="1221" spans="1:5" x14ac:dyDescent="0.3">
      <c r="A1221">
        <v>122</v>
      </c>
      <c r="B1221" t="s">
        <v>25</v>
      </c>
      <c r="C1221" s="20">
        <v>45746</v>
      </c>
      <c r="D1221">
        <v>0</v>
      </c>
      <c r="E1221" t="s">
        <v>68</v>
      </c>
    </row>
    <row r="1222" spans="1:5" x14ac:dyDescent="0.3">
      <c r="A1222">
        <v>122</v>
      </c>
      <c r="B1222" t="s">
        <v>25</v>
      </c>
      <c r="C1222" s="20">
        <v>45746</v>
      </c>
      <c r="D1222">
        <v>0</v>
      </c>
      <c r="E1222" t="s">
        <v>69</v>
      </c>
    </row>
    <row r="1223" spans="1:5" x14ac:dyDescent="0.3">
      <c r="A1223">
        <v>122</v>
      </c>
      <c r="B1223" t="s">
        <v>25</v>
      </c>
      <c r="C1223" s="20">
        <v>45746</v>
      </c>
      <c r="D1223">
        <v>1706.25</v>
      </c>
      <c r="E1223" t="s">
        <v>70</v>
      </c>
    </row>
    <row r="1224" spans="1:5" x14ac:dyDescent="0.3">
      <c r="A1224">
        <v>122</v>
      </c>
      <c r="B1224" t="s">
        <v>25</v>
      </c>
      <c r="C1224" s="20">
        <v>45746</v>
      </c>
      <c r="D1224">
        <v>0</v>
      </c>
      <c r="E1224" t="s">
        <v>71</v>
      </c>
    </row>
    <row r="1225" spans="1:5" x14ac:dyDescent="0.3">
      <c r="A1225">
        <v>122</v>
      </c>
      <c r="B1225" t="s">
        <v>25</v>
      </c>
      <c r="C1225" s="20">
        <v>45746</v>
      </c>
      <c r="D1225">
        <v>0</v>
      </c>
      <c r="E1225" t="s">
        <v>72</v>
      </c>
    </row>
    <row r="1226" spans="1:5" x14ac:dyDescent="0.3">
      <c r="A1226">
        <v>122</v>
      </c>
      <c r="B1226" t="s">
        <v>25</v>
      </c>
      <c r="C1226" s="20">
        <v>45746</v>
      </c>
      <c r="D1226">
        <v>0</v>
      </c>
      <c r="E1226" t="s">
        <v>73</v>
      </c>
    </row>
    <row r="1227" spans="1:5" x14ac:dyDescent="0.3">
      <c r="A1227">
        <v>122</v>
      </c>
      <c r="B1227" t="s">
        <v>25</v>
      </c>
      <c r="C1227" s="20">
        <v>45746</v>
      </c>
      <c r="D1227">
        <v>813.03</v>
      </c>
      <c r="E1227" t="s">
        <v>74</v>
      </c>
    </row>
    <row r="1228" spans="1:5" x14ac:dyDescent="0.3">
      <c r="A1228">
        <v>122</v>
      </c>
      <c r="B1228" t="s">
        <v>25</v>
      </c>
      <c r="C1228" s="20">
        <v>45746</v>
      </c>
      <c r="D1228">
        <v>5105.18</v>
      </c>
      <c r="E1228" t="s">
        <v>75</v>
      </c>
    </row>
    <row r="1229" spans="1:5" x14ac:dyDescent="0.3">
      <c r="A1229">
        <v>122</v>
      </c>
      <c r="B1229" t="s">
        <v>25</v>
      </c>
      <c r="C1229" s="20">
        <v>45746</v>
      </c>
      <c r="D1229">
        <v>0</v>
      </c>
      <c r="E1229" t="s">
        <v>76</v>
      </c>
    </row>
    <row r="1230" spans="1:5" x14ac:dyDescent="0.3">
      <c r="A1230">
        <v>122</v>
      </c>
      <c r="B1230" t="s">
        <v>25</v>
      </c>
      <c r="C1230" s="20">
        <v>45746</v>
      </c>
      <c r="D1230">
        <v>0</v>
      </c>
      <c r="E1230" t="s">
        <v>73</v>
      </c>
    </row>
    <row r="1231" spans="1:5" x14ac:dyDescent="0.3">
      <c r="A1231">
        <v>122</v>
      </c>
      <c r="B1231" t="s">
        <v>25</v>
      </c>
      <c r="C1231" s="20">
        <v>45746</v>
      </c>
      <c r="D1231">
        <v>0</v>
      </c>
      <c r="E1231" t="s">
        <v>77</v>
      </c>
    </row>
    <row r="1232" spans="1:5" x14ac:dyDescent="0.3">
      <c r="A1232">
        <v>122</v>
      </c>
      <c r="B1232" t="s">
        <v>25</v>
      </c>
      <c r="C1232" s="20">
        <v>45746</v>
      </c>
      <c r="D1232">
        <v>0</v>
      </c>
      <c r="E1232" t="s">
        <v>78</v>
      </c>
    </row>
    <row r="1233" spans="1:5" x14ac:dyDescent="0.3">
      <c r="A1233">
        <v>122</v>
      </c>
      <c r="B1233" t="s">
        <v>25</v>
      </c>
      <c r="C1233" s="20">
        <v>45746</v>
      </c>
      <c r="D1233">
        <v>0</v>
      </c>
      <c r="E1233" t="s">
        <v>79</v>
      </c>
    </row>
    <row r="1234" spans="1:5" x14ac:dyDescent="0.3">
      <c r="A1234">
        <v>122</v>
      </c>
      <c r="B1234" t="s">
        <v>25</v>
      </c>
      <c r="C1234" s="20">
        <v>45746</v>
      </c>
      <c r="D1234">
        <v>0</v>
      </c>
      <c r="E1234" t="s">
        <v>80</v>
      </c>
    </row>
    <row r="1235" spans="1:5" x14ac:dyDescent="0.3">
      <c r="A1235">
        <v>122</v>
      </c>
      <c r="B1235" t="s">
        <v>25</v>
      </c>
      <c r="C1235" s="20">
        <v>45746</v>
      </c>
      <c r="D1235">
        <v>0</v>
      </c>
      <c r="E1235" t="s">
        <v>81</v>
      </c>
    </row>
    <row r="1236" spans="1:5" x14ac:dyDescent="0.3">
      <c r="A1236">
        <v>122</v>
      </c>
      <c r="B1236" t="s">
        <v>25</v>
      </c>
      <c r="C1236" s="20">
        <v>45746</v>
      </c>
      <c r="D1236">
        <v>0</v>
      </c>
      <c r="E1236" t="s">
        <v>82</v>
      </c>
    </row>
    <row r="1237" spans="1:5" x14ac:dyDescent="0.3">
      <c r="A1237">
        <v>122</v>
      </c>
      <c r="B1237" t="s">
        <v>25</v>
      </c>
      <c r="C1237" s="20">
        <v>45748</v>
      </c>
      <c r="D1237">
        <v>13566</v>
      </c>
      <c r="E1237" t="s">
        <v>65</v>
      </c>
    </row>
    <row r="1238" spans="1:5" x14ac:dyDescent="0.3">
      <c r="A1238">
        <v>122</v>
      </c>
      <c r="B1238" t="s">
        <v>25</v>
      </c>
      <c r="C1238" s="20">
        <v>45748</v>
      </c>
      <c r="D1238">
        <v>1138.73</v>
      </c>
      <c r="E1238" t="s">
        <v>66</v>
      </c>
    </row>
    <row r="1239" spans="1:5" x14ac:dyDescent="0.3">
      <c r="A1239">
        <v>122</v>
      </c>
      <c r="B1239" t="s">
        <v>25</v>
      </c>
      <c r="C1239" s="20">
        <v>45748</v>
      </c>
      <c r="D1239">
        <v>0</v>
      </c>
      <c r="E1239" t="s">
        <v>67</v>
      </c>
    </row>
    <row r="1240" spans="1:5" x14ac:dyDescent="0.3">
      <c r="A1240">
        <v>122</v>
      </c>
      <c r="B1240" t="s">
        <v>25</v>
      </c>
      <c r="C1240" s="20">
        <v>45748</v>
      </c>
      <c r="D1240">
        <v>0</v>
      </c>
      <c r="E1240" t="s">
        <v>68</v>
      </c>
    </row>
    <row r="1241" spans="1:5" x14ac:dyDescent="0.3">
      <c r="A1241">
        <v>122</v>
      </c>
      <c r="B1241" t="s">
        <v>25</v>
      </c>
      <c r="C1241" s="20">
        <v>45748</v>
      </c>
      <c r="D1241">
        <v>0</v>
      </c>
      <c r="E1241" t="s">
        <v>69</v>
      </c>
    </row>
    <row r="1242" spans="1:5" x14ac:dyDescent="0.3">
      <c r="A1242">
        <v>122</v>
      </c>
      <c r="B1242" t="s">
        <v>25</v>
      </c>
      <c r="C1242" s="20">
        <v>45748</v>
      </c>
      <c r="D1242">
        <v>2395.41</v>
      </c>
      <c r="E1242" t="s">
        <v>70</v>
      </c>
    </row>
    <row r="1243" spans="1:5" x14ac:dyDescent="0.3">
      <c r="A1243">
        <v>122</v>
      </c>
      <c r="B1243" t="s">
        <v>25</v>
      </c>
      <c r="C1243" s="20">
        <v>45748</v>
      </c>
      <c r="D1243">
        <v>0</v>
      </c>
      <c r="E1243" t="s">
        <v>71</v>
      </c>
    </row>
    <row r="1244" spans="1:5" x14ac:dyDescent="0.3">
      <c r="A1244">
        <v>122</v>
      </c>
      <c r="B1244" t="s">
        <v>25</v>
      </c>
      <c r="C1244" s="20">
        <v>45748</v>
      </c>
      <c r="D1244">
        <v>0</v>
      </c>
      <c r="E1244" t="s">
        <v>72</v>
      </c>
    </row>
    <row r="1245" spans="1:5" x14ac:dyDescent="0.3">
      <c r="A1245">
        <v>122</v>
      </c>
      <c r="B1245" t="s">
        <v>25</v>
      </c>
      <c r="C1245" s="20">
        <v>45748</v>
      </c>
      <c r="D1245">
        <v>0</v>
      </c>
      <c r="E1245" t="s">
        <v>73</v>
      </c>
    </row>
    <row r="1246" spans="1:5" x14ac:dyDescent="0.3">
      <c r="A1246">
        <v>122</v>
      </c>
      <c r="B1246" t="s">
        <v>25</v>
      </c>
      <c r="C1246" s="20">
        <v>45748</v>
      </c>
      <c r="D1246">
        <v>452.39</v>
      </c>
      <c r="E1246" t="s">
        <v>74</v>
      </c>
    </row>
    <row r="1247" spans="1:5" x14ac:dyDescent="0.3">
      <c r="A1247">
        <v>122</v>
      </c>
      <c r="B1247" t="s">
        <v>25</v>
      </c>
      <c r="C1247" s="20">
        <v>45748</v>
      </c>
      <c r="D1247">
        <v>4996.68</v>
      </c>
      <c r="E1247" t="s">
        <v>75</v>
      </c>
    </row>
    <row r="1248" spans="1:5" x14ac:dyDescent="0.3">
      <c r="A1248">
        <v>122</v>
      </c>
      <c r="B1248" t="s">
        <v>25</v>
      </c>
      <c r="C1248" s="20">
        <v>45748</v>
      </c>
      <c r="D1248">
        <v>0</v>
      </c>
      <c r="E1248" t="s">
        <v>76</v>
      </c>
    </row>
    <row r="1249" spans="1:5" x14ac:dyDescent="0.3">
      <c r="A1249">
        <v>122</v>
      </c>
      <c r="B1249" t="s">
        <v>25</v>
      </c>
      <c r="C1249" s="20">
        <v>45748</v>
      </c>
      <c r="D1249">
        <v>0</v>
      </c>
      <c r="E1249" t="s">
        <v>73</v>
      </c>
    </row>
    <row r="1250" spans="1:5" x14ac:dyDescent="0.3">
      <c r="A1250">
        <v>122</v>
      </c>
      <c r="B1250" t="s">
        <v>25</v>
      </c>
      <c r="C1250" s="20">
        <v>45748</v>
      </c>
      <c r="D1250">
        <v>0</v>
      </c>
      <c r="E1250" t="s">
        <v>77</v>
      </c>
    </row>
    <row r="1251" spans="1:5" x14ac:dyDescent="0.3">
      <c r="A1251">
        <v>122</v>
      </c>
      <c r="B1251" t="s">
        <v>25</v>
      </c>
      <c r="C1251" s="20">
        <v>45748</v>
      </c>
      <c r="D1251">
        <v>0</v>
      </c>
      <c r="E1251" t="s">
        <v>78</v>
      </c>
    </row>
    <row r="1252" spans="1:5" x14ac:dyDescent="0.3">
      <c r="A1252">
        <v>122</v>
      </c>
      <c r="B1252" t="s">
        <v>25</v>
      </c>
      <c r="C1252" s="20">
        <v>45748</v>
      </c>
      <c r="D1252">
        <v>0</v>
      </c>
      <c r="E1252" t="s">
        <v>79</v>
      </c>
    </row>
    <row r="1253" spans="1:5" x14ac:dyDescent="0.3">
      <c r="A1253">
        <v>122</v>
      </c>
      <c r="B1253" t="s">
        <v>25</v>
      </c>
      <c r="C1253" s="20">
        <v>45748</v>
      </c>
      <c r="D1253">
        <v>0</v>
      </c>
      <c r="E1253" t="s">
        <v>80</v>
      </c>
    </row>
    <row r="1254" spans="1:5" x14ac:dyDescent="0.3">
      <c r="A1254">
        <v>122</v>
      </c>
      <c r="B1254" t="s">
        <v>25</v>
      </c>
      <c r="C1254" s="20">
        <v>45748</v>
      </c>
      <c r="D1254">
        <v>0</v>
      </c>
      <c r="E1254" t="s">
        <v>81</v>
      </c>
    </row>
    <row r="1255" spans="1:5" x14ac:dyDescent="0.3">
      <c r="A1255">
        <v>122</v>
      </c>
      <c r="B1255" t="s">
        <v>25</v>
      </c>
      <c r="C1255" s="20">
        <v>45748</v>
      </c>
      <c r="D1255">
        <v>0</v>
      </c>
      <c r="E1255" t="s">
        <v>82</v>
      </c>
    </row>
    <row r="1256" spans="1:5" x14ac:dyDescent="0.3">
      <c r="A1256">
        <v>122</v>
      </c>
      <c r="B1256" t="s">
        <v>25</v>
      </c>
      <c r="C1256" s="20">
        <v>45749</v>
      </c>
      <c r="D1256">
        <v>14656.68</v>
      </c>
      <c r="E1256" t="s">
        <v>65</v>
      </c>
    </row>
    <row r="1257" spans="1:5" x14ac:dyDescent="0.3">
      <c r="A1257">
        <v>122</v>
      </c>
      <c r="B1257" t="s">
        <v>25</v>
      </c>
      <c r="C1257" s="20">
        <v>45749</v>
      </c>
      <c r="D1257">
        <v>1046.29</v>
      </c>
      <c r="E1257" t="s">
        <v>66</v>
      </c>
    </row>
    <row r="1258" spans="1:5" x14ac:dyDescent="0.3">
      <c r="A1258">
        <v>122</v>
      </c>
      <c r="B1258" t="s">
        <v>25</v>
      </c>
      <c r="C1258" s="20">
        <v>45749</v>
      </c>
      <c r="D1258">
        <v>0</v>
      </c>
      <c r="E1258" t="s">
        <v>67</v>
      </c>
    </row>
    <row r="1259" spans="1:5" x14ac:dyDescent="0.3">
      <c r="A1259">
        <v>122</v>
      </c>
      <c r="B1259" t="s">
        <v>25</v>
      </c>
      <c r="C1259" s="20">
        <v>45749</v>
      </c>
      <c r="D1259">
        <v>0</v>
      </c>
      <c r="E1259" t="s">
        <v>68</v>
      </c>
    </row>
    <row r="1260" spans="1:5" x14ac:dyDescent="0.3">
      <c r="A1260">
        <v>122</v>
      </c>
      <c r="B1260" t="s">
        <v>25</v>
      </c>
      <c r="C1260" s="20">
        <v>45749</v>
      </c>
      <c r="D1260">
        <v>0</v>
      </c>
      <c r="E1260" t="s">
        <v>69</v>
      </c>
    </row>
    <row r="1261" spans="1:5" x14ac:dyDescent="0.3">
      <c r="A1261">
        <v>122</v>
      </c>
      <c r="B1261" t="s">
        <v>25</v>
      </c>
      <c r="C1261" s="20">
        <v>45749</v>
      </c>
      <c r="D1261">
        <v>1863.97</v>
      </c>
      <c r="E1261" t="s">
        <v>70</v>
      </c>
    </row>
    <row r="1262" spans="1:5" x14ac:dyDescent="0.3">
      <c r="A1262">
        <v>122</v>
      </c>
      <c r="B1262" t="s">
        <v>25</v>
      </c>
      <c r="C1262" s="20">
        <v>45749</v>
      </c>
      <c r="D1262">
        <v>0</v>
      </c>
      <c r="E1262" t="s">
        <v>71</v>
      </c>
    </row>
    <row r="1263" spans="1:5" x14ac:dyDescent="0.3">
      <c r="A1263">
        <v>122</v>
      </c>
      <c r="B1263" t="s">
        <v>25</v>
      </c>
      <c r="C1263" s="20">
        <v>45749</v>
      </c>
      <c r="D1263">
        <v>0</v>
      </c>
      <c r="E1263" t="s">
        <v>72</v>
      </c>
    </row>
    <row r="1264" spans="1:5" x14ac:dyDescent="0.3">
      <c r="A1264">
        <v>122</v>
      </c>
      <c r="B1264" t="s">
        <v>25</v>
      </c>
      <c r="C1264" s="20">
        <v>45749</v>
      </c>
      <c r="D1264">
        <v>0</v>
      </c>
      <c r="E1264" t="s">
        <v>73</v>
      </c>
    </row>
    <row r="1265" spans="1:5" x14ac:dyDescent="0.3">
      <c r="A1265">
        <v>122</v>
      </c>
      <c r="B1265" t="s">
        <v>25</v>
      </c>
      <c r="C1265" s="20">
        <v>45749</v>
      </c>
      <c r="D1265">
        <v>553.70000000000005</v>
      </c>
      <c r="E1265" t="s">
        <v>74</v>
      </c>
    </row>
    <row r="1266" spans="1:5" x14ac:dyDescent="0.3">
      <c r="A1266">
        <v>122</v>
      </c>
      <c r="B1266" t="s">
        <v>25</v>
      </c>
      <c r="C1266" s="20">
        <v>45749</v>
      </c>
      <c r="D1266">
        <v>5184.01</v>
      </c>
      <c r="E1266" t="s">
        <v>75</v>
      </c>
    </row>
    <row r="1267" spans="1:5" x14ac:dyDescent="0.3">
      <c r="A1267">
        <v>122</v>
      </c>
      <c r="B1267" t="s">
        <v>25</v>
      </c>
      <c r="C1267" s="20">
        <v>45749</v>
      </c>
      <c r="D1267">
        <v>0</v>
      </c>
      <c r="E1267" t="s">
        <v>76</v>
      </c>
    </row>
    <row r="1268" spans="1:5" x14ac:dyDescent="0.3">
      <c r="A1268">
        <v>122</v>
      </c>
      <c r="B1268" t="s">
        <v>25</v>
      </c>
      <c r="C1268" s="20">
        <v>45749</v>
      </c>
      <c r="D1268">
        <v>0</v>
      </c>
      <c r="E1268" t="s">
        <v>73</v>
      </c>
    </row>
    <row r="1269" spans="1:5" x14ac:dyDescent="0.3">
      <c r="A1269">
        <v>122</v>
      </c>
      <c r="B1269" t="s">
        <v>25</v>
      </c>
      <c r="C1269" s="20">
        <v>45749</v>
      </c>
      <c r="D1269">
        <v>0</v>
      </c>
      <c r="E1269" t="s">
        <v>77</v>
      </c>
    </row>
    <row r="1270" spans="1:5" x14ac:dyDescent="0.3">
      <c r="A1270">
        <v>122</v>
      </c>
      <c r="B1270" t="s">
        <v>25</v>
      </c>
      <c r="C1270" s="20">
        <v>45749</v>
      </c>
      <c r="D1270">
        <v>0</v>
      </c>
      <c r="E1270" t="s">
        <v>78</v>
      </c>
    </row>
    <row r="1271" spans="1:5" x14ac:dyDescent="0.3">
      <c r="A1271">
        <v>122</v>
      </c>
      <c r="B1271" t="s">
        <v>25</v>
      </c>
      <c r="C1271" s="20">
        <v>45749</v>
      </c>
      <c r="D1271">
        <v>0</v>
      </c>
      <c r="E1271" t="s">
        <v>79</v>
      </c>
    </row>
    <row r="1272" spans="1:5" x14ac:dyDescent="0.3">
      <c r="A1272">
        <v>122</v>
      </c>
      <c r="B1272" t="s">
        <v>25</v>
      </c>
      <c r="C1272" s="20">
        <v>45749</v>
      </c>
      <c r="D1272">
        <v>0</v>
      </c>
      <c r="E1272" t="s">
        <v>80</v>
      </c>
    </row>
    <row r="1273" spans="1:5" x14ac:dyDescent="0.3">
      <c r="A1273">
        <v>122</v>
      </c>
      <c r="B1273" t="s">
        <v>25</v>
      </c>
      <c r="C1273" s="20">
        <v>45749</v>
      </c>
      <c r="D1273">
        <v>0</v>
      </c>
      <c r="E1273" t="s">
        <v>81</v>
      </c>
    </row>
    <row r="1274" spans="1:5" x14ac:dyDescent="0.3">
      <c r="A1274">
        <v>122</v>
      </c>
      <c r="B1274" t="s">
        <v>25</v>
      </c>
      <c r="C1274" s="20">
        <v>45749</v>
      </c>
      <c r="D1274">
        <v>0</v>
      </c>
      <c r="E1274" t="s">
        <v>82</v>
      </c>
    </row>
    <row r="1275" spans="1:5" x14ac:dyDescent="0.3">
      <c r="A1275">
        <v>122</v>
      </c>
      <c r="B1275" t="s">
        <v>25</v>
      </c>
      <c r="C1275" s="20">
        <v>45750</v>
      </c>
      <c r="D1275">
        <v>24682.55</v>
      </c>
      <c r="E1275" t="s">
        <v>65</v>
      </c>
    </row>
    <row r="1276" spans="1:5" x14ac:dyDescent="0.3">
      <c r="A1276">
        <v>122</v>
      </c>
      <c r="B1276" t="s">
        <v>25</v>
      </c>
      <c r="C1276" s="20">
        <v>45750</v>
      </c>
      <c r="D1276">
        <v>1113.03</v>
      </c>
      <c r="E1276" t="s">
        <v>66</v>
      </c>
    </row>
    <row r="1277" spans="1:5" x14ac:dyDescent="0.3">
      <c r="A1277">
        <v>122</v>
      </c>
      <c r="B1277" t="s">
        <v>25</v>
      </c>
      <c r="C1277" s="20">
        <v>45750</v>
      </c>
      <c r="D1277">
        <v>0</v>
      </c>
      <c r="E1277" t="s">
        <v>67</v>
      </c>
    </row>
    <row r="1278" spans="1:5" x14ac:dyDescent="0.3">
      <c r="A1278">
        <v>122</v>
      </c>
      <c r="B1278" t="s">
        <v>25</v>
      </c>
      <c r="C1278" s="20">
        <v>45750</v>
      </c>
      <c r="D1278">
        <v>0</v>
      </c>
      <c r="E1278" t="s">
        <v>68</v>
      </c>
    </row>
    <row r="1279" spans="1:5" x14ac:dyDescent="0.3">
      <c r="A1279">
        <v>122</v>
      </c>
      <c r="B1279" t="s">
        <v>25</v>
      </c>
      <c r="C1279" s="20">
        <v>45750</v>
      </c>
      <c r="D1279">
        <v>0</v>
      </c>
      <c r="E1279" t="s">
        <v>69</v>
      </c>
    </row>
    <row r="1280" spans="1:5" x14ac:dyDescent="0.3">
      <c r="A1280">
        <v>122</v>
      </c>
      <c r="B1280" t="s">
        <v>25</v>
      </c>
      <c r="C1280" s="20">
        <v>45750</v>
      </c>
      <c r="D1280">
        <v>2831.12</v>
      </c>
      <c r="E1280" t="s">
        <v>70</v>
      </c>
    </row>
    <row r="1281" spans="1:5" x14ac:dyDescent="0.3">
      <c r="A1281">
        <v>122</v>
      </c>
      <c r="B1281" t="s">
        <v>25</v>
      </c>
      <c r="C1281" s="20">
        <v>45750</v>
      </c>
      <c r="D1281">
        <v>0</v>
      </c>
      <c r="E1281" t="s">
        <v>71</v>
      </c>
    </row>
    <row r="1282" spans="1:5" x14ac:dyDescent="0.3">
      <c r="A1282">
        <v>122</v>
      </c>
      <c r="B1282" t="s">
        <v>25</v>
      </c>
      <c r="C1282" s="20">
        <v>45750</v>
      </c>
      <c r="D1282">
        <v>0</v>
      </c>
      <c r="E1282" t="s">
        <v>72</v>
      </c>
    </row>
    <row r="1283" spans="1:5" x14ac:dyDescent="0.3">
      <c r="A1283">
        <v>122</v>
      </c>
      <c r="B1283" t="s">
        <v>25</v>
      </c>
      <c r="C1283" s="20">
        <v>45750</v>
      </c>
      <c r="D1283">
        <v>0</v>
      </c>
      <c r="E1283" t="s">
        <v>73</v>
      </c>
    </row>
    <row r="1284" spans="1:5" x14ac:dyDescent="0.3">
      <c r="A1284">
        <v>122</v>
      </c>
      <c r="B1284" t="s">
        <v>25</v>
      </c>
      <c r="C1284" s="20">
        <v>45750</v>
      </c>
      <c r="D1284">
        <v>797.6</v>
      </c>
      <c r="E1284" t="s">
        <v>74</v>
      </c>
    </row>
    <row r="1285" spans="1:5" x14ac:dyDescent="0.3">
      <c r="A1285">
        <v>122</v>
      </c>
      <c r="B1285" t="s">
        <v>25</v>
      </c>
      <c r="C1285" s="20">
        <v>45750</v>
      </c>
      <c r="D1285">
        <v>6717.65</v>
      </c>
      <c r="E1285" t="s">
        <v>75</v>
      </c>
    </row>
    <row r="1286" spans="1:5" x14ac:dyDescent="0.3">
      <c r="A1286">
        <v>122</v>
      </c>
      <c r="B1286" t="s">
        <v>25</v>
      </c>
      <c r="C1286" s="20">
        <v>45750</v>
      </c>
      <c r="D1286">
        <v>0</v>
      </c>
      <c r="E1286" t="s">
        <v>76</v>
      </c>
    </row>
    <row r="1287" spans="1:5" x14ac:dyDescent="0.3">
      <c r="A1287">
        <v>122</v>
      </c>
      <c r="B1287" t="s">
        <v>25</v>
      </c>
      <c r="C1287" s="20">
        <v>45750</v>
      </c>
      <c r="D1287">
        <v>0</v>
      </c>
      <c r="E1287" t="s">
        <v>73</v>
      </c>
    </row>
    <row r="1288" spans="1:5" x14ac:dyDescent="0.3">
      <c r="A1288">
        <v>122</v>
      </c>
      <c r="B1288" t="s">
        <v>25</v>
      </c>
      <c r="C1288" s="20">
        <v>45750</v>
      </c>
      <c r="D1288">
        <v>0</v>
      </c>
      <c r="E1288" t="s">
        <v>77</v>
      </c>
    </row>
    <row r="1289" spans="1:5" x14ac:dyDescent="0.3">
      <c r="A1289">
        <v>122</v>
      </c>
      <c r="B1289" t="s">
        <v>25</v>
      </c>
      <c r="C1289" s="20">
        <v>45750</v>
      </c>
      <c r="D1289">
        <v>0</v>
      </c>
      <c r="E1289" t="s">
        <v>78</v>
      </c>
    </row>
    <row r="1290" spans="1:5" x14ac:dyDescent="0.3">
      <c r="A1290">
        <v>122</v>
      </c>
      <c r="B1290" t="s">
        <v>25</v>
      </c>
      <c r="C1290" s="20">
        <v>45750</v>
      </c>
      <c r="D1290">
        <v>0</v>
      </c>
      <c r="E1290" t="s">
        <v>79</v>
      </c>
    </row>
    <row r="1291" spans="1:5" x14ac:dyDescent="0.3">
      <c r="A1291">
        <v>122</v>
      </c>
      <c r="B1291" t="s">
        <v>25</v>
      </c>
      <c r="C1291" s="20">
        <v>45750</v>
      </c>
      <c r="D1291">
        <v>0</v>
      </c>
      <c r="E1291" t="s">
        <v>80</v>
      </c>
    </row>
    <row r="1292" spans="1:5" x14ac:dyDescent="0.3">
      <c r="A1292">
        <v>122</v>
      </c>
      <c r="B1292" t="s">
        <v>25</v>
      </c>
      <c r="C1292" s="20">
        <v>45750</v>
      </c>
      <c r="D1292">
        <v>0</v>
      </c>
      <c r="E1292" t="s">
        <v>81</v>
      </c>
    </row>
    <row r="1293" spans="1:5" x14ac:dyDescent="0.3">
      <c r="A1293">
        <v>122</v>
      </c>
      <c r="B1293" t="s">
        <v>25</v>
      </c>
      <c r="C1293" s="20">
        <v>45750</v>
      </c>
      <c r="D1293">
        <v>0</v>
      </c>
      <c r="E1293" t="s">
        <v>82</v>
      </c>
    </row>
    <row r="1294" spans="1:5" x14ac:dyDescent="0.3">
      <c r="A1294">
        <v>122</v>
      </c>
      <c r="B1294" t="s">
        <v>25</v>
      </c>
      <c r="C1294" s="20">
        <v>45751</v>
      </c>
      <c r="D1294">
        <v>46879.35</v>
      </c>
      <c r="E1294" t="s">
        <v>65</v>
      </c>
    </row>
    <row r="1295" spans="1:5" x14ac:dyDescent="0.3">
      <c r="A1295">
        <v>122</v>
      </c>
      <c r="B1295" t="s">
        <v>25</v>
      </c>
      <c r="C1295" s="20">
        <v>45751</v>
      </c>
      <c r="D1295">
        <v>2063.46</v>
      </c>
      <c r="E1295" t="s">
        <v>66</v>
      </c>
    </row>
    <row r="1296" spans="1:5" x14ac:dyDescent="0.3">
      <c r="A1296">
        <v>122</v>
      </c>
      <c r="B1296" t="s">
        <v>25</v>
      </c>
      <c r="C1296" s="20">
        <v>45751</v>
      </c>
      <c r="D1296">
        <v>6</v>
      </c>
      <c r="E1296" t="s">
        <v>67</v>
      </c>
    </row>
    <row r="1297" spans="1:5" x14ac:dyDescent="0.3">
      <c r="A1297">
        <v>122</v>
      </c>
      <c r="B1297" t="s">
        <v>25</v>
      </c>
      <c r="C1297" s="20">
        <v>45751</v>
      </c>
      <c r="D1297">
        <v>0</v>
      </c>
      <c r="E1297" t="s">
        <v>68</v>
      </c>
    </row>
    <row r="1298" spans="1:5" x14ac:dyDescent="0.3">
      <c r="A1298">
        <v>122</v>
      </c>
      <c r="B1298" t="s">
        <v>25</v>
      </c>
      <c r="C1298" s="20">
        <v>45751</v>
      </c>
      <c r="D1298">
        <v>0</v>
      </c>
      <c r="E1298" t="s">
        <v>69</v>
      </c>
    </row>
    <row r="1299" spans="1:5" x14ac:dyDescent="0.3">
      <c r="A1299">
        <v>122</v>
      </c>
      <c r="B1299" t="s">
        <v>25</v>
      </c>
      <c r="C1299" s="20">
        <v>45751</v>
      </c>
      <c r="D1299">
        <v>5327.99</v>
      </c>
      <c r="E1299" t="s">
        <v>70</v>
      </c>
    </row>
    <row r="1300" spans="1:5" x14ac:dyDescent="0.3">
      <c r="A1300">
        <v>122</v>
      </c>
      <c r="B1300" t="s">
        <v>25</v>
      </c>
      <c r="C1300" s="20">
        <v>45751</v>
      </c>
      <c r="D1300">
        <v>0</v>
      </c>
      <c r="E1300" t="s">
        <v>71</v>
      </c>
    </row>
    <row r="1301" spans="1:5" x14ac:dyDescent="0.3">
      <c r="A1301">
        <v>122</v>
      </c>
      <c r="B1301" t="s">
        <v>25</v>
      </c>
      <c r="C1301" s="20">
        <v>45751</v>
      </c>
      <c r="D1301">
        <v>0</v>
      </c>
      <c r="E1301" t="s">
        <v>72</v>
      </c>
    </row>
    <row r="1302" spans="1:5" x14ac:dyDescent="0.3">
      <c r="A1302">
        <v>122</v>
      </c>
      <c r="B1302" t="s">
        <v>25</v>
      </c>
      <c r="C1302" s="20">
        <v>45751</v>
      </c>
      <c r="D1302">
        <v>0</v>
      </c>
      <c r="E1302" t="s">
        <v>73</v>
      </c>
    </row>
    <row r="1303" spans="1:5" x14ac:dyDescent="0.3">
      <c r="A1303">
        <v>122</v>
      </c>
      <c r="B1303" t="s">
        <v>25</v>
      </c>
      <c r="C1303" s="20">
        <v>45751</v>
      </c>
      <c r="D1303">
        <v>666.7</v>
      </c>
      <c r="E1303" t="s">
        <v>74</v>
      </c>
    </row>
    <row r="1304" spans="1:5" x14ac:dyDescent="0.3">
      <c r="A1304">
        <v>122</v>
      </c>
      <c r="B1304" t="s">
        <v>25</v>
      </c>
      <c r="C1304" s="20">
        <v>45751</v>
      </c>
      <c r="D1304">
        <v>20034.38</v>
      </c>
      <c r="E1304" t="s">
        <v>75</v>
      </c>
    </row>
    <row r="1305" spans="1:5" x14ac:dyDescent="0.3">
      <c r="A1305">
        <v>122</v>
      </c>
      <c r="B1305" t="s">
        <v>25</v>
      </c>
      <c r="C1305" s="20">
        <v>45751</v>
      </c>
      <c r="D1305">
        <v>0</v>
      </c>
      <c r="E1305" t="s">
        <v>76</v>
      </c>
    </row>
    <row r="1306" spans="1:5" x14ac:dyDescent="0.3">
      <c r="A1306">
        <v>122</v>
      </c>
      <c r="B1306" t="s">
        <v>25</v>
      </c>
      <c r="C1306" s="20">
        <v>45751</v>
      </c>
      <c r="D1306">
        <v>0</v>
      </c>
      <c r="E1306" t="s">
        <v>73</v>
      </c>
    </row>
    <row r="1307" spans="1:5" x14ac:dyDescent="0.3">
      <c r="A1307">
        <v>122</v>
      </c>
      <c r="B1307" t="s">
        <v>25</v>
      </c>
      <c r="C1307" s="20">
        <v>45751</v>
      </c>
      <c r="D1307">
        <v>0</v>
      </c>
      <c r="E1307" t="s">
        <v>77</v>
      </c>
    </row>
    <row r="1308" spans="1:5" x14ac:dyDescent="0.3">
      <c r="A1308">
        <v>122</v>
      </c>
      <c r="B1308" t="s">
        <v>25</v>
      </c>
      <c r="C1308" s="20">
        <v>45751</v>
      </c>
      <c r="D1308">
        <v>0</v>
      </c>
      <c r="E1308" t="s">
        <v>78</v>
      </c>
    </row>
    <row r="1309" spans="1:5" x14ac:dyDescent="0.3">
      <c r="A1309">
        <v>122</v>
      </c>
      <c r="B1309" t="s">
        <v>25</v>
      </c>
      <c r="C1309" s="20">
        <v>45751</v>
      </c>
      <c r="D1309">
        <v>0</v>
      </c>
      <c r="E1309" t="s">
        <v>79</v>
      </c>
    </row>
    <row r="1310" spans="1:5" x14ac:dyDescent="0.3">
      <c r="A1310">
        <v>122</v>
      </c>
      <c r="B1310" t="s">
        <v>25</v>
      </c>
      <c r="C1310" s="20">
        <v>45751</v>
      </c>
      <c r="D1310">
        <v>0</v>
      </c>
      <c r="E1310" t="s">
        <v>80</v>
      </c>
    </row>
    <row r="1311" spans="1:5" x14ac:dyDescent="0.3">
      <c r="A1311">
        <v>122</v>
      </c>
      <c r="B1311" t="s">
        <v>25</v>
      </c>
      <c r="C1311" s="20">
        <v>45751</v>
      </c>
      <c r="D1311">
        <v>0</v>
      </c>
      <c r="E1311" t="s">
        <v>81</v>
      </c>
    </row>
    <row r="1312" spans="1:5" x14ac:dyDescent="0.3">
      <c r="A1312">
        <v>122</v>
      </c>
      <c r="B1312" t="s">
        <v>25</v>
      </c>
      <c r="C1312" s="20">
        <v>45751</v>
      </c>
      <c r="D1312">
        <v>0</v>
      </c>
      <c r="E1312" t="s">
        <v>82</v>
      </c>
    </row>
    <row r="1313" spans="1:5" x14ac:dyDescent="0.3">
      <c r="A1313">
        <v>122</v>
      </c>
      <c r="B1313" t="s">
        <v>25</v>
      </c>
      <c r="C1313" s="20">
        <v>45752</v>
      </c>
      <c r="D1313">
        <v>50813.61</v>
      </c>
      <c r="E1313" t="s">
        <v>65</v>
      </c>
    </row>
    <row r="1314" spans="1:5" x14ac:dyDescent="0.3">
      <c r="A1314">
        <v>122</v>
      </c>
      <c r="B1314" t="s">
        <v>25</v>
      </c>
      <c r="C1314" s="20">
        <v>45752</v>
      </c>
      <c r="D1314">
        <v>1971.76</v>
      </c>
      <c r="E1314" t="s">
        <v>66</v>
      </c>
    </row>
    <row r="1315" spans="1:5" x14ac:dyDescent="0.3">
      <c r="A1315">
        <v>122</v>
      </c>
      <c r="B1315" t="s">
        <v>25</v>
      </c>
      <c r="C1315" s="20">
        <v>45752</v>
      </c>
      <c r="D1315">
        <v>0</v>
      </c>
      <c r="E1315" t="s">
        <v>67</v>
      </c>
    </row>
    <row r="1316" spans="1:5" x14ac:dyDescent="0.3">
      <c r="A1316">
        <v>122</v>
      </c>
      <c r="B1316" t="s">
        <v>25</v>
      </c>
      <c r="C1316" s="20">
        <v>45752</v>
      </c>
      <c r="D1316">
        <v>0</v>
      </c>
      <c r="E1316" t="s">
        <v>68</v>
      </c>
    </row>
    <row r="1317" spans="1:5" x14ac:dyDescent="0.3">
      <c r="A1317">
        <v>122</v>
      </c>
      <c r="B1317" t="s">
        <v>25</v>
      </c>
      <c r="C1317" s="20">
        <v>45752</v>
      </c>
      <c r="D1317">
        <v>0</v>
      </c>
      <c r="E1317" t="s">
        <v>69</v>
      </c>
    </row>
    <row r="1318" spans="1:5" x14ac:dyDescent="0.3">
      <c r="A1318">
        <v>122</v>
      </c>
      <c r="B1318" t="s">
        <v>25</v>
      </c>
      <c r="C1318" s="20">
        <v>45752</v>
      </c>
      <c r="D1318">
        <v>5419.35</v>
      </c>
      <c r="E1318" t="s">
        <v>70</v>
      </c>
    </row>
    <row r="1319" spans="1:5" x14ac:dyDescent="0.3">
      <c r="A1319">
        <v>122</v>
      </c>
      <c r="B1319" t="s">
        <v>25</v>
      </c>
      <c r="C1319" s="20">
        <v>45752</v>
      </c>
      <c r="D1319">
        <v>0</v>
      </c>
      <c r="E1319" t="s">
        <v>71</v>
      </c>
    </row>
    <row r="1320" spans="1:5" x14ac:dyDescent="0.3">
      <c r="A1320">
        <v>122</v>
      </c>
      <c r="B1320" t="s">
        <v>25</v>
      </c>
      <c r="C1320" s="20">
        <v>45752</v>
      </c>
      <c r="D1320">
        <v>0</v>
      </c>
      <c r="E1320" t="s">
        <v>72</v>
      </c>
    </row>
    <row r="1321" spans="1:5" x14ac:dyDescent="0.3">
      <c r="A1321">
        <v>122</v>
      </c>
      <c r="B1321" t="s">
        <v>25</v>
      </c>
      <c r="C1321" s="20">
        <v>45752</v>
      </c>
      <c r="D1321">
        <v>0</v>
      </c>
      <c r="E1321" t="s">
        <v>73</v>
      </c>
    </row>
    <row r="1322" spans="1:5" x14ac:dyDescent="0.3">
      <c r="A1322">
        <v>122</v>
      </c>
      <c r="B1322" t="s">
        <v>25</v>
      </c>
      <c r="C1322" s="20">
        <v>45752</v>
      </c>
      <c r="D1322">
        <v>908.51</v>
      </c>
      <c r="E1322" t="s">
        <v>74</v>
      </c>
    </row>
    <row r="1323" spans="1:5" x14ac:dyDescent="0.3">
      <c r="A1323">
        <v>122</v>
      </c>
      <c r="B1323" t="s">
        <v>25</v>
      </c>
      <c r="C1323" s="20">
        <v>45752</v>
      </c>
      <c r="D1323">
        <v>25289.73</v>
      </c>
      <c r="E1323" t="s">
        <v>75</v>
      </c>
    </row>
    <row r="1324" spans="1:5" x14ac:dyDescent="0.3">
      <c r="A1324">
        <v>122</v>
      </c>
      <c r="B1324" t="s">
        <v>25</v>
      </c>
      <c r="C1324" s="20">
        <v>45752</v>
      </c>
      <c r="D1324">
        <v>0</v>
      </c>
      <c r="E1324" t="s">
        <v>76</v>
      </c>
    </row>
    <row r="1325" spans="1:5" x14ac:dyDescent="0.3">
      <c r="A1325">
        <v>122</v>
      </c>
      <c r="B1325" t="s">
        <v>25</v>
      </c>
      <c r="C1325" s="20">
        <v>45752</v>
      </c>
      <c r="D1325">
        <v>0</v>
      </c>
      <c r="E1325" t="s">
        <v>73</v>
      </c>
    </row>
    <row r="1326" spans="1:5" x14ac:dyDescent="0.3">
      <c r="A1326">
        <v>122</v>
      </c>
      <c r="B1326" t="s">
        <v>25</v>
      </c>
      <c r="C1326" s="20">
        <v>45752</v>
      </c>
      <c r="D1326">
        <v>0</v>
      </c>
      <c r="E1326" t="s">
        <v>77</v>
      </c>
    </row>
    <row r="1327" spans="1:5" x14ac:dyDescent="0.3">
      <c r="A1327">
        <v>122</v>
      </c>
      <c r="B1327" t="s">
        <v>25</v>
      </c>
      <c r="C1327" s="20">
        <v>45752</v>
      </c>
      <c r="D1327">
        <v>0</v>
      </c>
      <c r="E1327" t="s">
        <v>78</v>
      </c>
    </row>
    <row r="1328" spans="1:5" x14ac:dyDescent="0.3">
      <c r="A1328">
        <v>122</v>
      </c>
      <c r="B1328" t="s">
        <v>25</v>
      </c>
      <c r="C1328" s="20">
        <v>45752</v>
      </c>
      <c r="D1328">
        <v>0</v>
      </c>
      <c r="E1328" t="s">
        <v>79</v>
      </c>
    </row>
    <row r="1329" spans="1:5" x14ac:dyDescent="0.3">
      <c r="A1329">
        <v>122</v>
      </c>
      <c r="B1329" t="s">
        <v>25</v>
      </c>
      <c r="C1329" s="20">
        <v>45752</v>
      </c>
      <c r="D1329">
        <v>0</v>
      </c>
      <c r="E1329" t="s">
        <v>80</v>
      </c>
    </row>
    <row r="1330" spans="1:5" x14ac:dyDescent="0.3">
      <c r="A1330">
        <v>122</v>
      </c>
      <c r="B1330" t="s">
        <v>25</v>
      </c>
      <c r="C1330" s="20">
        <v>45752</v>
      </c>
      <c r="D1330">
        <v>0</v>
      </c>
      <c r="E1330" t="s">
        <v>81</v>
      </c>
    </row>
    <row r="1331" spans="1:5" x14ac:dyDescent="0.3">
      <c r="A1331">
        <v>122</v>
      </c>
      <c r="B1331" t="s">
        <v>25</v>
      </c>
      <c r="C1331" s="20">
        <v>45752</v>
      </c>
      <c r="D1331">
        <v>0</v>
      </c>
      <c r="E1331" t="s">
        <v>82</v>
      </c>
    </row>
    <row r="1332" spans="1:5" x14ac:dyDescent="0.3">
      <c r="A1332">
        <v>122</v>
      </c>
      <c r="B1332" t="s">
        <v>25</v>
      </c>
      <c r="C1332" s="20">
        <v>45753</v>
      </c>
      <c r="D1332">
        <v>3731.9</v>
      </c>
      <c r="E1332" t="s">
        <v>65</v>
      </c>
    </row>
    <row r="1333" spans="1:5" x14ac:dyDescent="0.3">
      <c r="A1333">
        <v>122</v>
      </c>
      <c r="B1333" t="s">
        <v>25</v>
      </c>
      <c r="C1333" s="20">
        <v>45753</v>
      </c>
      <c r="D1333">
        <v>76</v>
      </c>
      <c r="E1333" t="s">
        <v>66</v>
      </c>
    </row>
    <row r="1334" spans="1:5" x14ac:dyDescent="0.3">
      <c r="A1334">
        <v>122</v>
      </c>
      <c r="B1334" t="s">
        <v>25</v>
      </c>
      <c r="C1334" s="20">
        <v>45753</v>
      </c>
      <c r="D1334">
        <v>0</v>
      </c>
      <c r="E1334" t="s">
        <v>67</v>
      </c>
    </row>
    <row r="1335" spans="1:5" x14ac:dyDescent="0.3">
      <c r="A1335">
        <v>122</v>
      </c>
      <c r="B1335" t="s">
        <v>25</v>
      </c>
      <c r="C1335" s="20">
        <v>45753</v>
      </c>
      <c r="D1335">
        <v>0</v>
      </c>
      <c r="E1335" t="s">
        <v>68</v>
      </c>
    </row>
    <row r="1336" spans="1:5" x14ac:dyDescent="0.3">
      <c r="A1336">
        <v>122</v>
      </c>
      <c r="B1336" t="s">
        <v>25</v>
      </c>
      <c r="C1336" s="20">
        <v>45753</v>
      </c>
      <c r="D1336">
        <v>0</v>
      </c>
      <c r="E1336" t="s">
        <v>69</v>
      </c>
    </row>
    <row r="1337" spans="1:5" x14ac:dyDescent="0.3">
      <c r="A1337">
        <v>122</v>
      </c>
      <c r="B1337" t="s">
        <v>25</v>
      </c>
      <c r="C1337" s="20">
        <v>45753</v>
      </c>
      <c r="D1337">
        <v>417.07</v>
      </c>
      <c r="E1337" t="s">
        <v>70</v>
      </c>
    </row>
    <row r="1338" spans="1:5" x14ac:dyDescent="0.3">
      <c r="A1338">
        <v>122</v>
      </c>
      <c r="B1338" t="s">
        <v>25</v>
      </c>
      <c r="C1338" s="20">
        <v>45753</v>
      </c>
      <c r="D1338">
        <v>0</v>
      </c>
      <c r="E1338" t="s">
        <v>71</v>
      </c>
    </row>
    <row r="1339" spans="1:5" x14ac:dyDescent="0.3">
      <c r="A1339">
        <v>122</v>
      </c>
      <c r="B1339" t="s">
        <v>25</v>
      </c>
      <c r="C1339" s="20">
        <v>45753</v>
      </c>
      <c r="D1339">
        <v>0</v>
      </c>
      <c r="E1339" t="s">
        <v>72</v>
      </c>
    </row>
    <row r="1340" spans="1:5" x14ac:dyDescent="0.3">
      <c r="A1340">
        <v>122</v>
      </c>
      <c r="B1340" t="s">
        <v>25</v>
      </c>
      <c r="C1340" s="20">
        <v>45753</v>
      </c>
      <c r="D1340">
        <v>0</v>
      </c>
      <c r="E1340" t="s">
        <v>73</v>
      </c>
    </row>
    <row r="1341" spans="1:5" x14ac:dyDescent="0.3">
      <c r="A1341">
        <v>122</v>
      </c>
      <c r="B1341" t="s">
        <v>25</v>
      </c>
      <c r="C1341" s="20">
        <v>45753</v>
      </c>
      <c r="D1341">
        <v>627.70000000000005</v>
      </c>
      <c r="E1341" t="s">
        <v>74</v>
      </c>
    </row>
    <row r="1342" spans="1:5" x14ac:dyDescent="0.3">
      <c r="A1342">
        <v>122</v>
      </c>
      <c r="B1342" t="s">
        <v>25</v>
      </c>
      <c r="C1342" s="20">
        <v>45753</v>
      </c>
      <c r="D1342">
        <v>3002.05</v>
      </c>
      <c r="E1342" t="s">
        <v>75</v>
      </c>
    </row>
    <row r="1343" spans="1:5" x14ac:dyDescent="0.3">
      <c r="A1343">
        <v>122</v>
      </c>
      <c r="B1343" t="s">
        <v>25</v>
      </c>
      <c r="C1343" s="20">
        <v>45753</v>
      </c>
      <c r="D1343">
        <v>0</v>
      </c>
      <c r="E1343" t="s">
        <v>76</v>
      </c>
    </row>
    <row r="1344" spans="1:5" x14ac:dyDescent="0.3">
      <c r="A1344">
        <v>122</v>
      </c>
      <c r="B1344" t="s">
        <v>25</v>
      </c>
      <c r="C1344" s="20">
        <v>45753</v>
      </c>
      <c r="D1344">
        <v>0</v>
      </c>
      <c r="E1344" t="s">
        <v>73</v>
      </c>
    </row>
    <row r="1345" spans="1:5" x14ac:dyDescent="0.3">
      <c r="A1345">
        <v>122</v>
      </c>
      <c r="B1345" t="s">
        <v>25</v>
      </c>
      <c r="C1345" s="20">
        <v>45753</v>
      </c>
      <c r="D1345">
        <v>0</v>
      </c>
      <c r="E1345" t="s">
        <v>77</v>
      </c>
    </row>
    <row r="1346" spans="1:5" x14ac:dyDescent="0.3">
      <c r="A1346">
        <v>122</v>
      </c>
      <c r="B1346" t="s">
        <v>25</v>
      </c>
      <c r="C1346" s="20">
        <v>45753</v>
      </c>
      <c r="D1346">
        <v>0</v>
      </c>
      <c r="E1346" t="s">
        <v>78</v>
      </c>
    </row>
    <row r="1347" spans="1:5" x14ac:dyDescent="0.3">
      <c r="A1347">
        <v>122</v>
      </c>
      <c r="B1347" t="s">
        <v>25</v>
      </c>
      <c r="C1347" s="20">
        <v>45753</v>
      </c>
      <c r="D1347">
        <v>0</v>
      </c>
      <c r="E1347" t="s">
        <v>79</v>
      </c>
    </row>
    <row r="1348" spans="1:5" x14ac:dyDescent="0.3">
      <c r="A1348">
        <v>122</v>
      </c>
      <c r="B1348" t="s">
        <v>25</v>
      </c>
      <c r="C1348" s="20">
        <v>45753</v>
      </c>
      <c r="D1348">
        <v>0</v>
      </c>
      <c r="E1348" t="s">
        <v>80</v>
      </c>
    </row>
    <row r="1349" spans="1:5" x14ac:dyDescent="0.3">
      <c r="A1349">
        <v>122</v>
      </c>
      <c r="B1349" t="s">
        <v>25</v>
      </c>
      <c r="C1349" s="20">
        <v>45753</v>
      </c>
      <c r="D1349">
        <v>0</v>
      </c>
      <c r="E1349" t="s">
        <v>81</v>
      </c>
    </row>
    <row r="1350" spans="1:5" x14ac:dyDescent="0.3">
      <c r="A1350">
        <v>122</v>
      </c>
      <c r="B1350" t="s">
        <v>25</v>
      </c>
      <c r="C1350" s="20">
        <v>45753</v>
      </c>
      <c r="D1350">
        <v>0</v>
      </c>
      <c r="E1350" t="s">
        <v>82</v>
      </c>
    </row>
    <row r="1351" spans="1:5" x14ac:dyDescent="0.3">
      <c r="A1351">
        <v>122</v>
      </c>
      <c r="B1351" t="s">
        <v>25</v>
      </c>
      <c r="C1351" s="20">
        <v>45754</v>
      </c>
      <c r="D1351">
        <v>1124</v>
      </c>
      <c r="E1351" t="s">
        <v>65</v>
      </c>
    </row>
    <row r="1352" spans="1:5" x14ac:dyDescent="0.3">
      <c r="A1352">
        <v>122</v>
      </c>
      <c r="B1352" t="s">
        <v>25</v>
      </c>
      <c r="C1352" s="20">
        <v>45754</v>
      </c>
      <c r="D1352">
        <v>236</v>
      </c>
      <c r="E1352" t="s">
        <v>66</v>
      </c>
    </row>
    <row r="1353" spans="1:5" x14ac:dyDescent="0.3">
      <c r="A1353">
        <v>122</v>
      </c>
      <c r="B1353" t="s">
        <v>25</v>
      </c>
      <c r="C1353" s="20">
        <v>45754</v>
      </c>
      <c r="D1353">
        <v>0</v>
      </c>
      <c r="E1353" t="s">
        <v>67</v>
      </c>
    </row>
    <row r="1354" spans="1:5" x14ac:dyDescent="0.3">
      <c r="A1354">
        <v>122</v>
      </c>
      <c r="B1354" t="s">
        <v>25</v>
      </c>
      <c r="C1354" s="20">
        <v>45754</v>
      </c>
      <c r="D1354">
        <v>0</v>
      </c>
      <c r="E1354" t="s">
        <v>68</v>
      </c>
    </row>
    <row r="1355" spans="1:5" x14ac:dyDescent="0.3">
      <c r="A1355">
        <v>122</v>
      </c>
      <c r="B1355" t="s">
        <v>25</v>
      </c>
      <c r="C1355" s="20">
        <v>45754</v>
      </c>
      <c r="D1355">
        <v>0</v>
      </c>
      <c r="E1355" t="s">
        <v>69</v>
      </c>
    </row>
    <row r="1356" spans="1:5" x14ac:dyDescent="0.3">
      <c r="A1356">
        <v>122</v>
      </c>
      <c r="B1356" t="s">
        <v>25</v>
      </c>
      <c r="C1356" s="20">
        <v>45754</v>
      </c>
      <c r="D1356">
        <v>152</v>
      </c>
      <c r="E1356" t="s">
        <v>70</v>
      </c>
    </row>
    <row r="1357" spans="1:5" x14ac:dyDescent="0.3">
      <c r="A1357">
        <v>122</v>
      </c>
      <c r="B1357" t="s">
        <v>25</v>
      </c>
      <c r="C1357" s="20">
        <v>45754</v>
      </c>
      <c r="D1357">
        <v>0</v>
      </c>
      <c r="E1357" t="s">
        <v>71</v>
      </c>
    </row>
    <row r="1358" spans="1:5" x14ac:dyDescent="0.3">
      <c r="A1358">
        <v>122</v>
      </c>
      <c r="B1358" t="s">
        <v>25</v>
      </c>
      <c r="C1358" s="20">
        <v>45754</v>
      </c>
      <c r="D1358">
        <v>0</v>
      </c>
      <c r="E1358" t="s">
        <v>72</v>
      </c>
    </row>
    <row r="1359" spans="1:5" x14ac:dyDescent="0.3">
      <c r="A1359">
        <v>122</v>
      </c>
      <c r="B1359" t="s">
        <v>25</v>
      </c>
      <c r="C1359" s="20">
        <v>45754</v>
      </c>
      <c r="D1359">
        <v>0</v>
      </c>
      <c r="E1359" t="s">
        <v>73</v>
      </c>
    </row>
    <row r="1360" spans="1:5" x14ac:dyDescent="0.3">
      <c r="A1360">
        <v>122</v>
      </c>
      <c r="B1360" t="s">
        <v>25</v>
      </c>
      <c r="C1360" s="20">
        <v>45754</v>
      </c>
      <c r="D1360">
        <v>0</v>
      </c>
      <c r="E1360" t="s">
        <v>74</v>
      </c>
    </row>
    <row r="1361" spans="1:5" x14ac:dyDescent="0.3">
      <c r="A1361">
        <v>122</v>
      </c>
      <c r="B1361" t="s">
        <v>25</v>
      </c>
      <c r="C1361" s="20">
        <v>45754</v>
      </c>
      <c r="D1361">
        <v>993</v>
      </c>
      <c r="E1361" t="s">
        <v>75</v>
      </c>
    </row>
    <row r="1362" spans="1:5" x14ac:dyDescent="0.3">
      <c r="A1362">
        <v>122</v>
      </c>
      <c r="B1362" t="s">
        <v>25</v>
      </c>
      <c r="C1362" s="20">
        <v>45754</v>
      </c>
      <c r="D1362">
        <v>0</v>
      </c>
      <c r="E1362" t="s">
        <v>76</v>
      </c>
    </row>
    <row r="1363" spans="1:5" x14ac:dyDescent="0.3">
      <c r="A1363">
        <v>122</v>
      </c>
      <c r="B1363" t="s">
        <v>25</v>
      </c>
      <c r="C1363" s="20">
        <v>45754</v>
      </c>
      <c r="D1363">
        <v>0</v>
      </c>
      <c r="E1363" t="s">
        <v>73</v>
      </c>
    </row>
    <row r="1364" spans="1:5" x14ac:dyDescent="0.3">
      <c r="A1364">
        <v>122</v>
      </c>
      <c r="B1364" t="s">
        <v>25</v>
      </c>
      <c r="C1364" s="20">
        <v>45754</v>
      </c>
      <c r="D1364">
        <v>0</v>
      </c>
      <c r="E1364" t="s">
        <v>77</v>
      </c>
    </row>
    <row r="1365" spans="1:5" x14ac:dyDescent="0.3">
      <c r="A1365">
        <v>122</v>
      </c>
      <c r="B1365" t="s">
        <v>25</v>
      </c>
      <c r="C1365" s="20">
        <v>45754</v>
      </c>
      <c r="D1365">
        <v>0</v>
      </c>
      <c r="E1365" t="s">
        <v>78</v>
      </c>
    </row>
    <row r="1366" spans="1:5" x14ac:dyDescent="0.3">
      <c r="A1366">
        <v>122</v>
      </c>
      <c r="B1366" t="s">
        <v>25</v>
      </c>
      <c r="C1366" s="20">
        <v>45754</v>
      </c>
      <c r="D1366">
        <v>0</v>
      </c>
      <c r="E1366" t="s">
        <v>79</v>
      </c>
    </row>
    <row r="1367" spans="1:5" x14ac:dyDescent="0.3">
      <c r="A1367">
        <v>122</v>
      </c>
      <c r="B1367" t="s">
        <v>25</v>
      </c>
      <c r="C1367" s="20">
        <v>45754</v>
      </c>
      <c r="D1367">
        <v>0</v>
      </c>
      <c r="E1367" t="s">
        <v>80</v>
      </c>
    </row>
    <row r="1368" spans="1:5" x14ac:dyDescent="0.3">
      <c r="A1368">
        <v>122</v>
      </c>
      <c r="B1368" t="s">
        <v>25</v>
      </c>
      <c r="C1368" s="20">
        <v>45754</v>
      </c>
      <c r="D1368">
        <v>0</v>
      </c>
      <c r="E1368" t="s">
        <v>81</v>
      </c>
    </row>
    <row r="1369" spans="1:5" x14ac:dyDescent="0.3">
      <c r="A1369">
        <v>122</v>
      </c>
      <c r="B1369" t="s">
        <v>25</v>
      </c>
      <c r="C1369" s="20">
        <v>45754</v>
      </c>
      <c r="D1369">
        <v>0</v>
      </c>
      <c r="E1369" t="s">
        <v>82</v>
      </c>
    </row>
    <row r="1370" spans="1:5" x14ac:dyDescent="0.3">
      <c r="A1370">
        <v>122</v>
      </c>
      <c r="B1370" t="s">
        <v>25</v>
      </c>
      <c r="C1370" s="20">
        <v>45755</v>
      </c>
      <c r="D1370">
        <v>11126.83</v>
      </c>
      <c r="E1370" t="s">
        <v>65</v>
      </c>
    </row>
    <row r="1371" spans="1:5" x14ac:dyDescent="0.3">
      <c r="A1371">
        <v>122</v>
      </c>
      <c r="B1371" t="s">
        <v>25</v>
      </c>
      <c r="C1371" s="20">
        <v>45755</v>
      </c>
      <c r="D1371">
        <v>496.62</v>
      </c>
      <c r="E1371" t="s">
        <v>66</v>
      </c>
    </row>
    <row r="1372" spans="1:5" x14ac:dyDescent="0.3">
      <c r="A1372">
        <v>122</v>
      </c>
      <c r="B1372" t="s">
        <v>25</v>
      </c>
      <c r="C1372" s="20">
        <v>45755</v>
      </c>
      <c r="D1372">
        <v>0</v>
      </c>
      <c r="E1372" t="s">
        <v>67</v>
      </c>
    </row>
    <row r="1373" spans="1:5" x14ac:dyDescent="0.3">
      <c r="A1373">
        <v>122</v>
      </c>
      <c r="B1373" t="s">
        <v>25</v>
      </c>
      <c r="C1373" s="20">
        <v>45755</v>
      </c>
      <c r="D1373">
        <v>0</v>
      </c>
      <c r="E1373" t="s">
        <v>68</v>
      </c>
    </row>
    <row r="1374" spans="1:5" x14ac:dyDescent="0.3">
      <c r="A1374">
        <v>122</v>
      </c>
      <c r="B1374" t="s">
        <v>25</v>
      </c>
      <c r="C1374" s="20">
        <v>45755</v>
      </c>
      <c r="D1374">
        <v>0</v>
      </c>
      <c r="E1374" t="s">
        <v>69</v>
      </c>
    </row>
    <row r="1375" spans="1:5" x14ac:dyDescent="0.3">
      <c r="A1375">
        <v>122</v>
      </c>
      <c r="B1375" t="s">
        <v>25</v>
      </c>
      <c r="C1375" s="20">
        <v>45755</v>
      </c>
      <c r="D1375">
        <v>853.23</v>
      </c>
      <c r="E1375" t="s">
        <v>70</v>
      </c>
    </row>
    <row r="1376" spans="1:5" x14ac:dyDescent="0.3">
      <c r="A1376">
        <v>122</v>
      </c>
      <c r="B1376" t="s">
        <v>25</v>
      </c>
      <c r="C1376" s="20">
        <v>45755</v>
      </c>
      <c r="D1376">
        <v>0</v>
      </c>
      <c r="E1376" t="s">
        <v>71</v>
      </c>
    </row>
    <row r="1377" spans="1:5" x14ac:dyDescent="0.3">
      <c r="A1377">
        <v>122</v>
      </c>
      <c r="B1377" t="s">
        <v>25</v>
      </c>
      <c r="C1377" s="20">
        <v>45755</v>
      </c>
      <c r="D1377">
        <v>0</v>
      </c>
      <c r="E1377" t="s">
        <v>72</v>
      </c>
    </row>
    <row r="1378" spans="1:5" x14ac:dyDescent="0.3">
      <c r="A1378">
        <v>122</v>
      </c>
      <c r="B1378" t="s">
        <v>25</v>
      </c>
      <c r="C1378" s="20">
        <v>45755</v>
      </c>
      <c r="D1378">
        <v>0</v>
      </c>
      <c r="E1378" t="s">
        <v>73</v>
      </c>
    </row>
    <row r="1379" spans="1:5" x14ac:dyDescent="0.3">
      <c r="A1379">
        <v>122</v>
      </c>
      <c r="B1379" t="s">
        <v>25</v>
      </c>
      <c r="C1379" s="20">
        <v>45755</v>
      </c>
      <c r="D1379">
        <v>58.76</v>
      </c>
      <c r="E1379" t="s">
        <v>74</v>
      </c>
    </row>
    <row r="1380" spans="1:5" x14ac:dyDescent="0.3">
      <c r="A1380">
        <v>122</v>
      </c>
      <c r="B1380" t="s">
        <v>25</v>
      </c>
      <c r="C1380" s="20">
        <v>45755</v>
      </c>
      <c r="D1380">
        <v>5309.17</v>
      </c>
      <c r="E1380" t="s">
        <v>75</v>
      </c>
    </row>
    <row r="1381" spans="1:5" x14ac:dyDescent="0.3">
      <c r="A1381">
        <v>122</v>
      </c>
      <c r="B1381" t="s">
        <v>25</v>
      </c>
      <c r="C1381" s="20">
        <v>45755</v>
      </c>
      <c r="D1381">
        <v>0</v>
      </c>
      <c r="E1381" t="s">
        <v>76</v>
      </c>
    </row>
    <row r="1382" spans="1:5" x14ac:dyDescent="0.3">
      <c r="A1382">
        <v>122</v>
      </c>
      <c r="B1382" t="s">
        <v>25</v>
      </c>
      <c r="C1382" s="20">
        <v>45755</v>
      </c>
      <c r="D1382">
        <v>0</v>
      </c>
      <c r="E1382" t="s">
        <v>73</v>
      </c>
    </row>
    <row r="1383" spans="1:5" x14ac:dyDescent="0.3">
      <c r="A1383">
        <v>122</v>
      </c>
      <c r="B1383" t="s">
        <v>25</v>
      </c>
      <c r="C1383" s="20">
        <v>45755</v>
      </c>
      <c r="D1383">
        <v>0</v>
      </c>
      <c r="E1383" t="s">
        <v>77</v>
      </c>
    </row>
    <row r="1384" spans="1:5" x14ac:dyDescent="0.3">
      <c r="A1384">
        <v>122</v>
      </c>
      <c r="B1384" t="s">
        <v>25</v>
      </c>
      <c r="C1384" s="20">
        <v>45755</v>
      </c>
      <c r="D1384">
        <v>0</v>
      </c>
      <c r="E1384" t="s">
        <v>78</v>
      </c>
    </row>
    <row r="1385" spans="1:5" x14ac:dyDescent="0.3">
      <c r="A1385">
        <v>122</v>
      </c>
      <c r="B1385" t="s">
        <v>25</v>
      </c>
      <c r="C1385" s="20">
        <v>45755</v>
      </c>
      <c r="D1385">
        <v>0</v>
      </c>
      <c r="E1385" t="s">
        <v>79</v>
      </c>
    </row>
    <row r="1386" spans="1:5" x14ac:dyDescent="0.3">
      <c r="A1386">
        <v>122</v>
      </c>
      <c r="B1386" t="s">
        <v>25</v>
      </c>
      <c r="C1386" s="20">
        <v>45755</v>
      </c>
      <c r="D1386">
        <v>0</v>
      </c>
      <c r="E1386" t="s">
        <v>80</v>
      </c>
    </row>
    <row r="1387" spans="1:5" x14ac:dyDescent="0.3">
      <c r="A1387">
        <v>122</v>
      </c>
      <c r="B1387" t="s">
        <v>25</v>
      </c>
      <c r="C1387" s="20">
        <v>45755</v>
      </c>
      <c r="D1387">
        <v>0</v>
      </c>
      <c r="E1387" t="s">
        <v>81</v>
      </c>
    </row>
    <row r="1388" spans="1:5" x14ac:dyDescent="0.3">
      <c r="A1388">
        <v>122</v>
      </c>
      <c r="B1388" t="s">
        <v>25</v>
      </c>
      <c r="C1388" s="20">
        <v>45755</v>
      </c>
      <c r="D1388">
        <v>0</v>
      </c>
      <c r="E1388" t="s">
        <v>82</v>
      </c>
    </row>
    <row r="1389" spans="1:5" x14ac:dyDescent="0.3">
      <c r="A1389">
        <v>122</v>
      </c>
      <c r="B1389" t="s">
        <v>25</v>
      </c>
      <c r="C1389" s="20">
        <v>45756</v>
      </c>
      <c r="D1389">
        <v>15058.05</v>
      </c>
      <c r="E1389" t="s">
        <v>65</v>
      </c>
    </row>
    <row r="1390" spans="1:5" x14ac:dyDescent="0.3">
      <c r="A1390">
        <v>122</v>
      </c>
      <c r="B1390" t="s">
        <v>25</v>
      </c>
      <c r="C1390" s="20">
        <v>45756</v>
      </c>
      <c r="D1390">
        <v>922.93</v>
      </c>
      <c r="E1390" t="s">
        <v>66</v>
      </c>
    </row>
    <row r="1391" spans="1:5" x14ac:dyDescent="0.3">
      <c r="A1391">
        <v>122</v>
      </c>
      <c r="B1391" t="s">
        <v>25</v>
      </c>
      <c r="C1391" s="20">
        <v>45756</v>
      </c>
      <c r="D1391">
        <v>70.06</v>
      </c>
      <c r="E1391" t="s">
        <v>67</v>
      </c>
    </row>
    <row r="1392" spans="1:5" x14ac:dyDescent="0.3">
      <c r="A1392">
        <v>122</v>
      </c>
      <c r="B1392" t="s">
        <v>25</v>
      </c>
      <c r="C1392" s="20">
        <v>45756</v>
      </c>
      <c r="D1392">
        <v>0</v>
      </c>
      <c r="E1392" t="s">
        <v>68</v>
      </c>
    </row>
    <row r="1393" spans="1:5" x14ac:dyDescent="0.3">
      <c r="A1393">
        <v>122</v>
      </c>
      <c r="B1393" t="s">
        <v>25</v>
      </c>
      <c r="C1393" s="20">
        <v>45756</v>
      </c>
      <c r="D1393">
        <v>0</v>
      </c>
      <c r="E1393" t="s">
        <v>69</v>
      </c>
    </row>
    <row r="1394" spans="1:5" x14ac:dyDescent="0.3">
      <c r="A1394">
        <v>122</v>
      </c>
      <c r="B1394" t="s">
        <v>25</v>
      </c>
      <c r="C1394" s="20">
        <v>45756</v>
      </c>
      <c r="D1394">
        <v>2263.2600000000002</v>
      </c>
      <c r="E1394" t="s">
        <v>70</v>
      </c>
    </row>
    <row r="1395" spans="1:5" x14ac:dyDescent="0.3">
      <c r="A1395">
        <v>122</v>
      </c>
      <c r="B1395" t="s">
        <v>25</v>
      </c>
      <c r="C1395" s="20">
        <v>45756</v>
      </c>
      <c r="D1395">
        <v>0</v>
      </c>
      <c r="E1395" t="s">
        <v>71</v>
      </c>
    </row>
    <row r="1396" spans="1:5" x14ac:dyDescent="0.3">
      <c r="A1396">
        <v>122</v>
      </c>
      <c r="B1396" t="s">
        <v>25</v>
      </c>
      <c r="C1396" s="20">
        <v>45756</v>
      </c>
      <c r="D1396">
        <v>0</v>
      </c>
      <c r="E1396" t="s">
        <v>72</v>
      </c>
    </row>
    <row r="1397" spans="1:5" x14ac:dyDescent="0.3">
      <c r="A1397">
        <v>122</v>
      </c>
      <c r="B1397" t="s">
        <v>25</v>
      </c>
      <c r="C1397" s="20">
        <v>45756</v>
      </c>
      <c r="D1397">
        <v>0</v>
      </c>
      <c r="E1397" t="s">
        <v>73</v>
      </c>
    </row>
    <row r="1398" spans="1:5" x14ac:dyDescent="0.3">
      <c r="A1398">
        <v>122</v>
      </c>
      <c r="B1398" t="s">
        <v>25</v>
      </c>
      <c r="C1398" s="20">
        <v>45756</v>
      </c>
      <c r="D1398">
        <v>866.09</v>
      </c>
      <c r="E1398" t="s">
        <v>74</v>
      </c>
    </row>
    <row r="1399" spans="1:5" x14ac:dyDescent="0.3">
      <c r="A1399">
        <v>122</v>
      </c>
      <c r="B1399" t="s">
        <v>25</v>
      </c>
      <c r="C1399" s="20">
        <v>45756</v>
      </c>
      <c r="D1399">
        <v>7536.36</v>
      </c>
      <c r="E1399" t="s">
        <v>75</v>
      </c>
    </row>
    <row r="1400" spans="1:5" x14ac:dyDescent="0.3">
      <c r="A1400">
        <v>122</v>
      </c>
      <c r="B1400" t="s">
        <v>25</v>
      </c>
      <c r="C1400" s="20">
        <v>45756</v>
      </c>
      <c r="D1400">
        <v>0</v>
      </c>
      <c r="E1400" t="s">
        <v>76</v>
      </c>
    </row>
    <row r="1401" spans="1:5" x14ac:dyDescent="0.3">
      <c r="A1401">
        <v>122</v>
      </c>
      <c r="B1401" t="s">
        <v>25</v>
      </c>
      <c r="C1401" s="20">
        <v>45756</v>
      </c>
      <c r="D1401">
        <v>0</v>
      </c>
      <c r="E1401" t="s">
        <v>73</v>
      </c>
    </row>
    <row r="1402" spans="1:5" x14ac:dyDescent="0.3">
      <c r="A1402">
        <v>122</v>
      </c>
      <c r="B1402" t="s">
        <v>25</v>
      </c>
      <c r="C1402" s="20">
        <v>45756</v>
      </c>
      <c r="D1402">
        <v>0</v>
      </c>
      <c r="E1402" t="s">
        <v>77</v>
      </c>
    </row>
    <row r="1403" spans="1:5" x14ac:dyDescent="0.3">
      <c r="A1403">
        <v>122</v>
      </c>
      <c r="B1403" t="s">
        <v>25</v>
      </c>
      <c r="C1403" s="20">
        <v>45756</v>
      </c>
      <c r="D1403">
        <v>0</v>
      </c>
      <c r="E1403" t="s">
        <v>78</v>
      </c>
    </row>
    <row r="1404" spans="1:5" x14ac:dyDescent="0.3">
      <c r="A1404">
        <v>122</v>
      </c>
      <c r="B1404" t="s">
        <v>25</v>
      </c>
      <c r="C1404" s="20">
        <v>45756</v>
      </c>
      <c r="D1404">
        <v>0</v>
      </c>
      <c r="E1404" t="s">
        <v>79</v>
      </c>
    </row>
    <row r="1405" spans="1:5" x14ac:dyDescent="0.3">
      <c r="A1405">
        <v>122</v>
      </c>
      <c r="B1405" t="s">
        <v>25</v>
      </c>
      <c r="C1405" s="20">
        <v>45756</v>
      </c>
      <c r="D1405">
        <v>0</v>
      </c>
      <c r="E1405" t="s">
        <v>80</v>
      </c>
    </row>
    <row r="1406" spans="1:5" x14ac:dyDescent="0.3">
      <c r="A1406">
        <v>122</v>
      </c>
      <c r="B1406" t="s">
        <v>25</v>
      </c>
      <c r="C1406" s="20">
        <v>45756</v>
      </c>
      <c r="D1406">
        <v>0</v>
      </c>
      <c r="E1406" t="s">
        <v>81</v>
      </c>
    </row>
    <row r="1407" spans="1:5" x14ac:dyDescent="0.3">
      <c r="A1407">
        <v>122</v>
      </c>
      <c r="B1407" t="s">
        <v>25</v>
      </c>
      <c r="C1407" s="20">
        <v>45756</v>
      </c>
      <c r="D1407">
        <v>0</v>
      </c>
      <c r="E1407" t="s">
        <v>82</v>
      </c>
    </row>
    <row r="1408" spans="1:5" x14ac:dyDescent="0.3">
      <c r="A1408">
        <v>122</v>
      </c>
      <c r="B1408" t="s">
        <v>25</v>
      </c>
      <c r="C1408" s="20">
        <v>45757</v>
      </c>
      <c r="D1408">
        <v>20374.45</v>
      </c>
      <c r="E1408" t="s">
        <v>65</v>
      </c>
    </row>
    <row r="1409" spans="1:5" x14ac:dyDescent="0.3">
      <c r="A1409">
        <v>122</v>
      </c>
      <c r="B1409" t="s">
        <v>25</v>
      </c>
      <c r="C1409" s="20">
        <v>45757</v>
      </c>
      <c r="D1409">
        <v>997.22</v>
      </c>
      <c r="E1409" t="s">
        <v>66</v>
      </c>
    </row>
    <row r="1410" spans="1:5" x14ac:dyDescent="0.3">
      <c r="A1410">
        <v>122</v>
      </c>
      <c r="B1410" t="s">
        <v>25</v>
      </c>
      <c r="C1410" s="20">
        <v>45757</v>
      </c>
      <c r="D1410">
        <v>100.57</v>
      </c>
      <c r="E1410" t="s">
        <v>67</v>
      </c>
    </row>
    <row r="1411" spans="1:5" x14ac:dyDescent="0.3">
      <c r="A1411">
        <v>122</v>
      </c>
      <c r="B1411" t="s">
        <v>25</v>
      </c>
      <c r="C1411" s="20">
        <v>45757</v>
      </c>
      <c r="D1411">
        <v>0</v>
      </c>
      <c r="E1411" t="s">
        <v>68</v>
      </c>
    </row>
    <row r="1412" spans="1:5" x14ac:dyDescent="0.3">
      <c r="A1412">
        <v>122</v>
      </c>
      <c r="B1412" t="s">
        <v>25</v>
      </c>
      <c r="C1412" s="20">
        <v>45757</v>
      </c>
      <c r="D1412">
        <v>0</v>
      </c>
      <c r="E1412" t="s">
        <v>69</v>
      </c>
    </row>
    <row r="1413" spans="1:5" x14ac:dyDescent="0.3">
      <c r="A1413">
        <v>122</v>
      </c>
      <c r="B1413" t="s">
        <v>25</v>
      </c>
      <c r="C1413" s="20">
        <v>45757</v>
      </c>
      <c r="D1413">
        <v>2213.11</v>
      </c>
      <c r="E1413" t="s">
        <v>70</v>
      </c>
    </row>
    <row r="1414" spans="1:5" x14ac:dyDescent="0.3">
      <c r="A1414">
        <v>122</v>
      </c>
      <c r="B1414" t="s">
        <v>25</v>
      </c>
      <c r="C1414" s="20">
        <v>45757</v>
      </c>
      <c r="D1414">
        <v>0</v>
      </c>
      <c r="E1414" t="s">
        <v>71</v>
      </c>
    </row>
    <row r="1415" spans="1:5" x14ac:dyDescent="0.3">
      <c r="A1415">
        <v>122</v>
      </c>
      <c r="B1415" t="s">
        <v>25</v>
      </c>
      <c r="C1415" s="20">
        <v>45757</v>
      </c>
      <c r="D1415">
        <v>0</v>
      </c>
      <c r="E1415" t="s">
        <v>72</v>
      </c>
    </row>
    <row r="1416" spans="1:5" x14ac:dyDescent="0.3">
      <c r="A1416">
        <v>122</v>
      </c>
      <c r="B1416" t="s">
        <v>25</v>
      </c>
      <c r="C1416" s="20">
        <v>45757</v>
      </c>
      <c r="D1416">
        <v>0</v>
      </c>
      <c r="E1416" t="s">
        <v>73</v>
      </c>
    </row>
    <row r="1417" spans="1:5" x14ac:dyDescent="0.3">
      <c r="A1417">
        <v>122</v>
      </c>
      <c r="B1417" t="s">
        <v>25</v>
      </c>
      <c r="C1417" s="20">
        <v>45757</v>
      </c>
      <c r="D1417">
        <v>359.44</v>
      </c>
      <c r="E1417" t="s">
        <v>74</v>
      </c>
    </row>
    <row r="1418" spans="1:5" x14ac:dyDescent="0.3">
      <c r="A1418">
        <v>122</v>
      </c>
      <c r="B1418" t="s">
        <v>25</v>
      </c>
      <c r="C1418" s="20">
        <v>45757</v>
      </c>
      <c r="D1418">
        <v>4963.63</v>
      </c>
      <c r="E1418" t="s">
        <v>75</v>
      </c>
    </row>
    <row r="1419" spans="1:5" x14ac:dyDescent="0.3">
      <c r="A1419">
        <v>122</v>
      </c>
      <c r="B1419" t="s">
        <v>25</v>
      </c>
      <c r="C1419" s="20">
        <v>45757</v>
      </c>
      <c r="D1419">
        <v>0</v>
      </c>
      <c r="E1419" t="s">
        <v>76</v>
      </c>
    </row>
    <row r="1420" spans="1:5" x14ac:dyDescent="0.3">
      <c r="A1420">
        <v>122</v>
      </c>
      <c r="B1420" t="s">
        <v>25</v>
      </c>
      <c r="C1420" s="20">
        <v>45757</v>
      </c>
      <c r="D1420">
        <v>0</v>
      </c>
      <c r="E1420" t="s">
        <v>73</v>
      </c>
    </row>
    <row r="1421" spans="1:5" x14ac:dyDescent="0.3">
      <c r="A1421">
        <v>122</v>
      </c>
      <c r="B1421" t="s">
        <v>25</v>
      </c>
      <c r="C1421" s="20">
        <v>45757</v>
      </c>
      <c r="D1421">
        <v>0</v>
      </c>
      <c r="E1421" t="s">
        <v>77</v>
      </c>
    </row>
    <row r="1422" spans="1:5" x14ac:dyDescent="0.3">
      <c r="A1422">
        <v>122</v>
      </c>
      <c r="B1422" t="s">
        <v>25</v>
      </c>
      <c r="C1422" s="20">
        <v>45757</v>
      </c>
      <c r="D1422">
        <v>0</v>
      </c>
      <c r="E1422" t="s">
        <v>78</v>
      </c>
    </row>
    <row r="1423" spans="1:5" x14ac:dyDescent="0.3">
      <c r="A1423">
        <v>122</v>
      </c>
      <c r="B1423" t="s">
        <v>25</v>
      </c>
      <c r="C1423" s="20">
        <v>45757</v>
      </c>
      <c r="D1423">
        <v>0</v>
      </c>
      <c r="E1423" t="s">
        <v>79</v>
      </c>
    </row>
    <row r="1424" spans="1:5" x14ac:dyDescent="0.3">
      <c r="A1424">
        <v>122</v>
      </c>
      <c r="B1424" t="s">
        <v>25</v>
      </c>
      <c r="C1424" s="20">
        <v>45757</v>
      </c>
      <c r="D1424">
        <v>0</v>
      </c>
      <c r="E1424" t="s">
        <v>80</v>
      </c>
    </row>
    <row r="1425" spans="1:5" x14ac:dyDescent="0.3">
      <c r="A1425">
        <v>122</v>
      </c>
      <c r="B1425" t="s">
        <v>25</v>
      </c>
      <c r="C1425" s="20">
        <v>45757</v>
      </c>
      <c r="D1425">
        <v>0</v>
      </c>
      <c r="E1425" t="s">
        <v>81</v>
      </c>
    </row>
    <row r="1426" spans="1:5" x14ac:dyDescent="0.3">
      <c r="A1426">
        <v>122</v>
      </c>
      <c r="B1426" t="s">
        <v>25</v>
      </c>
      <c r="C1426" s="20">
        <v>45757</v>
      </c>
      <c r="D1426">
        <v>0</v>
      </c>
      <c r="E1426" t="s">
        <v>82</v>
      </c>
    </row>
    <row r="1427" spans="1:5" x14ac:dyDescent="0.3">
      <c r="A1427">
        <v>122</v>
      </c>
      <c r="B1427" t="s">
        <v>25</v>
      </c>
      <c r="C1427" s="20">
        <v>45758</v>
      </c>
      <c r="D1427">
        <v>40143.629999999997</v>
      </c>
      <c r="E1427" t="s">
        <v>65</v>
      </c>
    </row>
    <row r="1428" spans="1:5" x14ac:dyDescent="0.3">
      <c r="A1428">
        <v>122</v>
      </c>
      <c r="B1428" t="s">
        <v>25</v>
      </c>
      <c r="C1428" s="20">
        <v>45758</v>
      </c>
      <c r="D1428">
        <v>810.6</v>
      </c>
      <c r="E1428" t="s">
        <v>66</v>
      </c>
    </row>
    <row r="1429" spans="1:5" x14ac:dyDescent="0.3">
      <c r="A1429">
        <v>122</v>
      </c>
      <c r="B1429" t="s">
        <v>25</v>
      </c>
      <c r="C1429" s="20">
        <v>45758</v>
      </c>
      <c r="D1429">
        <v>0</v>
      </c>
      <c r="E1429" t="s">
        <v>67</v>
      </c>
    </row>
    <row r="1430" spans="1:5" x14ac:dyDescent="0.3">
      <c r="A1430">
        <v>122</v>
      </c>
      <c r="B1430" t="s">
        <v>25</v>
      </c>
      <c r="C1430" s="20">
        <v>45758</v>
      </c>
      <c r="D1430">
        <v>0</v>
      </c>
      <c r="E1430" t="s">
        <v>68</v>
      </c>
    </row>
    <row r="1431" spans="1:5" x14ac:dyDescent="0.3">
      <c r="A1431">
        <v>122</v>
      </c>
      <c r="B1431" t="s">
        <v>25</v>
      </c>
      <c r="C1431" s="20">
        <v>45758</v>
      </c>
      <c r="D1431">
        <v>0</v>
      </c>
      <c r="E1431" t="s">
        <v>69</v>
      </c>
    </row>
    <row r="1432" spans="1:5" x14ac:dyDescent="0.3">
      <c r="A1432">
        <v>122</v>
      </c>
      <c r="B1432" t="s">
        <v>25</v>
      </c>
      <c r="C1432" s="20">
        <v>45758</v>
      </c>
      <c r="D1432">
        <v>2631.28</v>
      </c>
      <c r="E1432" t="s">
        <v>70</v>
      </c>
    </row>
    <row r="1433" spans="1:5" x14ac:dyDescent="0.3">
      <c r="A1433">
        <v>122</v>
      </c>
      <c r="B1433" t="s">
        <v>25</v>
      </c>
      <c r="C1433" s="20">
        <v>45758</v>
      </c>
      <c r="D1433">
        <v>0</v>
      </c>
      <c r="E1433" t="s">
        <v>71</v>
      </c>
    </row>
    <row r="1434" spans="1:5" x14ac:dyDescent="0.3">
      <c r="A1434">
        <v>122</v>
      </c>
      <c r="B1434" t="s">
        <v>25</v>
      </c>
      <c r="C1434" s="20">
        <v>45758</v>
      </c>
      <c r="D1434">
        <v>0</v>
      </c>
      <c r="E1434" t="s">
        <v>72</v>
      </c>
    </row>
    <row r="1435" spans="1:5" x14ac:dyDescent="0.3">
      <c r="A1435">
        <v>122</v>
      </c>
      <c r="B1435" t="s">
        <v>25</v>
      </c>
      <c r="C1435" s="20">
        <v>45758</v>
      </c>
      <c r="D1435">
        <v>0</v>
      </c>
      <c r="E1435" t="s">
        <v>73</v>
      </c>
    </row>
    <row r="1436" spans="1:5" x14ac:dyDescent="0.3">
      <c r="A1436">
        <v>122</v>
      </c>
      <c r="B1436" t="s">
        <v>25</v>
      </c>
      <c r="C1436" s="20">
        <v>45758</v>
      </c>
      <c r="D1436">
        <v>473.87</v>
      </c>
      <c r="E1436" t="s">
        <v>74</v>
      </c>
    </row>
    <row r="1437" spans="1:5" x14ac:dyDescent="0.3">
      <c r="A1437">
        <v>122</v>
      </c>
      <c r="B1437" t="s">
        <v>25</v>
      </c>
      <c r="C1437" s="20">
        <v>45758</v>
      </c>
      <c r="D1437">
        <v>18531.57</v>
      </c>
      <c r="E1437" t="s">
        <v>75</v>
      </c>
    </row>
    <row r="1438" spans="1:5" x14ac:dyDescent="0.3">
      <c r="A1438">
        <v>122</v>
      </c>
      <c r="B1438" t="s">
        <v>25</v>
      </c>
      <c r="C1438" s="20">
        <v>45758</v>
      </c>
      <c r="D1438">
        <v>0</v>
      </c>
      <c r="E1438" t="s">
        <v>76</v>
      </c>
    </row>
    <row r="1439" spans="1:5" x14ac:dyDescent="0.3">
      <c r="A1439">
        <v>122</v>
      </c>
      <c r="B1439" t="s">
        <v>25</v>
      </c>
      <c r="C1439" s="20">
        <v>45758</v>
      </c>
      <c r="D1439">
        <v>0</v>
      </c>
      <c r="E1439" t="s">
        <v>73</v>
      </c>
    </row>
    <row r="1440" spans="1:5" x14ac:dyDescent="0.3">
      <c r="A1440">
        <v>122</v>
      </c>
      <c r="B1440" t="s">
        <v>25</v>
      </c>
      <c r="C1440" s="20">
        <v>45758</v>
      </c>
      <c r="D1440">
        <v>0</v>
      </c>
      <c r="E1440" t="s">
        <v>77</v>
      </c>
    </row>
    <row r="1441" spans="1:5" x14ac:dyDescent="0.3">
      <c r="A1441">
        <v>122</v>
      </c>
      <c r="B1441" t="s">
        <v>25</v>
      </c>
      <c r="C1441" s="20">
        <v>45758</v>
      </c>
      <c r="D1441">
        <v>0</v>
      </c>
      <c r="E1441" t="s">
        <v>78</v>
      </c>
    </row>
    <row r="1442" spans="1:5" x14ac:dyDescent="0.3">
      <c r="A1442">
        <v>122</v>
      </c>
      <c r="B1442" t="s">
        <v>25</v>
      </c>
      <c r="C1442" s="20">
        <v>45758</v>
      </c>
      <c r="D1442">
        <v>0</v>
      </c>
      <c r="E1442" t="s">
        <v>79</v>
      </c>
    </row>
    <row r="1443" spans="1:5" x14ac:dyDescent="0.3">
      <c r="A1443">
        <v>122</v>
      </c>
      <c r="B1443" t="s">
        <v>25</v>
      </c>
      <c r="C1443" s="20">
        <v>45758</v>
      </c>
      <c r="D1443">
        <v>0</v>
      </c>
      <c r="E1443" t="s">
        <v>80</v>
      </c>
    </row>
    <row r="1444" spans="1:5" x14ac:dyDescent="0.3">
      <c r="A1444">
        <v>122</v>
      </c>
      <c r="B1444" t="s">
        <v>25</v>
      </c>
      <c r="C1444" s="20">
        <v>45758</v>
      </c>
      <c r="D1444">
        <v>0</v>
      </c>
      <c r="E1444" t="s">
        <v>81</v>
      </c>
    </row>
    <row r="1445" spans="1:5" x14ac:dyDescent="0.3">
      <c r="A1445">
        <v>122</v>
      </c>
      <c r="B1445" t="s">
        <v>25</v>
      </c>
      <c r="C1445" s="20">
        <v>45758</v>
      </c>
      <c r="D1445">
        <v>0</v>
      </c>
      <c r="E1445" t="s">
        <v>82</v>
      </c>
    </row>
    <row r="1446" spans="1:5" x14ac:dyDescent="0.3">
      <c r="A1446">
        <v>122</v>
      </c>
      <c r="B1446" t="s">
        <v>25</v>
      </c>
      <c r="C1446" s="20">
        <v>45759</v>
      </c>
      <c r="D1446">
        <v>60089.22</v>
      </c>
      <c r="E1446" t="s">
        <v>65</v>
      </c>
    </row>
    <row r="1447" spans="1:5" x14ac:dyDescent="0.3">
      <c r="A1447">
        <v>122</v>
      </c>
      <c r="B1447" t="s">
        <v>25</v>
      </c>
      <c r="C1447" s="20">
        <v>45759</v>
      </c>
      <c r="D1447">
        <v>1236.73</v>
      </c>
      <c r="E1447" t="s">
        <v>66</v>
      </c>
    </row>
    <row r="1448" spans="1:5" x14ac:dyDescent="0.3">
      <c r="A1448">
        <v>122</v>
      </c>
      <c r="B1448" t="s">
        <v>25</v>
      </c>
      <c r="C1448" s="20">
        <v>45759</v>
      </c>
      <c r="D1448">
        <v>18</v>
      </c>
      <c r="E1448" t="s">
        <v>67</v>
      </c>
    </row>
    <row r="1449" spans="1:5" x14ac:dyDescent="0.3">
      <c r="A1449">
        <v>122</v>
      </c>
      <c r="B1449" t="s">
        <v>25</v>
      </c>
      <c r="C1449" s="20">
        <v>45759</v>
      </c>
      <c r="D1449">
        <v>0</v>
      </c>
      <c r="E1449" t="s">
        <v>68</v>
      </c>
    </row>
    <row r="1450" spans="1:5" x14ac:dyDescent="0.3">
      <c r="A1450">
        <v>122</v>
      </c>
      <c r="B1450" t="s">
        <v>25</v>
      </c>
      <c r="C1450" s="20">
        <v>45759</v>
      </c>
      <c r="D1450">
        <v>0</v>
      </c>
      <c r="E1450" t="s">
        <v>69</v>
      </c>
    </row>
    <row r="1451" spans="1:5" x14ac:dyDescent="0.3">
      <c r="A1451">
        <v>122</v>
      </c>
      <c r="B1451" t="s">
        <v>25</v>
      </c>
      <c r="C1451" s="20">
        <v>45759</v>
      </c>
      <c r="D1451">
        <v>4837.13</v>
      </c>
      <c r="E1451" t="s">
        <v>70</v>
      </c>
    </row>
    <row r="1452" spans="1:5" x14ac:dyDescent="0.3">
      <c r="A1452">
        <v>122</v>
      </c>
      <c r="B1452" t="s">
        <v>25</v>
      </c>
      <c r="C1452" s="20">
        <v>45759</v>
      </c>
      <c r="D1452">
        <v>0</v>
      </c>
      <c r="E1452" t="s">
        <v>71</v>
      </c>
    </row>
    <row r="1453" spans="1:5" x14ac:dyDescent="0.3">
      <c r="A1453">
        <v>122</v>
      </c>
      <c r="B1453" t="s">
        <v>25</v>
      </c>
      <c r="C1453" s="20">
        <v>45759</v>
      </c>
      <c r="D1453">
        <v>0</v>
      </c>
      <c r="E1453" t="s">
        <v>72</v>
      </c>
    </row>
    <row r="1454" spans="1:5" x14ac:dyDescent="0.3">
      <c r="A1454">
        <v>122</v>
      </c>
      <c r="B1454" t="s">
        <v>25</v>
      </c>
      <c r="C1454" s="20">
        <v>45759</v>
      </c>
      <c r="D1454">
        <v>0</v>
      </c>
      <c r="E1454" t="s">
        <v>73</v>
      </c>
    </row>
    <row r="1455" spans="1:5" x14ac:dyDescent="0.3">
      <c r="A1455">
        <v>122</v>
      </c>
      <c r="B1455" t="s">
        <v>25</v>
      </c>
      <c r="C1455" s="20">
        <v>45759</v>
      </c>
      <c r="D1455">
        <v>928.85</v>
      </c>
      <c r="E1455" t="s">
        <v>74</v>
      </c>
    </row>
    <row r="1456" spans="1:5" x14ac:dyDescent="0.3">
      <c r="A1456">
        <v>122</v>
      </c>
      <c r="B1456" t="s">
        <v>25</v>
      </c>
      <c r="C1456" s="20">
        <v>45759</v>
      </c>
      <c r="D1456">
        <v>20124.13</v>
      </c>
      <c r="E1456" t="s">
        <v>75</v>
      </c>
    </row>
    <row r="1457" spans="1:5" x14ac:dyDescent="0.3">
      <c r="A1457">
        <v>122</v>
      </c>
      <c r="B1457" t="s">
        <v>25</v>
      </c>
      <c r="C1457" s="20">
        <v>45759</v>
      </c>
      <c r="D1457">
        <v>0</v>
      </c>
      <c r="E1457" t="s">
        <v>76</v>
      </c>
    </row>
    <row r="1458" spans="1:5" x14ac:dyDescent="0.3">
      <c r="A1458">
        <v>122</v>
      </c>
      <c r="B1458" t="s">
        <v>25</v>
      </c>
      <c r="C1458" s="20">
        <v>45759</v>
      </c>
      <c r="D1458">
        <v>0</v>
      </c>
      <c r="E1458" t="s">
        <v>73</v>
      </c>
    </row>
    <row r="1459" spans="1:5" x14ac:dyDescent="0.3">
      <c r="A1459">
        <v>122</v>
      </c>
      <c r="B1459" t="s">
        <v>25</v>
      </c>
      <c r="C1459" s="20">
        <v>45759</v>
      </c>
      <c r="D1459">
        <v>0</v>
      </c>
      <c r="E1459" t="s">
        <v>77</v>
      </c>
    </row>
    <row r="1460" spans="1:5" x14ac:dyDescent="0.3">
      <c r="A1460">
        <v>122</v>
      </c>
      <c r="B1460" t="s">
        <v>25</v>
      </c>
      <c r="C1460" s="20">
        <v>45759</v>
      </c>
      <c r="D1460">
        <v>0</v>
      </c>
      <c r="E1460" t="s">
        <v>78</v>
      </c>
    </row>
    <row r="1461" spans="1:5" x14ac:dyDescent="0.3">
      <c r="A1461">
        <v>122</v>
      </c>
      <c r="B1461" t="s">
        <v>25</v>
      </c>
      <c r="C1461" s="20">
        <v>45759</v>
      </c>
      <c r="D1461">
        <v>0</v>
      </c>
      <c r="E1461" t="s">
        <v>79</v>
      </c>
    </row>
    <row r="1462" spans="1:5" x14ac:dyDescent="0.3">
      <c r="A1462">
        <v>122</v>
      </c>
      <c r="B1462" t="s">
        <v>25</v>
      </c>
      <c r="C1462" s="20">
        <v>45759</v>
      </c>
      <c r="D1462">
        <v>0</v>
      </c>
      <c r="E1462" t="s">
        <v>80</v>
      </c>
    </row>
    <row r="1463" spans="1:5" x14ac:dyDescent="0.3">
      <c r="A1463">
        <v>122</v>
      </c>
      <c r="B1463" t="s">
        <v>25</v>
      </c>
      <c r="C1463" s="20">
        <v>45759</v>
      </c>
      <c r="D1463">
        <v>0</v>
      </c>
      <c r="E1463" t="s">
        <v>81</v>
      </c>
    </row>
    <row r="1464" spans="1:5" x14ac:dyDescent="0.3">
      <c r="A1464">
        <v>122</v>
      </c>
      <c r="B1464" t="s">
        <v>25</v>
      </c>
      <c r="C1464" s="20">
        <v>45759</v>
      </c>
      <c r="D1464">
        <v>0</v>
      </c>
      <c r="E1464" t="s">
        <v>82</v>
      </c>
    </row>
    <row r="1465" spans="1:5" x14ac:dyDescent="0.3">
      <c r="A1465">
        <v>122</v>
      </c>
      <c r="B1465" t="s">
        <v>25</v>
      </c>
      <c r="C1465" s="20">
        <v>45760</v>
      </c>
      <c r="D1465">
        <v>10826.99</v>
      </c>
      <c r="E1465" t="s">
        <v>65</v>
      </c>
    </row>
    <row r="1466" spans="1:5" x14ac:dyDescent="0.3">
      <c r="A1466">
        <v>122</v>
      </c>
      <c r="B1466" t="s">
        <v>25</v>
      </c>
      <c r="C1466" s="20">
        <v>45760</v>
      </c>
      <c r="D1466">
        <v>34.86</v>
      </c>
      <c r="E1466" t="s">
        <v>66</v>
      </c>
    </row>
    <row r="1467" spans="1:5" x14ac:dyDescent="0.3">
      <c r="A1467">
        <v>122</v>
      </c>
      <c r="B1467" t="s">
        <v>25</v>
      </c>
      <c r="C1467" s="20">
        <v>45760</v>
      </c>
      <c r="D1467">
        <v>0</v>
      </c>
      <c r="E1467" t="s">
        <v>67</v>
      </c>
    </row>
    <row r="1468" spans="1:5" x14ac:dyDescent="0.3">
      <c r="A1468">
        <v>122</v>
      </c>
      <c r="B1468" t="s">
        <v>25</v>
      </c>
      <c r="C1468" s="20">
        <v>45760</v>
      </c>
      <c r="D1468">
        <v>0</v>
      </c>
      <c r="E1468" t="s">
        <v>68</v>
      </c>
    </row>
    <row r="1469" spans="1:5" x14ac:dyDescent="0.3">
      <c r="A1469">
        <v>122</v>
      </c>
      <c r="B1469" t="s">
        <v>25</v>
      </c>
      <c r="C1469" s="20">
        <v>45760</v>
      </c>
      <c r="D1469">
        <v>0</v>
      </c>
      <c r="E1469" t="s">
        <v>69</v>
      </c>
    </row>
    <row r="1470" spans="1:5" x14ac:dyDescent="0.3">
      <c r="A1470">
        <v>122</v>
      </c>
      <c r="B1470" t="s">
        <v>25</v>
      </c>
      <c r="C1470" s="20">
        <v>45760</v>
      </c>
      <c r="D1470">
        <v>754.66</v>
      </c>
      <c r="E1470" t="s">
        <v>70</v>
      </c>
    </row>
    <row r="1471" spans="1:5" x14ac:dyDescent="0.3">
      <c r="A1471">
        <v>122</v>
      </c>
      <c r="B1471" t="s">
        <v>25</v>
      </c>
      <c r="C1471" s="20">
        <v>45760</v>
      </c>
      <c r="D1471">
        <v>0</v>
      </c>
      <c r="E1471" t="s">
        <v>71</v>
      </c>
    </row>
    <row r="1472" spans="1:5" x14ac:dyDescent="0.3">
      <c r="A1472">
        <v>122</v>
      </c>
      <c r="B1472" t="s">
        <v>25</v>
      </c>
      <c r="C1472" s="20">
        <v>45760</v>
      </c>
      <c r="D1472">
        <v>0</v>
      </c>
      <c r="E1472" t="s">
        <v>72</v>
      </c>
    </row>
    <row r="1473" spans="1:5" x14ac:dyDescent="0.3">
      <c r="A1473">
        <v>122</v>
      </c>
      <c r="B1473" t="s">
        <v>25</v>
      </c>
      <c r="C1473" s="20">
        <v>45760</v>
      </c>
      <c r="D1473">
        <v>0</v>
      </c>
      <c r="E1473" t="s">
        <v>73</v>
      </c>
    </row>
    <row r="1474" spans="1:5" x14ac:dyDescent="0.3">
      <c r="A1474">
        <v>122</v>
      </c>
      <c r="B1474" t="s">
        <v>25</v>
      </c>
      <c r="C1474" s="20">
        <v>45760</v>
      </c>
      <c r="D1474">
        <v>1423.23</v>
      </c>
      <c r="E1474" t="s">
        <v>74</v>
      </c>
    </row>
    <row r="1475" spans="1:5" x14ac:dyDescent="0.3">
      <c r="A1475">
        <v>122</v>
      </c>
      <c r="B1475" t="s">
        <v>25</v>
      </c>
      <c r="C1475" s="20">
        <v>45760</v>
      </c>
      <c r="D1475">
        <v>3397.81</v>
      </c>
      <c r="E1475" t="s">
        <v>75</v>
      </c>
    </row>
    <row r="1476" spans="1:5" x14ac:dyDescent="0.3">
      <c r="A1476">
        <v>122</v>
      </c>
      <c r="B1476" t="s">
        <v>25</v>
      </c>
      <c r="C1476" s="20">
        <v>45760</v>
      </c>
      <c r="D1476">
        <v>0</v>
      </c>
      <c r="E1476" t="s">
        <v>76</v>
      </c>
    </row>
    <row r="1477" spans="1:5" x14ac:dyDescent="0.3">
      <c r="A1477">
        <v>122</v>
      </c>
      <c r="B1477" t="s">
        <v>25</v>
      </c>
      <c r="C1477" s="20">
        <v>45760</v>
      </c>
      <c r="D1477">
        <v>0</v>
      </c>
      <c r="E1477" t="s">
        <v>73</v>
      </c>
    </row>
    <row r="1478" spans="1:5" x14ac:dyDescent="0.3">
      <c r="A1478">
        <v>122</v>
      </c>
      <c r="B1478" t="s">
        <v>25</v>
      </c>
      <c r="C1478" s="20">
        <v>45760</v>
      </c>
      <c r="D1478">
        <v>0</v>
      </c>
      <c r="E1478" t="s">
        <v>77</v>
      </c>
    </row>
    <row r="1479" spans="1:5" x14ac:dyDescent="0.3">
      <c r="A1479">
        <v>122</v>
      </c>
      <c r="B1479" t="s">
        <v>25</v>
      </c>
      <c r="C1479" s="20">
        <v>45760</v>
      </c>
      <c r="D1479">
        <v>0</v>
      </c>
      <c r="E1479" t="s">
        <v>78</v>
      </c>
    </row>
    <row r="1480" spans="1:5" x14ac:dyDescent="0.3">
      <c r="A1480">
        <v>122</v>
      </c>
      <c r="B1480" t="s">
        <v>25</v>
      </c>
      <c r="C1480" s="20">
        <v>45760</v>
      </c>
      <c r="D1480">
        <v>0</v>
      </c>
      <c r="E1480" t="s">
        <v>79</v>
      </c>
    </row>
    <row r="1481" spans="1:5" x14ac:dyDescent="0.3">
      <c r="A1481">
        <v>122</v>
      </c>
      <c r="B1481" t="s">
        <v>25</v>
      </c>
      <c r="C1481" s="20">
        <v>45760</v>
      </c>
      <c r="D1481">
        <v>0</v>
      </c>
      <c r="E1481" t="s">
        <v>80</v>
      </c>
    </row>
    <row r="1482" spans="1:5" x14ac:dyDescent="0.3">
      <c r="A1482">
        <v>122</v>
      </c>
      <c r="B1482" t="s">
        <v>25</v>
      </c>
      <c r="C1482" s="20">
        <v>45760</v>
      </c>
      <c r="D1482">
        <v>0</v>
      </c>
      <c r="E1482" t="s">
        <v>81</v>
      </c>
    </row>
    <row r="1483" spans="1:5" x14ac:dyDescent="0.3">
      <c r="A1483">
        <v>122</v>
      </c>
      <c r="B1483" t="s">
        <v>25</v>
      </c>
      <c r="C1483" s="20">
        <v>45760</v>
      </c>
      <c r="D1483">
        <v>0</v>
      </c>
      <c r="E1483" t="s">
        <v>82</v>
      </c>
    </row>
    <row r="1484" spans="1:5" x14ac:dyDescent="0.3">
      <c r="A1484">
        <v>122</v>
      </c>
      <c r="B1484" t="s">
        <v>25</v>
      </c>
      <c r="C1484" s="20">
        <v>45762</v>
      </c>
      <c r="D1484">
        <v>12950.03</v>
      </c>
      <c r="E1484" t="s">
        <v>65</v>
      </c>
    </row>
    <row r="1485" spans="1:5" x14ac:dyDescent="0.3">
      <c r="A1485">
        <v>122</v>
      </c>
      <c r="B1485" t="s">
        <v>25</v>
      </c>
      <c r="C1485" s="20">
        <v>45762</v>
      </c>
      <c r="D1485">
        <v>499.46</v>
      </c>
      <c r="E1485" t="s">
        <v>66</v>
      </c>
    </row>
    <row r="1486" spans="1:5" x14ac:dyDescent="0.3">
      <c r="A1486">
        <v>122</v>
      </c>
      <c r="B1486" t="s">
        <v>25</v>
      </c>
      <c r="C1486" s="20">
        <v>45762</v>
      </c>
      <c r="D1486">
        <v>61.02</v>
      </c>
      <c r="E1486" t="s">
        <v>67</v>
      </c>
    </row>
    <row r="1487" spans="1:5" x14ac:dyDescent="0.3">
      <c r="A1487">
        <v>122</v>
      </c>
      <c r="B1487" t="s">
        <v>25</v>
      </c>
      <c r="C1487" s="20">
        <v>45762</v>
      </c>
      <c r="D1487">
        <v>0</v>
      </c>
      <c r="E1487" t="s">
        <v>68</v>
      </c>
    </row>
    <row r="1488" spans="1:5" x14ac:dyDescent="0.3">
      <c r="A1488">
        <v>122</v>
      </c>
      <c r="B1488" t="s">
        <v>25</v>
      </c>
      <c r="C1488" s="20">
        <v>45762</v>
      </c>
      <c r="D1488">
        <v>0</v>
      </c>
      <c r="E1488" t="s">
        <v>69</v>
      </c>
    </row>
    <row r="1489" spans="1:5" x14ac:dyDescent="0.3">
      <c r="A1489">
        <v>122</v>
      </c>
      <c r="B1489" t="s">
        <v>25</v>
      </c>
      <c r="C1489" s="20">
        <v>45762</v>
      </c>
      <c r="D1489">
        <v>1138.5899999999999</v>
      </c>
      <c r="E1489" t="s">
        <v>70</v>
      </c>
    </row>
    <row r="1490" spans="1:5" x14ac:dyDescent="0.3">
      <c r="A1490">
        <v>122</v>
      </c>
      <c r="B1490" t="s">
        <v>25</v>
      </c>
      <c r="C1490" s="20">
        <v>45762</v>
      </c>
      <c r="D1490">
        <v>0</v>
      </c>
      <c r="E1490" t="s">
        <v>71</v>
      </c>
    </row>
    <row r="1491" spans="1:5" x14ac:dyDescent="0.3">
      <c r="A1491">
        <v>122</v>
      </c>
      <c r="B1491" t="s">
        <v>25</v>
      </c>
      <c r="C1491" s="20">
        <v>45762</v>
      </c>
      <c r="D1491">
        <v>0</v>
      </c>
      <c r="E1491" t="s">
        <v>72</v>
      </c>
    </row>
    <row r="1492" spans="1:5" x14ac:dyDescent="0.3">
      <c r="A1492">
        <v>122</v>
      </c>
      <c r="B1492" t="s">
        <v>25</v>
      </c>
      <c r="C1492" s="20">
        <v>45762</v>
      </c>
      <c r="D1492">
        <v>0</v>
      </c>
      <c r="E1492" t="s">
        <v>73</v>
      </c>
    </row>
    <row r="1493" spans="1:5" x14ac:dyDescent="0.3">
      <c r="A1493">
        <v>122</v>
      </c>
      <c r="B1493" t="s">
        <v>25</v>
      </c>
      <c r="C1493" s="20">
        <v>45762</v>
      </c>
      <c r="D1493">
        <v>519.83000000000004</v>
      </c>
      <c r="E1493" t="s">
        <v>74</v>
      </c>
    </row>
    <row r="1494" spans="1:5" x14ac:dyDescent="0.3">
      <c r="A1494">
        <v>122</v>
      </c>
      <c r="B1494" t="s">
        <v>25</v>
      </c>
      <c r="C1494" s="20">
        <v>45762</v>
      </c>
      <c r="D1494">
        <v>3680.29</v>
      </c>
      <c r="E1494" t="s">
        <v>75</v>
      </c>
    </row>
    <row r="1495" spans="1:5" x14ac:dyDescent="0.3">
      <c r="A1495">
        <v>122</v>
      </c>
      <c r="B1495" t="s">
        <v>25</v>
      </c>
      <c r="C1495" s="20">
        <v>45762</v>
      </c>
      <c r="D1495">
        <v>0</v>
      </c>
      <c r="E1495" t="s">
        <v>76</v>
      </c>
    </row>
    <row r="1496" spans="1:5" x14ac:dyDescent="0.3">
      <c r="A1496">
        <v>122</v>
      </c>
      <c r="B1496" t="s">
        <v>25</v>
      </c>
      <c r="C1496" s="20">
        <v>45762</v>
      </c>
      <c r="D1496">
        <v>0</v>
      </c>
      <c r="E1496" t="s">
        <v>73</v>
      </c>
    </row>
    <row r="1497" spans="1:5" x14ac:dyDescent="0.3">
      <c r="A1497">
        <v>122</v>
      </c>
      <c r="B1497" t="s">
        <v>25</v>
      </c>
      <c r="C1497" s="20">
        <v>45762</v>
      </c>
      <c r="D1497">
        <v>0</v>
      </c>
      <c r="E1497" t="s">
        <v>77</v>
      </c>
    </row>
    <row r="1498" spans="1:5" x14ac:dyDescent="0.3">
      <c r="A1498">
        <v>122</v>
      </c>
      <c r="B1498" t="s">
        <v>25</v>
      </c>
      <c r="C1498" s="20">
        <v>45762</v>
      </c>
      <c r="D1498">
        <v>0</v>
      </c>
      <c r="E1498" t="s">
        <v>78</v>
      </c>
    </row>
    <row r="1499" spans="1:5" x14ac:dyDescent="0.3">
      <c r="A1499">
        <v>122</v>
      </c>
      <c r="B1499" t="s">
        <v>25</v>
      </c>
      <c r="C1499" s="20">
        <v>45762</v>
      </c>
      <c r="D1499">
        <v>0</v>
      </c>
      <c r="E1499" t="s">
        <v>79</v>
      </c>
    </row>
    <row r="1500" spans="1:5" x14ac:dyDescent="0.3">
      <c r="A1500">
        <v>122</v>
      </c>
      <c r="B1500" t="s">
        <v>25</v>
      </c>
      <c r="C1500" s="20">
        <v>45762</v>
      </c>
      <c r="D1500">
        <v>0</v>
      </c>
      <c r="E1500" t="s">
        <v>80</v>
      </c>
    </row>
    <row r="1501" spans="1:5" x14ac:dyDescent="0.3">
      <c r="A1501">
        <v>122</v>
      </c>
      <c r="B1501" t="s">
        <v>25</v>
      </c>
      <c r="C1501" s="20">
        <v>45762</v>
      </c>
      <c r="D1501">
        <v>0</v>
      </c>
      <c r="E1501" t="s">
        <v>81</v>
      </c>
    </row>
    <row r="1502" spans="1:5" x14ac:dyDescent="0.3">
      <c r="A1502">
        <v>122</v>
      </c>
      <c r="B1502" t="s">
        <v>25</v>
      </c>
      <c r="C1502" s="20">
        <v>45762</v>
      </c>
      <c r="D1502">
        <v>0</v>
      </c>
      <c r="E1502" t="s">
        <v>82</v>
      </c>
    </row>
    <row r="1503" spans="1:5" x14ac:dyDescent="0.3">
      <c r="A1503">
        <v>122</v>
      </c>
      <c r="B1503" t="s">
        <v>25</v>
      </c>
      <c r="C1503" s="20">
        <v>45763</v>
      </c>
      <c r="D1503">
        <v>14656.5</v>
      </c>
      <c r="E1503" t="s">
        <v>65</v>
      </c>
    </row>
    <row r="1504" spans="1:5" x14ac:dyDescent="0.3">
      <c r="A1504">
        <v>122</v>
      </c>
      <c r="B1504" t="s">
        <v>25</v>
      </c>
      <c r="C1504" s="20">
        <v>45763</v>
      </c>
      <c r="D1504">
        <v>966.69</v>
      </c>
      <c r="E1504" t="s">
        <v>66</v>
      </c>
    </row>
    <row r="1505" spans="1:5" x14ac:dyDescent="0.3">
      <c r="A1505">
        <v>122</v>
      </c>
      <c r="B1505" t="s">
        <v>25</v>
      </c>
      <c r="C1505" s="20">
        <v>45763</v>
      </c>
      <c r="D1505">
        <v>0</v>
      </c>
      <c r="E1505" t="s">
        <v>67</v>
      </c>
    </row>
    <row r="1506" spans="1:5" x14ac:dyDescent="0.3">
      <c r="A1506">
        <v>122</v>
      </c>
      <c r="B1506" t="s">
        <v>25</v>
      </c>
      <c r="C1506" s="20">
        <v>45763</v>
      </c>
      <c r="D1506">
        <v>0</v>
      </c>
      <c r="E1506" t="s">
        <v>68</v>
      </c>
    </row>
    <row r="1507" spans="1:5" x14ac:dyDescent="0.3">
      <c r="A1507">
        <v>122</v>
      </c>
      <c r="B1507" t="s">
        <v>25</v>
      </c>
      <c r="C1507" s="20">
        <v>45763</v>
      </c>
      <c r="D1507">
        <v>0</v>
      </c>
      <c r="E1507" t="s">
        <v>69</v>
      </c>
    </row>
    <row r="1508" spans="1:5" x14ac:dyDescent="0.3">
      <c r="A1508">
        <v>122</v>
      </c>
      <c r="B1508" t="s">
        <v>25</v>
      </c>
      <c r="C1508" s="20">
        <v>45763</v>
      </c>
      <c r="D1508">
        <v>2245.31</v>
      </c>
      <c r="E1508" t="s">
        <v>70</v>
      </c>
    </row>
    <row r="1509" spans="1:5" x14ac:dyDescent="0.3">
      <c r="A1509">
        <v>122</v>
      </c>
      <c r="B1509" t="s">
        <v>25</v>
      </c>
      <c r="C1509" s="20">
        <v>45763</v>
      </c>
      <c r="D1509">
        <v>0</v>
      </c>
      <c r="E1509" t="s">
        <v>71</v>
      </c>
    </row>
    <row r="1510" spans="1:5" x14ac:dyDescent="0.3">
      <c r="A1510">
        <v>122</v>
      </c>
      <c r="B1510" t="s">
        <v>25</v>
      </c>
      <c r="C1510" s="20">
        <v>45763</v>
      </c>
      <c r="D1510">
        <v>0</v>
      </c>
      <c r="E1510" t="s">
        <v>72</v>
      </c>
    </row>
    <row r="1511" spans="1:5" x14ac:dyDescent="0.3">
      <c r="A1511">
        <v>122</v>
      </c>
      <c r="B1511" t="s">
        <v>25</v>
      </c>
      <c r="C1511" s="20">
        <v>45763</v>
      </c>
      <c r="D1511">
        <v>0</v>
      </c>
      <c r="E1511" t="s">
        <v>73</v>
      </c>
    </row>
    <row r="1512" spans="1:5" x14ac:dyDescent="0.3">
      <c r="A1512">
        <v>122</v>
      </c>
      <c r="B1512" t="s">
        <v>25</v>
      </c>
      <c r="C1512" s="20">
        <v>45763</v>
      </c>
      <c r="D1512">
        <v>201.26</v>
      </c>
      <c r="E1512" t="s">
        <v>74</v>
      </c>
    </row>
    <row r="1513" spans="1:5" x14ac:dyDescent="0.3">
      <c r="A1513">
        <v>122</v>
      </c>
      <c r="B1513" t="s">
        <v>25</v>
      </c>
      <c r="C1513" s="20">
        <v>45763</v>
      </c>
      <c r="D1513">
        <v>5697.8</v>
      </c>
      <c r="E1513" t="s">
        <v>75</v>
      </c>
    </row>
    <row r="1514" spans="1:5" x14ac:dyDescent="0.3">
      <c r="A1514">
        <v>122</v>
      </c>
      <c r="B1514" t="s">
        <v>25</v>
      </c>
      <c r="C1514" s="20">
        <v>45763</v>
      </c>
      <c r="D1514">
        <v>0</v>
      </c>
      <c r="E1514" t="s">
        <v>76</v>
      </c>
    </row>
    <row r="1515" spans="1:5" x14ac:dyDescent="0.3">
      <c r="A1515">
        <v>122</v>
      </c>
      <c r="B1515" t="s">
        <v>25</v>
      </c>
      <c r="C1515" s="20">
        <v>45763</v>
      </c>
      <c r="D1515">
        <v>0</v>
      </c>
      <c r="E1515" t="s">
        <v>73</v>
      </c>
    </row>
    <row r="1516" spans="1:5" x14ac:dyDescent="0.3">
      <c r="A1516">
        <v>122</v>
      </c>
      <c r="B1516" t="s">
        <v>25</v>
      </c>
      <c r="C1516" s="20">
        <v>45763</v>
      </c>
      <c r="D1516">
        <v>0</v>
      </c>
      <c r="E1516" t="s">
        <v>77</v>
      </c>
    </row>
    <row r="1517" spans="1:5" x14ac:dyDescent="0.3">
      <c r="A1517">
        <v>122</v>
      </c>
      <c r="B1517" t="s">
        <v>25</v>
      </c>
      <c r="C1517" s="20">
        <v>45763</v>
      </c>
      <c r="D1517">
        <v>0</v>
      </c>
      <c r="E1517" t="s">
        <v>78</v>
      </c>
    </row>
    <row r="1518" spans="1:5" x14ac:dyDescent="0.3">
      <c r="A1518">
        <v>122</v>
      </c>
      <c r="B1518" t="s">
        <v>25</v>
      </c>
      <c r="C1518" s="20">
        <v>45763</v>
      </c>
      <c r="D1518">
        <v>0</v>
      </c>
      <c r="E1518" t="s">
        <v>79</v>
      </c>
    </row>
    <row r="1519" spans="1:5" x14ac:dyDescent="0.3">
      <c r="A1519">
        <v>122</v>
      </c>
      <c r="B1519" t="s">
        <v>25</v>
      </c>
      <c r="C1519" s="20">
        <v>45763</v>
      </c>
      <c r="D1519">
        <v>0</v>
      </c>
      <c r="E1519" t="s">
        <v>80</v>
      </c>
    </row>
    <row r="1520" spans="1:5" x14ac:dyDescent="0.3">
      <c r="A1520">
        <v>122</v>
      </c>
      <c r="B1520" t="s">
        <v>25</v>
      </c>
      <c r="C1520" s="20">
        <v>45763</v>
      </c>
      <c r="D1520">
        <v>0</v>
      </c>
      <c r="E1520" t="s">
        <v>81</v>
      </c>
    </row>
    <row r="1521" spans="1:5" x14ac:dyDescent="0.3">
      <c r="A1521">
        <v>122</v>
      </c>
      <c r="B1521" t="s">
        <v>25</v>
      </c>
      <c r="C1521" s="20">
        <v>45763</v>
      </c>
      <c r="D1521">
        <v>0</v>
      </c>
      <c r="E1521" t="s">
        <v>82</v>
      </c>
    </row>
    <row r="1522" spans="1:5" x14ac:dyDescent="0.3">
      <c r="A1522">
        <v>122</v>
      </c>
      <c r="B1522" t="s">
        <v>25</v>
      </c>
      <c r="C1522" s="20">
        <v>45764</v>
      </c>
      <c r="D1522">
        <v>20691.310000000001</v>
      </c>
      <c r="E1522" t="s">
        <v>65</v>
      </c>
    </row>
    <row r="1523" spans="1:5" x14ac:dyDescent="0.3">
      <c r="A1523">
        <v>122</v>
      </c>
      <c r="B1523" t="s">
        <v>25</v>
      </c>
      <c r="C1523" s="20">
        <v>45764</v>
      </c>
      <c r="D1523">
        <v>163.85</v>
      </c>
      <c r="E1523" t="s">
        <v>66</v>
      </c>
    </row>
    <row r="1524" spans="1:5" x14ac:dyDescent="0.3">
      <c r="A1524">
        <v>122</v>
      </c>
      <c r="B1524" t="s">
        <v>25</v>
      </c>
      <c r="C1524" s="20">
        <v>45764</v>
      </c>
      <c r="D1524">
        <v>442.96</v>
      </c>
      <c r="E1524" t="s">
        <v>67</v>
      </c>
    </row>
    <row r="1525" spans="1:5" x14ac:dyDescent="0.3">
      <c r="A1525">
        <v>122</v>
      </c>
      <c r="B1525" t="s">
        <v>25</v>
      </c>
      <c r="C1525" s="20">
        <v>45764</v>
      </c>
      <c r="D1525">
        <v>0</v>
      </c>
      <c r="E1525" t="s">
        <v>68</v>
      </c>
    </row>
    <row r="1526" spans="1:5" x14ac:dyDescent="0.3">
      <c r="A1526">
        <v>122</v>
      </c>
      <c r="B1526" t="s">
        <v>25</v>
      </c>
      <c r="C1526" s="20">
        <v>45764</v>
      </c>
      <c r="D1526">
        <v>0</v>
      </c>
      <c r="E1526" t="s">
        <v>69</v>
      </c>
    </row>
    <row r="1527" spans="1:5" x14ac:dyDescent="0.3">
      <c r="A1527">
        <v>122</v>
      </c>
      <c r="B1527" t="s">
        <v>25</v>
      </c>
      <c r="C1527" s="20">
        <v>45764</v>
      </c>
      <c r="D1527">
        <v>1509.57</v>
      </c>
      <c r="E1527" t="s">
        <v>70</v>
      </c>
    </row>
    <row r="1528" spans="1:5" x14ac:dyDescent="0.3">
      <c r="A1528">
        <v>122</v>
      </c>
      <c r="B1528" t="s">
        <v>25</v>
      </c>
      <c r="C1528" s="20">
        <v>45764</v>
      </c>
      <c r="D1528">
        <v>0</v>
      </c>
      <c r="E1528" t="s">
        <v>71</v>
      </c>
    </row>
    <row r="1529" spans="1:5" x14ac:dyDescent="0.3">
      <c r="A1529">
        <v>122</v>
      </c>
      <c r="B1529" t="s">
        <v>25</v>
      </c>
      <c r="C1529" s="20">
        <v>45764</v>
      </c>
      <c r="D1529">
        <v>0</v>
      </c>
      <c r="E1529" t="s">
        <v>72</v>
      </c>
    </row>
    <row r="1530" spans="1:5" x14ac:dyDescent="0.3">
      <c r="A1530">
        <v>122</v>
      </c>
      <c r="B1530" t="s">
        <v>25</v>
      </c>
      <c r="C1530" s="20">
        <v>45764</v>
      </c>
      <c r="D1530">
        <v>0</v>
      </c>
      <c r="E1530" t="s">
        <v>73</v>
      </c>
    </row>
    <row r="1531" spans="1:5" x14ac:dyDescent="0.3">
      <c r="A1531">
        <v>122</v>
      </c>
      <c r="B1531" t="s">
        <v>25</v>
      </c>
      <c r="C1531" s="20">
        <v>45764</v>
      </c>
      <c r="D1531">
        <v>24.86</v>
      </c>
      <c r="E1531" t="s">
        <v>74</v>
      </c>
    </row>
    <row r="1532" spans="1:5" x14ac:dyDescent="0.3">
      <c r="A1532">
        <v>122</v>
      </c>
      <c r="B1532" t="s">
        <v>25</v>
      </c>
      <c r="C1532" s="20">
        <v>45764</v>
      </c>
      <c r="D1532">
        <v>7408</v>
      </c>
      <c r="E1532" t="s">
        <v>75</v>
      </c>
    </row>
    <row r="1533" spans="1:5" x14ac:dyDescent="0.3">
      <c r="A1533">
        <v>122</v>
      </c>
      <c r="B1533" t="s">
        <v>25</v>
      </c>
      <c r="C1533" s="20">
        <v>45764</v>
      </c>
      <c r="D1533">
        <v>0</v>
      </c>
      <c r="E1533" t="s">
        <v>76</v>
      </c>
    </row>
    <row r="1534" spans="1:5" x14ac:dyDescent="0.3">
      <c r="A1534">
        <v>122</v>
      </c>
      <c r="B1534" t="s">
        <v>25</v>
      </c>
      <c r="C1534" s="20">
        <v>45764</v>
      </c>
      <c r="D1534">
        <v>0</v>
      </c>
      <c r="E1534" t="s">
        <v>73</v>
      </c>
    </row>
    <row r="1535" spans="1:5" x14ac:dyDescent="0.3">
      <c r="A1535">
        <v>122</v>
      </c>
      <c r="B1535" t="s">
        <v>25</v>
      </c>
      <c r="C1535" s="20">
        <v>45764</v>
      </c>
      <c r="D1535">
        <v>0</v>
      </c>
      <c r="E1535" t="s">
        <v>77</v>
      </c>
    </row>
    <row r="1536" spans="1:5" x14ac:dyDescent="0.3">
      <c r="A1536">
        <v>122</v>
      </c>
      <c r="B1536" t="s">
        <v>25</v>
      </c>
      <c r="C1536" s="20">
        <v>45764</v>
      </c>
      <c r="D1536">
        <v>0</v>
      </c>
      <c r="E1536" t="s">
        <v>78</v>
      </c>
    </row>
    <row r="1537" spans="1:5" x14ac:dyDescent="0.3">
      <c r="A1537">
        <v>122</v>
      </c>
      <c r="B1537" t="s">
        <v>25</v>
      </c>
      <c r="C1537" s="20">
        <v>45764</v>
      </c>
      <c r="D1537">
        <v>0</v>
      </c>
      <c r="E1537" t="s">
        <v>79</v>
      </c>
    </row>
    <row r="1538" spans="1:5" x14ac:dyDescent="0.3">
      <c r="A1538">
        <v>122</v>
      </c>
      <c r="B1538" t="s">
        <v>25</v>
      </c>
      <c r="C1538" s="20">
        <v>45764</v>
      </c>
      <c r="D1538">
        <v>0</v>
      </c>
      <c r="E1538" t="s">
        <v>80</v>
      </c>
    </row>
    <row r="1539" spans="1:5" x14ac:dyDescent="0.3">
      <c r="A1539">
        <v>122</v>
      </c>
      <c r="B1539" t="s">
        <v>25</v>
      </c>
      <c r="C1539" s="20">
        <v>45764</v>
      </c>
      <c r="D1539">
        <v>0</v>
      </c>
      <c r="E1539" t="s">
        <v>81</v>
      </c>
    </row>
    <row r="1540" spans="1:5" x14ac:dyDescent="0.3">
      <c r="A1540">
        <v>122</v>
      </c>
      <c r="B1540" t="s">
        <v>25</v>
      </c>
      <c r="C1540" s="20">
        <v>45764</v>
      </c>
      <c r="D1540">
        <v>0</v>
      </c>
      <c r="E1540" t="s">
        <v>82</v>
      </c>
    </row>
    <row r="1541" spans="1:5" x14ac:dyDescent="0.3">
      <c r="A1541">
        <v>122</v>
      </c>
      <c r="B1541" t="s">
        <v>25</v>
      </c>
      <c r="C1541" s="20">
        <v>45765</v>
      </c>
      <c r="D1541">
        <v>36097.75</v>
      </c>
      <c r="E1541" t="s">
        <v>65</v>
      </c>
    </row>
    <row r="1542" spans="1:5" x14ac:dyDescent="0.3">
      <c r="A1542">
        <v>122</v>
      </c>
      <c r="B1542" t="s">
        <v>25</v>
      </c>
      <c r="C1542" s="20">
        <v>45765</v>
      </c>
      <c r="D1542">
        <v>1461.53</v>
      </c>
      <c r="E1542" t="s">
        <v>66</v>
      </c>
    </row>
    <row r="1543" spans="1:5" x14ac:dyDescent="0.3">
      <c r="A1543">
        <v>122</v>
      </c>
      <c r="B1543" t="s">
        <v>25</v>
      </c>
      <c r="C1543" s="20">
        <v>45765</v>
      </c>
      <c r="D1543">
        <v>0</v>
      </c>
      <c r="E1543" t="s">
        <v>67</v>
      </c>
    </row>
    <row r="1544" spans="1:5" x14ac:dyDescent="0.3">
      <c r="A1544">
        <v>122</v>
      </c>
      <c r="B1544" t="s">
        <v>25</v>
      </c>
      <c r="C1544" s="20">
        <v>45765</v>
      </c>
      <c r="D1544">
        <v>0</v>
      </c>
      <c r="E1544" t="s">
        <v>68</v>
      </c>
    </row>
    <row r="1545" spans="1:5" x14ac:dyDescent="0.3">
      <c r="A1545">
        <v>122</v>
      </c>
      <c r="B1545" t="s">
        <v>25</v>
      </c>
      <c r="C1545" s="20">
        <v>45765</v>
      </c>
      <c r="D1545">
        <v>0</v>
      </c>
      <c r="E1545" t="s">
        <v>69</v>
      </c>
    </row>
    <row r="1546" spans="1:5" x14ac:dyDescent="0.3">
      <c r="A1546">
        <v>122</v>
      </c>
      <c r="B1546" t="s">
        <v>25</v>
      </c>
      <c r="C1546" s="20">
        <v>45765</v>
      </c>
      <c r="D1546">
        <v>3663.02</v>
      </c>
      <c r="E1546" t="s">
        <v>70</v>
      </c>
    </row>
    <row r="1547" spans="1:5" x14ac:dyDescent="0.3">
      <c r="A1547">
        <v>122</v>
      </c>
      <c r="B1547" t="s">
        <v>25</v>
      </c>
      <c r="C1547" s="20">
        <v>45765</v>
      </c>
      <c r="D1547">
        <v>0</v>
      </c>
      <c r="E1547" t="s">
        <v>71</v>
      </c>
    </row>
    <row r="1548" spans="1:5" x14ac:dyDescent="0.3">
      <c r="A1548">
        <v>122</v>
      </c>
      <c r="B1548" t="s">
        <v>25</v>
      </c>
      <c r="C1548" s="20">
        <v>45765</v>
      </c>
      <c r="D1548">
        <v>0</v>
      </c>
      <c r="E1548" t="s">
        <v>72</v>
      </c>
    </row>
    <row r="1549" spans="1:5" x14ac:dyDescent="0.3">
      <c r="A1549">
        <v>122</v>
      </c>
      <c r="B1549" t="s">
        <v>25</v>
      </c>
      <c r="C1549" s="20">
        <v>45765</v>
      </c>
      <c r="D1549">
        <v>0</v>
      </c>
      <c r="E1549" t="s">
        <v>73</v>
      </c>
    </row>
    <row r="1550" spans="1:5" x14ac:dyDescent="0.3">
      <c r="A1550">
        <v>122</v>
      </c>
      <c r="B1550" t="s">
        <v>25</v>
      </c>
      <c r="C1550" s="20">
        <v>45765</v>
      </c>
      <c r="D1550">
        <v>307.92</v>
      </c>
      <c r="E1550" t="s">
        <v>74</v>
      </c>
    </row>
    <row r="1551" spans="1:5" x14ac:dyDescent="0.3">
      <c r="A1551">
        <v>122</v>
      </c>
      <c r="B1551" t="s">
        <v>25</v>
      </c>
      <c r="C1551" s="20">
        <v>45765</v>
      </c>
      <c r="D1551">
        <v>13847.62</v>
      </c>
      <c r="E1551" t="s">
        <v>75</v>
      </c>
    </row>
    <row r="1552" spans="1:5" x14ac:dyDescent="0.3">
      <c r="A1552">
        <v>122</v>
      </c>
      <c r="B1552" t="s">
        <v>25</v>
      </c>
      <c r="C1552" s="20">
        <v>45765</v>
      </c>
      <c r="D1552">
        <v>0</v>
      </c>
      <c r="E1552" t="s">
        <v>76</v>
      </c>
    </row>
    <row r="1553" spans="1:5" x14ac:dyDescent="0.3">
      <c r="A1553">
        <v>122</v>
      </c>
      <c r="B1553" t="s">
        <v>25</v>
      </c>
      <c r="C1553" s="20">
        <v>45765</v>
      </c>
      <c r="D1553">
        <v>0</v>
      </c>
      <c r="E1553" t="s">
        <v>73</v>
      </c>
    </row>
    <row r="1554" spans="1:5" x14ac:dyDescent="0.3">
      <c r="A1554">
        <v>122</v>
      </c>
      <c r="B1554" t="s">
        <v>25</v>
      </c>
      <c r="C1554" s="20">
        <v>45765</v>
      </c>
      <c r="D1554">
        <v>0</v>
      </c>
      <c r="E1554" t="s">
        <v>77</v>
      </c>
    </row>
    <row r="1555" spans="1:5" x14ac:dyDescent="0.3">
      <c r="A1555">
        <v>122</v>
      </c>
      <c r="B1555" t="s">
        <v>25</v>
      </c>
      <c r="C1555" s="20">
        <v>45765</v>
      </c>
      <c r="D1555">
        <v>0</v>
      </c>
      <c r="E1555" t="s">
        <v>78</v>
      </c>
    </row>
    <row r="1556" spans="1:5" x14ac:dyDescent="0.3">
      <c r="A1556">
        <v>122</v>
      </c>
      <c r="B1556" t="s">
        <v>25</v>
      </c>
      <c r="C1556" s="20">
        <v>45765</v>
      </c>
      <c r="D1556">
        <v>0</v>
      </c>
      <c r="E1556" t="s">
        <v>79</v>
      </c>
    </row>
    <row r="1557" spans="1:5" x14ac:dyDescent="0.3">
      <c r="A1557">
        <v>122</v>
      </c>
      <c r="B1557" t="s">
        <v>25</v>
      </c>
      <c r="C1557" s="20">
        <v>45765</v>
      </c>
      <c r="D1557">
        <v>0</v>
      </c>
      <c r="E1557" t="s">
        <v>80</v>
      </c>
    </row>
    <row r="1558" spans="1:5" x14ac:dyDescent="0.3">
      <c r="A1558">
        <v>122</v>
      </c>
      <c r="B1558" t="s">
        <v>25</v>
      </c>
      <c r="C1558" s="20">
        <v>45765</v>
      </c>
      <c r="D1558">
        <v>0</v>
      </c>
      <c r="E1558" t="s">
        <v>81</v>
      </c>
    </row>
    <row r="1559" spans="1:5" x14ac:dyDescent="0.3">
      <c r="A1559">
        <v>122</v>
      </c>
      <c r="B1559" t="s">
        <v>25</v>
      </c>
      <c r="C1559" s="20">
        <v>45765</v>
      </c>
      <c r="D1559">
        <v>0</v>
      </c>
      <c r="E1559" t="s">
        <v>82</v>
      </c>
    </row>
    <row r="1560" spans="1:5" x14ac:dyDescent="0.3">
      <c r="A1560">
        <v>122</v>
      </c>
      <c r="B1560" t="s">
        <v>25</v>
      </c>
      <c r="C1560" s="20">
        <v>45766</v>
      </c>
      <c r="D1560">
        <v>54316.38</v>
      </c>
      <c r="E1560" t="s">
        <v>65</v>
      </c>
    </row>
    <row r="1561" spans="1:5" x14ac:dyDescent="0.3">
      <c r="A1561">
        <v>122</v>
      </c>
      <c r="B1561" t="s">
        <v>25</v>
      </c>
      <c r="C1561" s="20">
        <v>45766</v>
      </c>
      <c r="D1561">
        <v>1710.89</v>
      </c>
      <c r="E1561" t="s">
        <v>66</v>
      </c>
    </row>
    <row r="1562" spans="1:5" x14ac:dyDescent="0.3">
      <c r="A1562">
        <v>122</v>
      </c>
      <c r="B1562" t="s">
        <v>25</v>
      </c>
      <c r="C1562" s="20">
        <v>45766</v>
      </c>
      <c r="D1562">
        <v>85.88</v>
      </c>
      <c r="E1562" t="s">
        <v>67</v>
      </c>
    </row>
    <row r="1563" spans="1:5" x14ac:dyDescent="0.3">
      <c r="A1563">
        <v>122</v>
      </c>
      <c r="B1563" t="s">
        <v>25</v>
      </c>
      <c r="C1563" s="20">
        <v>45766</v>
      </c>
      <c r="D1563">
        <v>0</v>
      </c>
      <c r="E1563" t="s">
        <v>68</v>
      </c>
    </row>
    <row r="1564" spans="1:5" x14ac:dyDescent="0.3">
      <c r="A1564">
        <v>122</v>
      </c>
      <c r="B1564" t="s">
        <v>25</v>
      </c>
      <c r="C1564" s="20">
        <v>45766</v>
      </c>
      <c r="D1564">
        <v>0</v>
      </c>
      <c r="E1564" t="s">
        <v>69</v>
      </c>
    </row>
    <row r="1565" spans="1:5" x14ac:dyDescent="0.3">
      <c r="A1565">
        <v>122</v>
      </c>
      <c r="B1565" t="s">
        <v>25</v>
      </c>
      <c r="C1565" s="20">
        <v>45766</v>
      </c>
      <c r="D1565">
        <v>5142.63</v>
      </c>
      <c r="E1565" t="s">
        <v>70</v>
      </c>
    </row>
    <row r="1566" spans="1:5" x14ac:dyDescent="0.3">
      <c r="A1566">
        <v>122</v>
      </c>
      <c r="B1566" t="s">
        <v>25</v>
      </c>
      <c r="C1566" s="20">
        <v>45766</v>
      </c>
      <c r="D1566">
        <v>0</v>
      </c>
      <c r="E1566" t="s">
        <v>71</v>
      </c>
    </row>
    <row r="1567" spans="1:5" x14ac:dyDescent="0.3">
      <c r="A1567">
        <v>122</v>
      </c>
      <c r="B1567" t="s">
        <v>25</v>
      </c>
      <c r="C1567" s="20">
        <v>45766</v>
      </c>
      <c r="D1567">
        <v>0</v>
      </c>
      <c r="E1567" t="s">
        <v>72</v>
      </c>
    </row>
    <row r="1568" spans="1:5" x14ac:dyDescent="0.3">
      <c r="A1568">
        <v>122</v>
      </c>
      <c r="B1568" t="s">
        <v>25</v>
      </c>
      <c r="C1568" s="20">
        <v>45766</v>
      </c>
      <c r="D1568">
        <v>0</v>
      </c>
      <c r="E1568" t="s">
        <v>73</v>
      </c>
    </row>
    <row r="1569" spans="1:5" x14ac:dyDescent="0.3">
      <c r="A1569">
        <v>122</v>
      </c>
      <c r="B1569" t="s">
        <v>25</v>
      </c>
      <c r="C1569" s="20">
        <v>45766</v>
      </c>
      <c r="D1569">
        <v>612.45000000000005</v>
      </c>
      <c r="E1569" t="s">
        <v>74</v>
      </c>
    </row>
    <row r="1570" spans="1:5" x14ac:dyDescent="0.3">
      <c r="A1570">
        <v>122</v>
      </c>
      <c r="B1570" t="s">
        <v>25</v>
      </c>
      <c r="C1570" s="20">
        <v>45766</v>
      </c>
      <c r="D1570">
        <v>20118.77</v>
      </c>
      <c r="E1570" t="s">
        <v>75</v>
      </c>
    </row>
    <row r="1571" spans="1:5" x14ac:dyDescent="0.3">
      <c r="A1571">
        <v>122</v>
      </c>
      <c r="B1571" t="s">
        <v>25</v>
      </c>
      <c r="C1571" s="20">
        <v>45766</v>
      </c>
      <c r="D1571">
        <v>0</v>
      </c>
      <c r="E1571" t="s">
        <v>76</v>
      </c>
    </row>
    <row r="1572" spans="1:5" x14ac:dyDescent="0.3">
      <c r="A1572">
        <v>122</v>
      </c>
      <c r="B1572" t="s">
        <v>25</v>
      </c>
      <c r="C1572" s="20">
        <v>45766</v>
      </c>
      <c r="D1572">
        <v>0</v>
      </c>
      <c r="E1572" t="s">
        <v>73</v>
      </c>
    </row>
    <row r="1573" spans="1:5" x14ac:dyDescent="0.3">
      <c r="A1573">
        <v>122</v>
      </c>
      <c r="B1573" t="s">
        <v>25</v>
      </c>
      <c r="C1573" s="20">
        <v>45766</v>
      </c>
      <c r="D1573">
        <v>0</v>
      </c>
      <c r="E1573" t="s">
        <v>77</v>
      </c>
    </row>
    <row r="1574" spans="1:5" x14ac:dyDescent="0.3">
      <c r="A1574">
        <v>122</v>
      </c>
      <c r="B1574" t="s">
        <v>25</v>
      </c>
      <c r="C1574" s="20">
        <v>45766</v>
      </c>
      <c r="D1574">
        <v>0</v>
      </c>
      <c r="E1574" t="s">
        <v>78</v>
      </c>
    </row>
    <row r="1575" spans="1:5" x14ac:dyDescent="0.3">
      <c r="A1575">
        <v>122</v>
      </c>
      <c r="B1575" t="s">
        <v>25</v>
      </c>
      <c r="C1575" s="20">
        <v>45766</v>
      </c>
      <c r="D1575">
        <v>0</v>
      </c>
      <c r="E1575" t="s">
        <v>79</v>
      </c>
    </row>
    <row r="1576" spans="1:5" x14ac:dyDescent="0.3">
      <c r="A1576">
        <v>122</v>
      </c>
      <c r="B1576" t="s">
        <v>25</v>
      </c>
      <c r="C1576" s="20">
        <v>45766</v>
      </c>
      <c r="D1576">
        <v>0</v>
      </c>
      <c r="E1576" t="s">
        <v>80</v>
      </c>
    </row>
    <row r="1577" spans="1:5" x14ac:dyDescent="0.3">
      <c r="A1577">
        <v>122</v>
      </c>
      <c r="B1577" t="s">
        <v>25</v>
      </c>
      <c r="C1577" s="20">
        <v>45766</v>
      </c>
      <c r="D1577">
        <v>0</v>
      </c>
      <c r="E1577" t="s">
        <v>81</v>
      </c>
    </row>
    <row r="1578" spans="1:5" x14ac:dyDescent="0.3">
      <c r="A1578">
        <v>122</v>
      </c>
      <c r="B1578" t="s">
        <v>25</v>
      </c>
      <c r="C1578" s="20">
        <v>45766</v>
      </c>
      <c r="D1578">
        <v>0</v>
      </c>
      <c r="E1578" t="s">
        <v>82</v>
      </c>
    </row>
    <row r="1579" spans="1:5" x14ac:dyDescent="0.3">
      <c r="A1579">
        <v>122</v>
      </c>
      <c r="B1579" t="s">
        <v>25</v>
      </c>
      <c r="C1579" s="20">
        <v>45767</v>
      </c>
      <c r="D1579">
        <v>5170.29</v>
      </c>
      <c r="E1579" t="s">
        <v>65</v>
      </c>
    </row>
    <row r="1580" spans="1:5" x14ac:dyDescent="0.3">
      <c r="A1580">
        <v>122</v>
      </c>
      <c r="B1580" t="s">
        <v>25</v>
      </c>
      <c r="C1580" s="20">
        <v>45767</v>
      </c>
      <c r="D1580">
        <v>0</v>
      </c>
      <c r="E1580" t="s">
        <v>66</v>
      </c>
    </row>
    <row r="1581" spans="1:5" x14ac:dyDescent="0.3">
      <c r="A1581">
        <v>122</v>
      </c>
      <c r="B1581" t="s">
        <v>25</v>
      </c>
      <c r="C1581" s="20">
        <v>45767</v>
      </c>
      <c r="D1581">
        <v>0</v>
      </c>
      <c r="E1581" t="s">
        <v>67</v>
      </c>
    </row>
    <row r="1582" spans="1:5" x14ac:dyDescent="0.3">
      <c r="A1582">
        <v>122</v>
      </c>
      <c r="B1582" t="s">
        <v>25</v>
      </c>
      <c r="C1582" s="20">
        <v>45767</v>
      </c>
      <c r="D1582">
        <v>0</v>
      </c>
      <c r="E1582" t="s">
        <v>68</v>
      </c>
    </row>
    <row r="1583" spans="1:5" x14ac:dyDescent="0.3">
      <c r="A1583">
        <v>122</v>
      </c>
      <c r="B1583" t="s">
        <v>25</v>
      </c>
      <c r="C1583" s="20">
        <v>45767</v>
      </c>
      <c r="D1583">
        <v>0</v>
      </c>
      <c r="E1583" t="s">
        <v>69</v>
      </c>
    </row>
    <row r="1584" spans="1:5" x14ac:dyDescent="0.3">
      <c r="A1584">
        <v>122</v>
      </c>
      <c r="B1584" t="s">
        <v>25</v>
      </c>
      <c r="C1584" s="20">
        <v>45767</v>
      </c>
      <c r="D1584">
        <v>983.69</v>
      </c>
      <c r="E1584" t="s">
        <v>70</v>
      </c>
    </row>
    <row r="1585" spans="1:5" x14ac:dyDescent="0.3">
      <c r="A1585">
        <v>122</v>
      </c>
      <c r="B1585" t="s">
        <v>25</v>
      </c>
      <c r="C1585" s="20">
        <v>45767</v>
      </c>
      <c r="D1585">
        <v>0</v>
      </c>
      <c r="E1585" t="s">
        <v>71</v>
      </c>
    </row>
    <row r="1586" spans="1:5" x14ac:dyDescent="0.3">
      <c r="A1586">
        <v>122</v>
      </c>
      <c r="B1586" t="s">
        <v>25</v>
      </c>
      <c r="C1586" s="20">
        <v>45767</v>
      </c>
      <c r="D1586">
        <v>0</v>
      </c>
      <c r="E1586" t="s">
        <v>72</v>
      </c>
    </row>
    <row r="1587" spans="1:5" x14ac:dyDescent="0.3">
      <c r="A1587">
        <v>122</v>
      </c>
      <c r="B1587" t="s">
        <v>25</v>
      </c>
      <c r="C1587" s="20">
        <v>45767</v>
      </c>
      <c r="D1587">
        <v>0</v>
      </c>
      <c r="E1587" t="s">
        <v>73</v>
      </c>
    </row>
    <row r="1588" spans="1:5" x14ac:dyDescent="0.3">
      <c r="A1588">
        <v>122</v>
      </c>
      <c r="B1588" t="s">
        <v>25</v>
      </c>
      <c r="C1588" s="20">
        <v>45767</v>
      </c>
      <c r="D1588">
        <v>0</v>
      </c>
      <c r="E1588" t="s">
        <v>74</v>
      </c>
    </row>
    <row r="1589" spans="1:5" x14ac:dyDescent="0.3">
      <c r="A1589">
        <v>122</v>
      </c>
      <c r="B1589" t="s">
        <v>25</v>
      </c>
      <c r="C1589" s="20">
        <v>45767</v>
      </c>
      <c r="D1589">
        <v>2688.26</v>
      </c>
      <c r="E1589" t="s">
        <v>75</v>
      </c>
    </row>
    <row r="1590" spans="1:5" x14ac:dyDescent="0.3">
      <c r="A1590">
        <v>122</v>
      </c>
      <c r="B1590" t="s">
        <v>25</v>
      </c>
      <c r="C1590" s="20">
        <v>45767</v>
      </c>
      <c r="D1590">
        <v>0</v>
      </c>
      <c r="E1590" t="s">
        <v>76</v>
      </c>
    </row>
    <row r="1591" spans="1:5" x14ac:dyDescent="0.3">
      <c r="A1591">
        <v>122</v>
      </c>
      <c r="B1591" t="s">
        <v>25</v>
      </c>
      <c r="C1591" s="20">
        <v>45767</v>
      </c>
      <c r="D1591">
        <v>0</v>
      </c>
      <c r="E1591" t="s">
        <v>73</v>
      </c>
    </row>
    <row r="1592" spans="1:5" x14ac:dyDescent="0.3">
      <c r="A1592">
        <v>122</v>
      </c>
      <c r="B1592" t="s">
        <v>25</v>
      </c>
      <c r="C1592" s="20">
        <v>45767</v>
      </c>
      <c r="D1592">
        <v>0</v>
      </c>
      <c r="E1592" t="s">
        <v>77</v>
      </c>
    </row>
    <row r="1593" spans="1:5" x14ac:dyDescent="0.3">
      <c r="A1593">
        <v>122</v>
      </c>
      <c r="B1593" t="s">
        <v>25</v>
      </c>
      <c r="C1593" s="20">
        <v>45767</v>
      </c>
      <c r="D1593">
        <v>0</v>
      </c>
      <c r="E1593" t="s">
        <v>78</v>
      </c>
    </row>
    <row r="1594" spans="1:5" x14ac:dyDescent="0.3">
      <c r="A1594">
        <v>122</v>
      </c>
      <c r="B1594" t="s">
        <v>25</v>
      </c>
      <c r="C1594" s="20">
        <v>45767</v>
      </c>
      <c r="D1594">
        <v>0</v>
      </c>
      <c r="E1594" t="s">
        <v>79</v>
      </c>
    </row>
    <row r="1595" spans="1:5" x14ac:dyDescent="0.3">
      <c r="A1595">
        <v>122</v>
      </c>
      <c r="B1595" t="s">
        <v>25</v>
      </c>
      <c r="C1595" s="20">
        <v>45767</v>
      </c>
      <c r="D1595">
        <v>0</v>
      </c>
      <c r="E1595" t="s">
        <v>80</v>
      </c>
    </row>
    <row r="1596" spans="1:5" x14ac:dyDescent="0.3">
      <c r="A1596">
        <v>122</v>
      </c>
      <c r="B1596" t="s">
        <v>25</v>
      </c>
      <c r="C1596" s="20">
        <v>45767</v>
      </c>
      <c r="D1596">
        <v>0</v>
      </c>
      <c r="E1596" t="s">
        <v>81</v>
      </c>
    </row>
    <row r="1597" spans="1:5" x14ac:dyDescent="0.3">
      <c r="A1597">
        <v>122</v>
      </c>
      <c r="B1597" t="s">
        <v>25</v>
      </c>
      <c r="C1597" s="20">
        <v>45767</v>
      </c>
      <c r="D1597">
        <v>0</v>
      </c>
      <c r="E1597" t="s">
        <v>82</v>
      </c>
    </row>
    <row r="1598" spans="1:5" x14ac:dyDescent="0.3">
      <c r="A1598">
        <v>122</v>
      </c>
      <c r="B1598" t="s">
        <v>25</v>
      </c>
      <c r="C1598" s="20">
        <v>45768</v>
      </c>
      <c r="D1598">
        <v>0</v>
      </c>
      <c r="E1598" t="s">
        <v>65</v>
      </c>
    </row>
    <row r="1599" spans="1:5" x14ac:dyDescent="0.3">
      <c r="A1599">
        <v>122</v>
      </c>
      <c r="B1599" t="s">
        <v>25</v>
      </c>
      <c r="C1599" s="20">
        <v>45768</v>
      </c>
      <c r="D1599">
        <v>0</v>
      </c>
      <c r="E1599" t="s">
        <v>66</v>
      </c>
    </row>
    <row r="1600" spans="1:5" x14ac:dyDescent="0.3">
      <c r="A1600">
        <v>122</v>
      </c>
      <c r="B1600" t="s">
        <v>25</v>
      </c>
      <c r="C1600" s="20">
        <v>45768</v>
      </c>
      <c r="D1600">
        <v>0</v>
      </c>
      <c r="E1600" t="s">
        <v>67</v>
      </c>
    </row>
    <row r="1601" spans="1:5" x14ac:dyDescent="0.3">
      <c r="A1601">
        <v>122</v>
      </c>
      <c r="B1601" t="s">
        <v>25</v>
      </c>
      <c r="C1601" s="20">
        <v>45768</v>
      </c>
      <c r="D1601">
        <v>0</v>
      </c>
      <c r="E1601" t="s">
        <v>68</v>
      </c>
    </row>
    <row r="1602" spans="1:5" x14ac:dyDescent="0.3">
      <c r="A1602">
        <v>122</v>
      </c>
      <c r="B1602" t="s">
        <v>25</v>
      </c>
      <c r="C1602" s="20">
        <v>45768</v>
      </c>
      <c r="D1602">
        <v>0</v>
      </c>
      <c r="E1602" t="s">
        <v>69</v>
      </c>
    </row>
    <row r="1603" spans="1:5" x14ac:dyDescent="0.3">
      <c r="A1603">
        <v>122</v>
      </c>
      <c r="B1603" t="s">
        <v>25</v>
      </c>
      <c r="C1603" s="20">
        <v>45768</v>
      </c>
      <c r="D1603">
        <v>0</v>
      </c>
      <c r="E1603" t="s">
        <v>70</v>
      </c>
    </row>
    <row r="1604" spans="1:5" x14ac:dyDescent="0.3">
      <c r="A1604">
        <v>122</v>
      </c>
      <c r="B1604" t="s">
        <v>25</v>
      </c>
      <c r="C1604" s="20">
        <v>45768</v>
      </c>
      <c r="D1604">
        <v>0</v>
      </c>
      <c r="E1604" t="s">
        <v>71</v>
      </c>
    </row>
    <row r="1605" spans="1:5" x14ac:dyDescent="0.3">
      <c r="A1605">
        <v>122</v>
      </c>
      <c r="B1605" t="s">
        <v>25</v>
      </c>
      <c r="C1605" s="20">
        <v>45768</v>
      </c>
      <c r="D1605">
        <v>0</v>
      </c>
      <c r="E1605" t="s">
        <v>72</v>
      </c>
    </row>
    <row r="1606" spans="1:5" x14ac:dyDescent="0.3">
      <c r="A1606">
        <v>122</v>
      </c>
      <c r="B1606" t="s">
        <v>25</v>
      </c>
      <c r="C1606" s="20">
        <v>45768</v>
      </c>
      <c r="D1606">
        <v>0</v>
      </c>
      <c r="E1606" t="s">
        <v>73</v>
      </c>
    </row>
    <row r="1607" spans="1:5" x14ac:dyDescent="0.3">
      <c r="A1607">
        <v>122</v>
      </c>
      <c r="B1607" t="s">
        <v>25</v>
      </c>
      <c r="C1607" s="20">
        <v>45768</v>
      </c>
      <c r="D1607">
        <v>0</v>
      </c>
      <c r="E1607" t="s">
        <v>74</v>
      </c>
    </row>
    <row r="1608" spans="1:5" x14ac:dyDescent="0.3">
      <c r="A1608">
        <v>122</v>
      </c>
      <c r="B1608" t="s">
        <v>25</v>
      </c>
      <c r="C1608" s="20">
        <v>45768</v>
      </c>
      <c r="D1608">
        <v>0</v>
      </c>
      <c r="E1608" t="s">
        <v>75</v>
      </c>
    </row>
    <row r="1609" spans="1:5" x14ac:dyDescent="0.3">
      <c r="A1609">
        <v>122</v>
      </c>
      <c r="B1609" t="s">
        <v>25</v>
      </c>
      <c r="C1609" s="20">
        <v>45768</v>
      </c>
      <c r="D1609">
        <v>0</v>
      </c>
      <c r="E1609" t="s">
        <v>76</v>
      </c>
    </row>
    <row r="1610" spans="1:5" x14ac:dyDescent="0.3">
      <c r="A1610">
        <v>122</v>
      </c>
      <c r="B1610" t="s">
        <v>25</v>
      </c>
      <c r="C1610" s="20">
        <v>45768</v>
      </c>
      <c r="D1610">
        <v>0</v>
      </c>
      <c r="E1610" t="s">
        <v>73</v>
      </c>
    </row>
    <row r="1611" spans="1:5" x14ac:dyDescent="0.3">
      <c r="A1611">
        <v>122</v>
      </c>
      <c r="B1611" t="s">
        <v>25</v>
      </c>
      <c r="C1611" s="20">
        <v>45768</v>
      </c>
      <c r="D1611">
        <v>0</v>
      </c>
      <c r="E1611" t="s">
        <v>77</v>
      </c>
    </row>
    <row r="1612" spans="1:5" x14ac:dyDescent="0.3">
      <c r="A1612">
        <v>122</v>
      </c>
      <c r="B1612" t="s">
        <v>25</v>
      </c>
      <c r="C1612" s="20">
        <v>45768</v>
      </c>
      <c r="D1612">
        <v>0</v>
      </c>
      <c r="E1612" t="s">
        <v>78</v>
      </c>
    </row>
    <row r="1613" spans="1:5" x14ac:dyDescent="0.3">
      <c r="A1613">
        <v>122</v>
      </c>
      <c r="B1613" t="s">
        <v>25</v>
      </c>
      <c r="C1613" s="20">
        <v>45768</v>
      </c>
      <c r="D1613">
        <v>0</v>
      </c>
      <c r="E1613" t="s">
        <v>79</v>
      </c>
    </row>
    <row r="1614" spans="1:5" x14ac:dyDescent="0.3">
      <c r="A1614">
        <v>122</v>
      </c>
      <c r="B1614" t="s">
        <v>25</v>
      </c>
      <c r="C1614" s="20">
        <v>45768</v>
      </c>
      <c r="D1614">
        <v>0</v>
      </c>
      <c r="E1614" t="s">
        <v>80</v>
      </c>
    </row>
    <row r="1615" spans="1:5" x14ac:dyDescent="0.3">
      <c r="A1615">
        <v>122</v>
      </c>
      <c r="B1615" t="s">
        <v>25</v>
      </c>
      <c r="C1615" s="20">
        <v>45768</v>
      </c>
      <c r="D1615">
        <v>0</v>
      </c>
      <c r="E1615" t="s">
        <v>81</v>
      </c>
    </row>
    <row r="1616" spans="1:5" x14ac:dyDescent="0.3">
      <c r="A1616">
        <v>122</v>
      </c>
      <c r="B1616" t="s">
        <v>25</v>
      </c>
      <c r="C1616" s="20">
        <v>45768</v>
      </c>
      <c r="D1616">
        <v>0</v>
      </c>
      <c r="E1616" t="s">
        <v>82</v>
      </c>
    </row>
    <row r="1617" spans="1:5" x14ac:dyDescent="0.3">
      <c r="A1617">
        <v>122</v>
      </c>
      <c r="B1617" t="s">
        <v>25</v>
      </c>
      <c r="C1617" s="20">
        <v>45769</v>
      </c>
      <c r="D1617">
        <v>8430.74</v>
      </c>
      <c r="E1617" t="s">
        <v>65</v>
      </c>
    </row>
    <row r="1618" spans="1:5" x14ac:dyDescent="0.3">
      <c r="A1618">
        <v>122</v>
      </c>
      <c r="B1618" t="s">
        <v>25</v>
      </c>
      <c r="C1618" s="20">
        <v>45769</v>
      </c>
      <c r="D1618">
        <v>1808.84</v>
      </c>
      <c r="E1618" t="s">
        <v>66</v>
      </c>
    </row>
    <row r="1619" spans="1:5" x14ac:dyDescent="0.3">
      <c r="A1619">
        <v>122</v>
      </c>
      <c r="B1619" t="s">
        <v>25</v>
      </c>
      <c r="C1619" s="20">
        <v>45769</v>
      </c>
      <c r="D1619">
        <v>0</v>
      </c>
      <c r="E1619" t="s">
        <v>67</v>
      </c>
    </row>
    <row r="1620" spans="1:5" x14ac:dyDescent="0.3">
      <c r="A1620">
        <v>122</v>
      </c>
      <c r="B1620" t="s">
        <v>25</v>
      </c>
      <c r="C1620" s="20">
        <v>45769</v>
      </c>
      <c r="D1620">
        <v>0</v>
      </c>
      <c r="E1620" t="s">
        <v>68</v>
      </c>
    </row>
    <row r="1621" spans="1:5" x14ac:dyDescent="0.3">
      <c r="A1621">
        <v>122</v>
      </c>
      <c r="B1621" t="s">
        <v>25</v>
      </c>
      <c r="C1621" s="20">
        <v>45769</v>
      </c>
      <c r="D1621">
        <v>0</v>
      </c>
      <c r="E1621" t="s">
        <v>69</v>
      </c>
    </row>
    <row r="1622" spans="1:5" x14ac:dyDescent="0.3">
      <c r="A1622">
        <v>122</v>
      </c>
      <c r="B1622" t="s">
        <v>25</v>
      </c>
      <c r="C1622" s="20">
        <v>45769</v>
      </c>
      <c r="D1622">
        <v>1323.81</v>
      </c>
      <c r="E1622" t="s">
        <v>70</v>
      </c>
    </row>
    <row r="1623" spans="1:5" x14ac:dyDescent="0.3">
      <c r="A1623">
        <v>122</v>
      </c>
      <c r="B1623" t="s">
        <v>25</v>
      </c>
      <c r="C1623" s="20">
        <v>45769</v>
      </c>
      <c r="D1623">
        <v>0</v>
      </c>
      <c r="E1623" t="s">
        <v>71</v>
      </c>
    </row>
    <row r="1624" spans="1:5" x14ac:dyDescent="0.3">
      <c r="A1624">
        <v>122</v>
      </c>
      <c r="B1624" t="s">
        <v>25</v>
      </c>
      <c r="C1624" s="20">
        <v>45769</v>
      </c>
      <c r="D1624">
        <v>0</v>
      </c>
      <c r="E1624" t="s">
        <v>72</v>
      </c>
    </row>
    <row r="1625" spans="1:5" x14ac:dyDescent="0.3">
      <c r="A1625">
        <v>122</v>
      </c>
      <c r="B1625" t="s">
        <v>25</v>
      </c>
      <c r="C1625" s="20">
        <v>45769</v>
      </c>
      <c r="D1625">
        <v>0</v>
      </c>
      <c r="E1625" t="s">
        <v>73</v>
      </c>
    </row>
    <row r="1626" spans="1:5" x14ac:dyDescent="0.3">
      <c r="A1626">
        <v>122</v>
      </c>
      <c r="B1626" t="s">
        <v>25</v>
      </c>
      <c r="C1626" s="20">
        <v>45769</v>
      </c>
      <c r="D1626">
        <v>196.66</v>
      </c>
      <c r="E1626" t="s">
        <v>74</v>
      </c>
    </row>
    <row r="1627" spans="1:5" x14ac:dyDescent="0.3">
      <c r="A1627">
        <v>122</v>
      </c>
      <c r="B1627" t="s">
        <v>25</v>
      </c>
      <c r="C1627" s="20">
        <v>45769</v>
      </c>
      <c r="D1627">
        <v>6024.02</v>
      </c>
      <c r="E1627" t="s">
        <v>75</v>
      </c>
    </row>
    <row r="1628" spans="1:5" x14ac:dyDescent="0.3">
      <c r="A1628">
        <v>122</v>
      </c>
      <c r="B1628" t="s">
        <v>25</v>
      </c>
      <c r="C1628" s="20">
        <v>45769</v>
      </c>
      <c r="D1628">
        <v>0</v>
      </c>
      <c r="E1628" t="s">
        <v>76</v>
      </c>
    </row>
    <row r="1629" spans="1:5" x14ac:dyDescent="0.3">
      <c r="A1629">
        <v>122</v>
      </c>
      <c r="B1629" t="s">
        <v>25</v>
      </c>
      <c r="C1629" s="20">
        <v>45769</v>
      </c>
      <c r="D1629">
        <v>0</v>
      </c>
      <c r="E1629" t="s">
        <v>73</v>
      </c>
    </row>
    <row r="1630" spans="1:5" x14ac:dyDescent="0.3">
      <c r="A1630">
        <v>122</v>
      </c>
      <c r="B1630" t="s">
        <v>25</v>
      </c>
      <c r="C1630" s="20">
        <v>45769</v>
      </c>
      <c r="D1630">
        <v>0</v>
      </c>
      <c r="E1630" t="s">
        <v>77</v>
      </c>
    </row>
    <row r="1631" spans="1:5" x14ac:dyDescent="0.3">
      <c r="A1631">
        <v>122</v>
      </c>
      <c r="B1631" t="s">
        <v>25</v>
      </c>
      <c r="C1631" s="20">
        <v>45769</v>
      </c>
      <c r="D1631">
        <v>0</v>
      </c>
      <c r="E1631" t="s">
        <v>78</v>
      </c>
    </row>
    <row r="1632" spans="1:5" x14ac:dyDescent="0.3">
      <c r="A1632">
        <v>122</v>
      </c>
      <c r="B1632" t="s">
        <v>25</v>
      </c>
      <c r="C1632" s="20">
        <v>45769</v>
      </c>
      <c r="D1632">
        <v>0</v>
      </c>
      <c r="E1632" t="s">
        <v>79</v>
      </c>
    </row>
    <row r="1633" spans="1:5" x14ac:dyDescent="0.3">
      <c r="A1633">
        <v>122</v>
      </c>
      <c r="B1633" t="s">
        <v>25</v>
      </c>
      <c r="C1633" s="20">
        <v>45769</v>
      </c>
      <c r="D1633">
        <v>0</v>
      </c>
      <c r="E1633" t="s">
        <v>80</v>
      </c>
    </row>
    <row r="1634" spans="1:5" x14ac:dyDescent="0.3">
      <c r="A1634">
        <v>122</v>
      </c>
      <c r="B1634" t="s">
        <v>25</v>
      </c>
      <c r="C1634" s="20">
        <v>45769</v>
      </c>
      <c r="D1634">
        <v>0</v>
      </c>
      <c r="E1634" t="s">
        <v>81</v>
      </c>
    </row>
    <row r="1635" spans="1:5" x14ac:dyDescent="0.3">
      <c r="A1635">
        <v>122</v>
      </c>
      <c r="B1635" t="s">
        <v>25</v>
      </c>
      <c r="C1635" s="20">
        <v>45769</v>
      </c>
      <c r="D1635">
        <v>0</v>
      </c>
      <c r="E1635" t="s">
        <v>82</v>
      </c>
    </row>
    <row r="1636" spans="1:5" x14ac:dyDescent="0.3">
      <c r="A1636">
        <v>122</v>
      </c>
      <c r="B1636" t="s">
        <v>25</v>
      </c>
      <c r="C1636" s="20">
        <v>45770</v>
      </c>
      <c r="D1636">
        <v>6931.72</v>
      </c>
      <c r="E1636" t="s">
        <v>65</v>
      </c>
    </row>
    <row r="1637" spans="1:5" x14ac:dyDescent="0.3">
      <c r="A1637">
        <v>122</v>
      </c>
      <c r="B1637" t="s">
        <v>25</v>
      </c>
      <c r="C1637" s="20">
        <v>45770</v>
      </c>
      <c r="D1637">
        <v>539.58000000000004</v>
      </c>
      <c r="E1637" t="s">
        <v>66</v>
      </c>
    </row>
    <row r="1638" spans="1:5" x14ac:dyDescent="0.3">
      <c r="A1638">
        <v>122</v>
      </c>
      <c r="B1638" t="s">
        <v>25</v>
      </c>
      <c r="C1638" s="20">
        <v>45770</v>
      </c>
      <c r="D1638">
        <v>0</v>
      </c>
      <c r="E1638" t="s">
        <v>67</v>
      </c>
    </row>
    <row r="1639" spans="1:5" x14ac:dyDescent="0.3">
      <c r="A1639">
        <v>122</v>
      </c>
      <c r="B1639" t="s">
        <v>25</v>
      </c>
      <c r="C1639" s="20">
        <v>45770</v>
      </c>
      <c r="D1639">
        <v>0</v>
      </c>
      <c r="E1639" t="s">
        <v>68</v>
      </c>
    </row>
    <row r="1640" spans="1:5" x14ac:dyDescent="0.3">
      <c r="A1640">
        <v>122</v>
      </c>
      <c r="B1640" t="s">
        <v>25</v>
      </c>
      <c r="C1640" s="20">
        <v>45770</v>
      </c>
      <c r="D1640">
        <v>0</v>
      </c>
      <c r="E1640" t="s">
        <v>69</v>
      </c>
    </row>
    <row r="1641" spans="1:5" x14ac:dyDescent="0.3">
      <c r="A1641">
        <v>122</v>
      </c>
      <c r="B1641" t="s">
        <v>25</v>
      </c>
      <c r="C1641" s="20">
        <v>45770</v>
      </c>
      <c r="D1641">
        <v>1105.9100000000001</v>
      </c>
      <c r="E1641" t="s">
        <v>70</v>
      </c>
    </row>
    <row r="1642" spans="1:5" x14ac:dyDescent="0.3">
      <c r="A1642">
        <v>122</v>
      </c>
      <c r="B1642" t="s">
        <v>25</v>
      </c>
      <c r="C1642" s="20">
        <v>45770</v>
      </c>
      <c r="D1642">
        <v>0</v>
      </c>
      <c r="E1642" t="s">
        <v>71</v>
      </c>
    </row>
    <row r="1643" spans="1:5" x14ac:dyDescent="0.3">
      <c r="A1643">
        <v>122</v>
      </c>
      <c r="B1643" t="s">
        <v>25</v>
      </c>
      <c r="C1643" s="20">
        <v>45770</v>
      </c>
      <c r="D1643">
        <v>0</v>
      </c>
      <c r="E1643" t="s">
        <v>72</v>
      </c>
    </row>
    <row r="1644" spans="1:5" x14ac:dyDescent="0.3">
      <c r="A1644">
        <v>122</v>
      </c>
      <c r="B1644" t="s">
        <v>25</v>
      </c>
      <c r="C1644" s="20">
        <v>45770</v>
      </c>
      <c r="D1644">
        <v>0</v>
      </c>
      <c r="E1644" t="s">
        <v>73</v>
      </c>
    </row>
    <row r="1645" spans="1:5" x14ac:dyDescent="0.3">
      <c r="A1645">
        <v>122</v>
      </c>
      <c r="B1645" t="s">
        <v>25</v>
      </c>
      <c r="C1645" s="20">
        <v>45770</v>
      </c>
      <c r="D1645">
        <v>112.48</v>
      </c>
      <c r="E1645" t="s">
        <v>74</v>
      </c>
    </row>
    <row r="1646" spans="1:5" x14ac:dyDescent="0.3">
      <c r="A1646">
        <v>122</v>
      </c>
      <c r="B1646" t="s">
        <v>25</v>
      </c>
      <c r="C1646" s="20">
        <v>45770</v>
      </c>
      <c r="D1646">
        <v>6326.48</v>
      </c>
      <c r="E1646" t="s">
        <v>75</v>
      </c>
    </row>
    <row r="1647" spans="1:5" x14ac:dyDescent="0.3">
      <c r="A1647">
        <v>122</v>
      </c>
      <c r="B1647" t="s">
        <v>25</v>
      </c>
      <c r="C1647" s="20">
        <v>45770</v>
      </c>
      <c r="D1647">
        <v>0</v>
      </c>
      <c r="E1647" t="s">
        <v>76</v>
      </c>
    </row>
    <row r="1648" spans="1:5" x14ac:dyDescent="0.3">
      <c r="A1648">
        <v>122</v>
      </c>
      <c r="B1648" t="s">
        <v>25</v>
      </c>
      <c r="C1648" s="20">
        <v>45770</v>
      </c>
      <c r="D1648">
        <v>0</v>
      </c>
      <c r="E1648" t="s">
        <v>73</v>
      </c>
    </row>
    <row r="1649" spans="1:5" x14ac:dyDescent="0.3">
      <c r="A1649">
        <v>122</v>
      </c>
      <c r="B1649" t="s">
        <v>25</v>
      </c>
      <c r="C1649" s="20">
        <v>45770</v>
      </c>
      <c r="D1649">
        <v>0</v>
      </c>
      <c r="E1649" t="s">
        <v>77</v>
      </c>
    </row>
    <row r="1650" spans="1:5" x14ac:dyDescent="0.3">
      <c r="A1650">
        <v>122</v>
      </c>
      <c r="B1650" t="s">
        <v>25</v>
      </c>
      <c r="C1650" s="20">
        <v>45770</v>
      </c>
      <c r="D1650">
        <v>0</v>
      </c>
      <c r="E1650" t="s">
        <v>78</v>
      </c>
    </row>
    <row r="1651" spans="1:5" x14ac:dyDescent="0.3">
      <c r="A1651">
        <v>122</v>
      </c>
      <c r="B1651" t="s">
        <v>25</v>
      </c>
      <c r="C1651" s="20">
        <v>45770</v>
      </c>
      <c r="D1651">
        <v>0</v>
      </c>
      <c r="E1651" t="s">
        <v>79</v>
      </c>
    </row>
    <row r="1652" spans="1:5" x14ac:dyDescent="0.3">
      <c r="A1652">
        <v>122</v>
      </c>
      <c r="B1652" t="s">
        <v>25</v>
      </c>
      <c r="C1652" s="20">
        <v>45770</v>
      </c>
      <c r="D1652">
        <v>0</v>
      </c>
      <c r="E1652" t="s">
        <v>80</v>
      </c>
    </row>
    <row r="1653" spans="1:5" x14ac:dyDescent="0.3">
      <c r="A1653">
        <v>122</v>
      </c>
      <c r="B1653" t="s">
        <v>25</v>
      </c>
      <c r="C1653" s="20">
        <v>45770</v>
      </c>
      <c r="D1653">
        <v>0</v>
      </c>
      <c r="E1653" t="s">
        <v>81</v>
      </c>
    </row>
    <row r="1654" spans="1:5" x14ac:dyDescent="0.3">
      <c r="A1654">
        <v>122</v>
      </c>
      <c r="B1654" t="s">
        <v>25</v>
      </c>
      <c r="C1654" s="20">
        <v>45770</v>
      </c>
      <c r="D1654">
        <v>0</v>
      </c>
      <c r="E1654" t="s">
        <v>82</v>
      </c>
    </row>
    <row r="1655" spans="1:5" x14ac:dyDescent="0.3">
      <c r="A1655">
        <v>122</v>
      </c>
      <c r="B1655" t="s">
        <v>25</v>
      </c>
      <c r="C1655" s="20">
        <v>45771</v>
      </c>
      <c r="D1655">
        <v>17320.810000000001</v>
      </c>
      <c r="E1655" t="s">
        <v>65</v>
      </c>
    </row>
    <row r="1656" spans="1:5" x14ac:dyDescent="0.3">
      <c r="A1656">
        <v>122</v>
      </c>
      <c r="B1656" t="s">
        <v>25</v>
      </c>
      <c r="C1656" s="20">
        <v>45771</v>
      </c>
      <c r="D1656">
        <v>401.15</v>
      </c>
      <c r="E1656" t="s">
        <v>66</v>
      </c>
    </row>
    <row r="1657" spans="1:5" x14ac:dyDescent="0.3">
      <c r="A1657">
        <v>122</v>
      </c>
      <c r="B1657" t="s">
        <v>25</v>
      </c>
      <c r="C1657" s="20">
        <v>45771</v>
      </c>
      <c r="D1657">
        <v>0</v>
      </c>
      <c r="E1657" t="s">
        <v>67</v>
      </c>
    </row>
    <row r="1658" spans="1:5" x14ac:dyDescent="0.3">
      <c r="A1658">
        <v>122</v>
      </c>
      <c r="B1658" t="s">
        <v>25</v>
      </c>
      <c r="C1658" s="20">
        <v>45771</v>
      </c>
      <c r="D1658">
        <v>0</v>
      </c>
      <c r="E1658" t="s">
        <v>68</v>
      </c>
    </row>
    <row r="1659" spans="1:5" x14ac:dyDescent="0.3">
      <c r="A1659">
        <v>122</v>
      </c>
      <c r="B1659" t="s">
        <v>25</v>
      </c>
      <c r="C1659" s="20">
        <v>45771</v>
      </c>
      <c r="D1659">
        <v>0</v>
      </c>
      <c r="E1659" t="s">
        <v>69</v>
      </c>
    </row>
    <row r="1660" spans="1:5" x14ac:dyDescent="0.3">
      <c r="A1660">
        <v>122</v>
      </c>
      <c r="B1660" t="s">
        <v>25</v>
      </c>
      <c r="C1660" s="20">
        <v>45771</v>
      </c>
      <c r="D1660">
        <v>2075.9699999999998</v>
      </c>
      <c r="E1660" t="s">
        <v>70</v>
      </c>
    </row>
    <row r="1661" spans="1:5" x14ac:dyDescent="0.3">
      <c r="A1661">
        <v>122</v>
      </c>
      <c r="B1661" t="s">
        <v>25</v>
      </c>
      <c r="C1661" s="20">
        <v>45771</v>
      </c>
      <c r="D1661">
        <v>0</v>
      </c>
      <c r="E1661" t="s">
        <v>71</v>
      </c>
    </row>
    <row r="1662" spans="1:5" x14ac:dyDescent="0.3">
      <c r="A1662">
        <v>122</v>
      </c>
      <c r="B1662" t="s">
        <v>25</v>
      </c>
      <c r="C1662" s="20">
        <v>45771</v>
      </c>
      <c r="D1662">
        <v>0</v>
      </c>
      <c r="E1662" t="s">
        <v>72</v>
      </c>
    </row>
    <row r="1663" spans="1:5" x14ac:dyDescent="0.3">
      <c r="A1663">
        <v>122</v>
      </c>
      <c r="B1663" t="s">
        <v>25</v>
      </c>
      <c r="C1663" s="20">
        <v>45771</v>
      </c>
      <c r="D1663">
        <v>0</v>
      </c>
      <c r="E1663" t="s">
        <v>73</v>
      </c>
    </row>
    <row r="1664" spans="1:5" x14ac:dyDescent="0.3">
      <c r="A1664">
        <v>122</v>
      </c>
      <c r="B1664" t="s">
        <v>25</v>
      </c>
      <c r="C1664" s="20">
        <v>45771</v>
      </c>
      <c r="D1664">
        <v>429.53</v>
      </c>
      <c r="E1664" t="s">
        <v>74</v>
      </c>
    </row>
    <row r="1665" spans="1:5" x14ac:dyDescent="0.3">
      <c r="A1665">
        <v>122</v>
      </c>
      <c r="B1665" t="s">
        <v>25</v>
      </c>
      <c r="C1665" s="20">
        <v>45771</v>
      </c>
      <c r="D1665">
        <v>4834.08</v>
      </c>
      <c r="E1665" t="s">
        <v>75</v>
      </c>
    </row>
    <row r="1666" spans="1:5" x14ac:dyDescent="0.3">
      <c r="A1666">
        <v>122</v>
      </c>
      <c r="B1666" t="s">
        <v>25</v>
      </c>
      <c r="C1666" s="20">
        <v>45771</v>
      </c>
      <c r="D1666">
        <v>0</v>
      </c>
      <c r="E1666" t="s">
        <v>76</v>
      </c>
    </row>
    <row r="1667" spans="1:5" x14ac:dyDescent="0.3">
      <c r="A1667">
        <v>122</v>
      </c>
      <c r="B1667" t="s">
        <v>25</v>
      </c>
      <c r="C1667" s="20">
        <v>45771</v>
      </c>
      <c r="D1667">
        <v>0</v>
      </c>
      <c r="E1667" t="s">
        <v>73</v>
      </c>
    </row>
    <row r="1668" spans="1:5" x14ac:dyDescent="0.3">
      <c r="A1668">
        <v>122</v>
      </c>
      <c r="B1668" t="s">
        <v>25</v>
      </c>
      <c r="C1668" s="20">
        <v>45771</v>
      </c>
      <c r="D1668">
        <v>0</v>
      </c>
      <c r="E1668" t="s">
        <v>77</v>
      </c>
    </row>
    <row r="1669" spans="1:5" x14ac:dyDescent="0.3">
      <c r="A1669">
        <v>122</v>
      </c>
      <c r="B1669" t="s">
        <v>25</v>
      </c>
      <c r="C1669" s="20">
        <v>45771</v>
      </c>
      <c r="D1669">
        <v>0</v>
      </c>
      <c r="E1669" t="s">
        <v>78</v>
      </c>
    </row>
    <row r="1670" spans="1:5" x14ac:dyDescent="0.3">
      <c r="A1670">
        <v>122</v>
      </c>
      <c r="B1670" t="s">
        <v>25</v>
      </c>
      <c r="C1670" s="20">
        <v>45771</v>
      </c>
      <c r="D1670">
        <v>0</v>
      </c>
      <c r="E1670" t="s">
        <v>79</v>
      </c>
    </row>
    <row r="1671" spans="1:5" x14ac:dyDescent="0.3">
      <c r="A1671">
        <v>122</v>
      </c>
      <c r="B1671" t="s">
        <v>25</v>
      </c>
      <c r="C1671" s="20">
        <v>45771</v>
      </c>
      <c r="D1671">
        <v>0</v>
      </c>
      <c r="E1671" t="s">
        <v>80</v>
      </c>
    </row>
    <row r="1672" spans="1:5" x14ac:dyDescent="0.3">
      <c r="A1672">
        <v>122</v>
      </c>
      <c r="B1672" t="s">
        <v>25</v>
      </c>
      <c r="C1672" s="20">
        <v>45771</v>
      </c>
      <c r="D1672">
        <v>0</v>
      </c>
      <c r="E1672" t="s">
        <v>81</v>
      </c>
    </row>
    <row r="1673" spans="1:5" x14ac:dyDescent="0.3">
      <c r="A1673">
        <v>122</v>
      </c>
      <c r="B1673" t="s">
        <v>25</v>
      </c>
      <c r="C1673" s="20">
        <v>45771</v>
      </c>
      <c r="D1673">
        <v>0</v>
      </c>
      <c r="E1673" t="s">
        <v>82</v>
      </c>
    </row>
    <row r="1674" spans="1:5" x14ac:dyDescent="0.3">
      <c r="A1674">
        <v>122</v>
      </c>
      <c r="B1674" t="s">
        <v>25</v>
      </c>
      <c r="C1674" s="20">
        <v>45772</v>
      </c>
      <c r="D1674">
        <v>36418.160000000003</v>
      </c>
      <c r="E1674" t="s">
        <v>65</v>
      </c>
    </row>
    <row r="1675" spans="1:5" x14ac:dyDescent="0.3">
      <c r="A1675">
        <v>122</v>
      </c>
      <c r="B1675" t="s">
        <v>25</v>
      </c>
      <c r="C1675" s="20">
        <v>45772</v>
      </c>
      <c r="D1675">
        <v>888.74</v>
      </c>
      <c r="E1675" t="s">
        <v>66</v>
      </c>
    </row>
    <row r="1676" spans="1:5" x14ac:dyDescent="0.3">
      <c r="A1676">
        <v>122</v>
      </c>
      <c r="B1676" t="s">
        <v>25</v>
      </c>
      <c r="C1676" s="20">
        <v>45772</v>
      </c>
      <c r="D1676">
        <v>0</v>
      </c>
      <c r="E1676" t="s">
        <v>67</v>
      </c>
    </row>
    <row r="1677" spans="1:5" x14ac:dyDescent="0.3">
      <c r="A1677">
        <v>122</v>
      </c>
      <c r="B1677" t="s">
        <v>25</v>
      </c>
      <c r="C1677" s="20">
        <v>45772</v>
      </c>
      <c r="D1677">
        <v>0</v>
      </c>
      <c r="E1677" t="s">
        <v>68</v>
      </c>
    </row>
    <row r="1678" spans="1:5" x14ac:dyDescent="0.3">
      <c r="A1678">
        <v>122</v>
      </c>
      <c r="B1678" t="s">
        <v>25</v>
      </c>
      <c r="C1678" s="20">
        <v>45772</v>
      </c>
      <c r="D1678">
        <v>0</v>
      </c>
      <c r="E1678" t="s">
        <v>69</v>
      </c>
    </row>
    <row r="1679" spans="1:5" x14ac:dyDescent="0.3">
      <c r="A1679">
        <v>122</v>
      </c>
      <c r="B1679" t="s">
        <v>25</v>
      </c>
      <c r="C1679" s="20">
        <v>45772</v>
      </c>
      <c r="D1679">
        <v>1541.77</v>
      </c>
      <c r="E1679" t="s">
        <v>70</v>
      </c>
    </row>
    <row r="1680" spans="1:5" x14ac:dyDescent="0.3">
      <c r="A1680">
        <v>122</v>
      </c>
      <c r="B1680" t="s">
        <v>25</v>
      </c>
      <c r="C1680" s="20">
        <v>45772</v>
      </c>
      <c r="D1680">
        <v>0</v>
      </c>
      <c r="E1680" t="s">
        <v>71</v>
      </c>
    </row>
    <row r="1681" spans="1:5" x14ac:dyDescent="0.3">
      <c r="A1681">
        <v>122</v>
      </c>
      <c r="B1681" t="s">
        <v>25</v>
      </c>
      <c r="C1681" s="20">
        <v>45772</v>
      </c>
      <c r="D1681">
        <v>0</v>
      </c>
      <c r="E1681" t="s">
        <v>72</v>
      </c>
    </row>
    <row r="1682" spans="1:5" x14ac:dyDescent="0.3">
      <c r="A1682">
        <v>122</v>
      </c>
      <c r="B1682" t="s">
        <v>25</v>
      </c>
      <c r="C1682" s="20">
        <v>45772</v>
      </c>
      <c r="D1682">
        <v>0</v>
      </c>
      <c r="E1682" t="s">
        <v>73</v>
      </c>
    </row>
    <row r="1683" spans="1:5" x14ac:dyDescent="0.3">
      <c r="A1683">
        <v>122</v>
      </c>
      <c r="B1683" t="s">
        <v>25</v>
      </c>
      <c r="C1683" s="20">
        <v>45772</v>
      </c>
      <c r="D1683">
        <v>34.799999999999997</v>
      </c>
      <c r="E1683" t="s">
        <v>74</v>
      </c>
    </row>
    <row r="1684" spans="1:5" x14ac:dyDescent="0.3">
      <c r="A1684">
        <v>122</v>
      </c>
      <c r="B1684" t="s">
        <v>25</v>
      </c>
      <c r="C1684" s="20">
        <v>45772</v>
      </c>
      <c r="D1684">
        <v>11192.76</v>
      </c>
      <c r="E1684" t="s">
        <v>75</v>
      </c>
    </row>
    <row r="1685" spans="1:5" x14ac:dyDescent="0.3">
      <c r="A1685">
        <v>122</v>
      </c>
      <c r="B1685" t="s">
        <v>25</v>
      </c>
      <c r="C1685" s="20">
        <v>45772</v>
      </c>
      <c r="D1685">
        <v>0</v>
      </c>
      <c r="E1685" t="s">
        <v>76</v>
      </c>
    </row>
    <row r="1686" spans="1:5" x14ac:dyDescent="0.3">
      <c r="A1686">
        <v>122</v>
      </c>
      <c r="B1686" t="s">
        <v>25</v>
      </c>
      <c r="C1686" s="20">
        <v>45772</v>
      </c>
      <c r="D1686">
        <v>0</v>
      </c>
      <c r="E1686" t="s">
        <v>73</v>
      </c>
    </row>
    <row r="1687" spans="1:5" x14ac:dyDescent="0.3">
      <c r="A1687">
        <v>122</v>
      </c>
      <c r="B1687" t="s">
        <v>25</v>
      </c>
      <c r="C1687" s="20">
        <v>45772</v>
      </c>
      <c r="D1687">
        <v>0</v>
      </c>
      <c r="E1687" t="s">
        <v>77</v>
      </c>
    </row>
    <row r="1688" spans="1:5" x14ac:dyDescent="0.3">
      <c r="A1688">
        <v>122</v>
      </c>
      <c r="B1688" t="s">
        <v>25</v>
      </c>
      <c r="C1688" s="20">
        <v>45772</v>
      </c>
      <c r="D1688">
        <v>0</v>
      </c>
      <c r="E1688" t="s">
        <v>78</v>
      </c>
    </row>
    <row r="1689" spans="1:5" x14ac:dyDescent="0.3">
      <c r="A1689">
        <v>122</v>
      </c>
      <c r="B1689" t="s">
        <v>25</v>
      </c>
      <c r="C1689" s="20">
        <v>45772</v>
      </c>
      <c r="D1689">
        <v>0</v>
      </c>
      <c r="E1689" t="s">
        <v>79</v>
      </c>
    </row>
    <row r="1690" spans="1:5" x14ac:dyDescent="0.3">
      <c r="A1690">
        <v>122</v>
      </c>
      <c r="B1690" t="s">
        <v>25</v>
      </c>
      <c r="C1690" s="20">
        <v>45772</v>
      </c>
      <c r="D1690">
        <v>0</v>
      </c>
      <c r="E1690" t="s">
        <v>80</v>
      </c>
    </row>
    <row r="1691" spans="1:5" x14ac:dyDescent="0.3">
      <c r="A1691">
        <v>122</v>
      </c>
      <c r="B1691" t="s">
        <v>25</v>
      </c>
      <c r="C1691" s="20">
        <v>45772</v>
      </c>
      <c r="D1691">
        <v>0</v>
      </c>
      <c r="E1691" t="s">
        <v>81</v>
      </c>
    </row>
    <row r="1692" spans="1:5" x14ac:dyDescent="0.3">
      <c r="A1692">
        <v>122</v>
      </c>
      <c r="B1692" t="s">
        <v>25</v>
      </c>
      <c r="C1692" s="20">
        <v>45772</v>
      </c>
      <c r="D1692">
        <v>0</v>
      </c>
      <c r="E1692" t="s">
        <v>82</v>
      </c>
    </row>
    <row r="1693" spans="1:5" x14ac:dyDescent="0.3">
      <c r="A1693">
        <v>122</v>
      </c>
      <c r="B1693" t="s">
        <v>25</v>
      </c>
      <c r="C1693" s="20">
        <v>45773</v>
      </c>
      <c r="D1693">
        <v>59649.59</v>
      </c>
      <c r="E1693" t="s">
        <v>65</v>
      </c>
    </row>
    <row r="1694" spans="1:5" x14ac:dyDescent="0.3">
      <c r="A1694">
        <v>122</v>
      </c>
      <c r="B1694" t="s">
        <v>25</v>
      </c>
      <c r="C1694" s="20">
        <v>45773</v>
      </c>
      <c r="D1694">
        <v>2196.09</v>
      </c>
      <c r="E1694" t="s">
        <v>66</v>
      </c>
    </row>
    <row r="1695" spans="1:5" x14ac:dyDescent="0.3">
      <c r="A1695">
        <v>122</v>
      </c>
      <c r="B1695" t="s">
        <v>25</v>
      </c>
      <c r="C1695" s="20">
        <v>45773</v>
      </c>
      <c r="D1695">
        <v>0</v>
      </c>
      <c r="E1695" t="s">
        <v>67</v>
      </c>
    </row>
    <row r="1696" spans="1:5" x14ac:dyDescent="0.3">
      <c r="A1696">
        <v>122</v>
      </c>
      <c r="B1696" t="s">
        <v>25</v>
      </c>
      <c r="C1696" s="20">
        <v>45773</v>
      </c>
      <c r="D1696">
        <v>0</v>
      </c>
      <c r="E1696" t="s">
        <v>68</v>
      </c>
    </row>
    <row r="1697" spans="1:5" x14ac:dyDescent="0.3">
      <c r="A1697">
        <v>122</v>
      </c>
      <c r="B1697" t="s">
        <v>25</v>
      </c>
      <c r="C1697" s="20">
        <v>45773</v>
      </c>
      <c r="D1697">
        <v>0</v>
      </c>
      <c r="E1697" t="s">
        <v>69</v>
      </c>
    </row>
    <row r="1698" spans="1:5" x14ac:dyDescent="0.3">
      <c r="A1698">
        <v>122</v>
      </c>
      <c r="B1698" t="s">
        <v>25</v>
      </c>
      <c r="C1698" s="20">
        <v>45773</v>
      </c>
      <c r="D1698">
        <v>2179.98</v>
      </c>
      <c r="E1698" t="s">
        <v>70</v>
      </c>
    </row>
    <row r="1699" spans="1:5" x14ac:dyDescent="0.3">
      <c r="A1699">
        <v>122</v>
      </c>
      <c r="B1699" t="s">
        <v>25</v>
      </c>
      <c r="C1699" s="20">
        <v>45773</v>
      </c>
      <c r="D1699">
        <v>0</v>
      </c>
      <c r="E1699" t="s">
        <v>71</v>
      </c>
    </row>
    <row r="1700" spans="1:5" x14ac:dyDescent="0.3">
      <c r="A1700">
        <v>122</v>
      </c>
      <c r="B1700" t="s">
        <v>25</v>
      </c>
      <c r="C1700" s="20">
        <v>45773</v>
      </c>
      <c r="D1700">
        <v>0</v>
      </c>
      <c r="E1700" t="s">
        <v>72</v>
      </c>
    </row>
    <row r="1701" spans="1:5" x14ac:dyDescent="0.3">
      <c r="A1701">
        <v>122</v>
      </c>
      <c r="B1701" t="s">
        <v>25</v>
      </c>
      <c r="C1701" s="20">
        <v>45773</v>
      </c>
      <c r="D1701">
        <v>0</v>
      </c>
      <c r="E1701" t="s">
        <v>73</v>
      </c>
    </row>
    <row r="1702" spans="1:5" x14ac:dyDescent="0.3">
      <c r="A1702">
        <v>122</v>
      </c>
      <c r="B1702" t="s">
        <v>25</v>
      </c>
      <c r="C1702" s="20">
        <v>45773</v>
      </c>
      <c r="D1702">
        <v>221.48</v>
      </c>
      <c r="E1702" t="s">
        <v>74</v>
      </c>
    </row>
    <row r="1703" spans="1:5" x14ac:dyDescent="0.3">
      <c r="A1703">
        <v>122</v>
      </c>
      <c r="B1703" t="s">
        <v>25</v>
      </c>
      <c r="C1703" s="20">
        <v>45773</v>
      </c>
      <c r="D1703">
        <v>20418.310000000001</v>
      </c>
      <c r="E1703" t="s">
        <v>75</v>
      </c>
    </row>
    <row r="1704" spans="1:5" x14ac:dyDescent="0.3">
      <c r="A1704">
        <v>122</v>
      </c>
      <c r="B1704" t="s">
        <v>25</v>
      </c>
      <c r="C1704" s="20">
        <v>45773</v>
      </c>
      <c r="D1704">
        <v>0</v>
      </c>
      <c r="E1704" t="s">
        <v>76</v>
      </c>
    </row>
    <row r="1705" spans="1:5" x14ac:dyDescent="0.3">
      <c r="A1705">
        <v>122</v>
      </c>
      <c r="B1705" t="s">
        <v>25</v>
      </c>
      <c r="C1705" s="20">
        <v>45773</v>
      </c>
      <c r="D1705">
        <v>0</v>
      </c>
      <c r="E1705" t="s">
        <v>73</v>
      </c>
    </row>
    <row r="1706" spans="1:5" x14ac:dyDescent="0.3">
      <c r="A1706">
        <v>122</v>
      </c>
      <c r="B1706" t="s">
        <v>25</v>
      </c>
      <c r="C1706" s="20">
        <v>45773</v>
      </c>
      <c r="D1706">
        <v>0</v>
      </c>
      <c r="E1706" t="s">
        <v>77</v>
      </c>
    </row>
    <row r="1707" spans="1:5" x14ac:dyDescent="0.3">
      <c r="A1707">
        <v>122</v>
      </c>
      <c r="B1707" t="s">
        <v>25</v>
      </c>
      <c r="C1707" s="20">
        <v>45773</v>
      </c>
      <c r="D1707">
        <v>0</v>
      </c>
      <c r="E1707" t="s">
        <v>78</v>
      </c>
    </row>
    <row r="1708" spans="1:5" x14ac:dyDescent="0.3">
      <c r="A1708">
        <v>122</v>
      </c>
      <c r="B1708" t="s">
        <v>25</v>
      </c>
      <c r="C1708" s="20">
        <v>45773</v>
      </c>
      <c r="D1708">
        <v>0</v>
      </c>
      <c r="E1708" t="s">
        <v>79</v>
      </c>
    </row>
    <row r="1709" spans="1:5" x14ac:dyDescent="0.3">
      <c r="A1709">
        <v>122</v>
      </c>
      <c r="B1709" t="s">
        <v>25</v>
      </c>
      <c r="C1709" s="20">
        <v>45773</v>
      </c>
      <c r="D1709">
        <v>0</v>
      </c>
      <c r="E1709" t="s">
        <v>80</v>
      </c>
    </row>
    <row r="1710" spans="1:5" x14ac:dyDescent="0.3">
      <c r="A1710">
        <v>122</v>
      </c>
      <c r="B1710" t="s">
        <v>25</v>
      </c>
      <c r="C1710" s="20">
        <v>45773</v>
      </c>
      <c r="D1710">
        <v>0</v>
      </c>
      <c r="E1710" t="s">
        <v>81</v>
      </c>
    </row>
    <row r="1711" spans="1:5" x14ac:dyDescent="0.3">
      <c r="A1711">
        <v>122</v>
      </c>
      <c r="B1711" t="s">
        <v>25</v>
      </c>
      <c r="C1711" s="20">
        <v>45773</v>
      </c>
      <c r="D1711">
        <v>0</v>
      </c>
      <c r="E1711" t="s">
        <v>82</v>
      </c>
    </row>
    <row r="1712" spans="1:5" x14ac:dyDescent="0.3">
      <c r="A1712">
        <v>122</v>
      </c>
      <c r="B1712" t="s">
        <v>25</v>
      </c>
      <c r="C1712" s="20">
        <v>45774</v>
      </c>
      <c r="D1712">
        <v>8145.23</v>
      </c>
      <c r="E1712" t="s">
        <v>65</v>
      </c>
    </row>
    <row r="1713" spans="1:5" x14ac:dyDescent="0.3">
      <c r="A1713">
        <v>122</v>
      </c>
      <c r="B1713" t="s">
        <v>25</v>
      </c>
      <c r="C1713" s="20">
        <v>45774</v>
      </c>
      <c r="D1713">
        <v>36</v>
      </c>
      <c r="E1713" t="s">
        <v>66</v>
      </c>
    </row>
    <row r="1714" spans="1:5" x14ac:dyDescent="0.3">
      <c r="A1714">
        <v>122</v>
      </c>
      <c r="B1714" t="s">
        <v>25</v>
      </c>
      <c r="C1714" s="20">
        <v>45774</v>
      </c>
      <c r="D1714">
        <v>0</v>
      </c>
      <c r="E1714" t="s">
        <v>67</v>
      </c>
    </row>
    <row r="1715" spans="1:5" x14ac:dyDescent="0.3">
      <c r="A1715">
        <v>122</v>
      </c>
      <c r="B1715" t="s">
        <v>25</v>
      </c>
      <c r="C1715" s="20">
        <v>45774</v>
      </c>
      <c r="D1715">
        <v>0</v>
      </c>
      <c r="E1715" t="s">
        <v>68</v>
      </c>
    </row>
    <row r="1716" spans="1:5" x14ac:dyDescent="0.3">
      <c r="A1716">
        <v>122</v>
      </c>
      <c r="B1716" t="s">
        <v>25</v>
      </c>
      <c r="C1716" s="20">
        <v>45774</v>
      </c>
      <c r="D1716">
        <v>0</v>
      </c>
      <c r="E1716" t="s">
        <v>69</v>
      </c>
    </row>
    <row r="1717" spans="1:5" x14ac:dyDescent="0.3">
      <c r="A1717">
        <v>122</v>
      </c>
      <c r="B1717" t="s">
        <v>25</v>
      </c>
      <c r="C1717" s="20">
        <v>45774</v>
      </c>
      <c r="D1717">
        <v>556.98</v>
      </c>
      <c r="E1717" t="s">
        <v>70</v>
      </c>
    </row>
    <row r="1718" spans="1:5" x14ac:dyDescent="0.3">
      <c r="A1718">
        <v>122</v>
      </c>
      <c r="B1718" t="s">
        <v>25</v>
      </c>
      <c r="C1718" s="20">
        <v>45774</v>
      </c>
      <c r="D1718">
        <v>0</v>
      </c>
      <c r="E1718" t="s">
        <v>71</v>
      </c>
    </row>
    <row r="1719" spans="1:5" x14ac:dyDescent="0.3">
      <c r="A1719">
        <v>122</v>
      </c>
      <c r="B1719" t="s">
        <v>25</v>
      </c>
      <c r="C1719" s="20">
        <v>45774</v>
      </c>
      <c r="D1719">
        <v>0</v>
      </c>
      <c r="E1719" t="s">
        <v>72</v>
      </c>
    </row>
    <row r="1720" spans="1:5" x14ac:dyDescent="0.3">
      <c r="A1720">
        <v>122</v>
      </c>
      <c r="B1720" t="s">
        <v>25</v>
      </c>
      <c r="C1720" s="20">
        <v>45774</v>
      </c>
      <c r="D1720">
        <v>0</v>
      </c>
      <c r="E1720" t="s">
        <v>73</v>
      </c>
    </row>
    <row r="1721" spans="1:5" x14ac:dyDescent="0.3">
      <c r="A1721">
        <v>122</v>
      </c>
      <c r="B1721" t="s">
        <v>25</v>
      </c>
      <c r="C1721" s="20">
        <v>45774</v>
      </c>
      <c r="D1721">
        <v>276.27999999999997</v>
      </c>
      <c r="E1721" t="s">
        <v>74</v>
      </c>
    </row>
    <row r="1722" spans="1:5" x14ac:dyDescent="0.3">
      <c r="A1722">
        <v>122</v>
      </c>
      <c r="B1722" t="s">
        <v>25</v>
      </c>
      <c r="C1722" s="20">
        <v>45774</v>
      </c>
      <c r="D1722">
        <v>3330.33</v>
      </c>
      <c r="E1722" t="s">
        <v>75</v>
      </c>
    </row>
    <row r="1723" spans="1:5" x14ac:dyDescent="0.3">
      <c r="A1723">
        <v>122</v>
      </c>
      <c r="B1723" t="s">
        <v>25</v>
      </c>
      <c r="C1723" s="20">
        <v>45774</v>
      </c>
      <c r="D1723">
        <v>0</v>
      </c>
      <c r="E1723" t="s">
        <v>76</v>
      </c>
    </row>
    <row r="1724" spans="1:5" x14ac:dyDescent="0.3">
      <c r="A1724">
        <v>122</v>
      </c>
      <c r="B1724" t="s">
        <v>25</v>
      </c>
      <c r="C1724" s="20">
        <v>45774</v>
      </c>
      <c r="D1724">
        <v>0</v>
      </c>
      <c r="E1724" t="s">
        <v>73</v>
      </c>
    </row>
    <row r="1725" spans="1:5" x14ac:dyDescent="0.3">
      <c r="A1725">
        <v>122</v>
      </c>
      <c r="B1725" t="s">
        <v>25</v>
      </c>
      <c r="C1725" s="20">
        <v>45774</v>
      </c>
      <c r="D1725">
        <v>0</v>
      </c>
      <c r="E1725" t="s">
        <v>77</v>
      </c>
    </row>
    <row r="1726" spans="1:5" x14ac:dyDescent="0.3">
      <c r="A1726">
        <v>122</v>
      </c>
      <c r="B1726" t="s">
        <v>25</v>
      </c>
      <c r="C1726" s="20">
        <v>45774</v>
      </c>
      <c r="D1726">
        <v>0</v>
      </c>
      <c r="E1726" t="s">
        <v>78</v>
      </c>
    </row>
    <row r="1727" spans="1:5" x14ac:dyDescent="0.3">
      <c r="A1727">
        <v>122</v>
      </c>
      <c r="B1727" t="s">
        <v>25</v>
      </c>
      <c r="C1727" s="20">
        <v>45774</v>
      </c>
      <c r="D1727">
        <v>0</v>
      </c>
      <c r="E1727" t="s">
        <v>79</v>
      </c>
    </row>
    <row r="1728" spans="1:5" x14ac:dyDescent="0.3">
      <c r="A1728">
        <v>122</v>
      </c>
      <c r="B1728" t="s">
        <v>25</v>
      </c>
      <c r="C1728" s="20">
        <v>45774</v>
      </c>
      <c r="D1728">
        <v>0</v>
      </c>
      <c r="E1728" t="s">
        <v>80</v>
      </c>
    </row>
    <row r="1729" spans="1:5" x14ac:dyDescent="0.3">
      <c r="A1729">
        <v>122</v>
      </c>
      <c r="B1729" t="s">
        <v>25</v>
      </c>
      <c r="C1729" s="20">
        <v>45774</v>
      </c>
      <c r="D1729">
        <v>0</v>
      </c>
      <c r="E1729" t="s">
        <v>81</v>
      </c>
    </row>
    <row r="1730" spans="1:5" x14ac:dyDescent="0.3">
      <c r="A1730">
        <v>122</v>
      </c>
      <c r="B1730" t="s">
        <v>25</v>
      </c>
      <c r="C1730" s="20">
        <v>45774</v>
      </c>
      <c r="D1730">
        <v>0</v>
      </c>
      <c r="E1730" t="s">
        <v>82</v>
      </c>
    </row>
    <row r="1731" spans="1:5" x14ac:dyDescent="0.3">
      <c r="A1731">
        <v>122</v>
      </c>
      <c r="B1731" t="s">
        <v>25</v>
      </c>
      <c r="C1731" s="20">
        <v>45776</v>
      </c>
      <c r="D1731">
        <v>13820.47</v>
      </c>
      <c r="E1731" t="s">
        <v>65</v>
      </c>
    </row>
    <row r="1732" spans="1:5" x14ac:dyDescent="0.3">
      <c r="A1732">
        <v>122</v>
      </c>
      <c r="B1732" t="s">
        <v>25</v>
      </c>
      <c r="C1732" s="20">
        <v>45776</v>
      </c>
      <c r="D1732">
        <v>665.57</v>
      </c>
      <c r="E1732" t="s">
        <v>66</v>
      </c>
    </row>
    <row r="1733" spans="1:5" x14ac:dyDescent="0.3">
      <c r="A1733">
        <v>122</v>
      </c>
      <c r="B1733" t="s">
        <v>25</v>
      </c>
      <c r="C1733" s="20">
        <v>45776</v>
      </c>
      <c r="D1733">
        <v>0</v>
      </c>
      <c r="E1733" t="s">
        <v>67</v>
      </c>
    </row>
    <row r="1734" spans="1:5" x14ac:dyDescent="0.3">
      <c r="A1734">
        <v>122</v>
      </c>
      <c r="B1734" t="s">
        <v>25</v>
      </c>
      <c r="C1734" s="20">
        <v>45776</v>
      </c>
      <c r="D1734">
        <v>0</v>
      </c>
      <c r="E1734" t="s">
        <v>68</v>
      </c>
    </row>
    <row r="1735" spans="1:5" x14ac:dyDescent="0.3">
      <c r="A1735">
        <v>122</v>
      </c>
      <c r="B1735" t="s">
        <v>25</v>
      </c>
      <c r="C1735" s="20">
        <v>45776</v>
      </c>
      <c r="D1735">
        <v>0</v>
      </c>
      <c r="E1735" t="s">
        <v>69</v>
      </c>
    </row>
    <row r="1736" spans="1:5" x14ac:dyDescent="0.3">
      <c r="A1736">
        <v>122</v>
      </c>
      <c r="B1736" t="s">
        <v>25</v>
      </c>
      <c r="C1736" s="20">
        <v>45776</v>
      </c>
      <c r="D1736">
        <v>526.01</v>
      </c>
      <c r="E1736" t="s">
        <v>70</v>
      </c>
    </row>
    <row r="1737" spans="1:5" x14ac:dyDescent="0.3">
      <c r="A1737">
        <v>122</v>
      </c>
      <c r="B1737" t="s">
        <v>25</v>
      </c>
      <c r="C1737" s="20">
        <v>45776</v>
      </c>
      <c r="D1737">
        <v>0</v>
      </c>
      <c r="E1737" t="s">
        <v>71</v>
      </c>
    </row>
    <row r="1738" spans="1:5" x14ac:dyDescent="0.3">
      <c r="A1738">
        <v>122</v>
      </c>
      <c r="B1738" t="s">
        <v>25</v>
      </c>
      <c r="C1738" s="20">
        <v>45776</v>
      </c>
      <c r="D1738">
        <v>0</v>
      </c>
      <c r="E1738" t="s">
        <v>72</v>
      </c>
    </row>
    <row r="1739" spans="1:5" x14ac:dyDescent="0.3">
      <c r="A1739">
        <v>122</v>
      </c>
      <c r="B1739" t="s">
        <v>25</v>
      </c>
      <c r="C1739" s="20">
        <v>45776</v>
      </c>
      <c r="D1739">
        <v>0</v>
      </c>
      <c r="E1739" t="s">
        <v>73</v>
      </c>
    </row>
    <row r="1740" spans="1:5" x14ac:dyDescent="0.3">
      <c r="A1740">
        <v>122</v>
      </c>
      <c r="B1740" t="s">
        <v>25</v>
      </c>
      <c r="C1740" s="20">
        <v>45776</v>
      </c>
      <c r="D1740">
        <v>793.83</v>
      </c>
      <c r="E1740" t="s">
        <v>74</v>
      </c>
    </row>
    <row r="1741" spans="1:5" x14ac:dyDescent="0.3">
      <c r="A1741">
        <v>122</v>
      </c>
      <c r="B1741" t="s">
        <v>25</v>
      </c>
      <c r="C1741" s="20">
        <v>45776</v>
      </c>
      <c r="D1741">
        <v>6844.52</v>
      </c>
      <c r="E1741" t="s">
        <v>75</v>
      </c>
    </row>
    <row r="1742" spans="1:5" x14ac:dyDescent="0.3">
      <c r="A1742">
        <v>122</v>
      </c>
      <c r="B1742" t="s">
        <v>25</v>
      </c>
      <c r="C1742" s="20">
        <v>45776</v>
      </c>
      <c r="D1742">
        <v>0</v>
      </c>
      <c r="E1742" t="s">
        <v>76</v>
      </c>
    </row>
    <row r="1743" spans="1:5" x14ac:dyDescent="0.3">
      <c r="A1743">
        <v>122</v>
      </c>
      <c r="B1743" t="s">
        <v>25</v>
      </c>
      <c r="C1743" s="20">
        <v>45776</v>
      </c>
      <c r="D1743">
        <v>0</v>
      </c>
      <c r="E1743" t="s">
        <v>73</v>
      </c>
    </row>
    <row r="1744" spans="1:5" x14ac:dyDescent="0.3">
      <c r="A1744">
        <v>122</v>
      </c>
      <c r="B1744" t="s">
        <v>25</v>
      </c>
      <c r="C1744" s="20">
        <v>45776</v>
      </c>
      <c r="D1744">
        <v>0</v>
      </c>
      <c r="E1744" t="s">
        <v>77</v>
      </c>
    </row>
    <row r="1745" spans="1:5" x14ac:dyDescent="0.3">
      <c r="A1745">
        <v>122</v>
      </c>
      <c r="B1745" t="s">
        <v>25</v>
      </c>
      <c r="C1745" s="20">
        <v>45776</v>
      </c>
      <c r="D1745">
        <v>0</v>
      </c>
      <c r="E1745" t="s">
        <v>78</v>
      </c>
    </row>
    <row r="1746" spans="1:5" x14ac:dyDescent="0.3">
      <c r="A1746">
        <v>122</v>
      </c>
      <c r="B1746" t="s">
        <v>25</v>
      </c>
      <c r="C1746" s="20">
        <v>45776</v>
      </c>
      <c r="D1746">
        <v>0</v>
      </c>
      <c r="E1746" t="s">
        <v>79</v>
      </c>
    </row>
    <row r="1747" spans="1:5" x14ac:dyDescent="0.3">
      <c r="A1747">
        <v>122</v>
      </c>
      <c r="B1747" t="s">
        <v>25</v>
      </c>
      <c r="C1747" s="20">
        <v>45776</v>
      </c>
      <c r="D1747">
        <v>0</v>
      </c>
      <c r="E1747" t="s">
        <v>80</v>
      </c>
    </row>
    <row r="1748" spans="1:5" x14ac:dyDescent="0.3">
      <c r="A1748">
        <v>122</v>
      </c>
      <c r="B1748" t="s">
        <v>25</v>
      </c>
      <c r="C1748" s="20">
        <v>45776</v>
      </c>
      <c r="D1748">
        <v>0</v>
      </c>
      <c r="E1748" t="s">
        <v>81</v>
      </c>
    </row>
    <row r="1749" spans="1:5" x14ac:dyDescent="0.3">
      <c r="A1749">
        <v>122</v>
      </c>
      <c r="B1749" t="s">
        <v>25</v>
      </c>
      <c r="C1749" s="20">
        <v>45776</v>
      </c>
      <c r="D1749">
        <v>0</v>
      </c>
      <c r="E1749" t="s">
        <v>82</v>
      </c>
    </row>
    <row r="1750" spans="1:5" x14ac:dyDescent="0.3">
      <c r="A1750">
        <v>122</v>
      </c>
      <c r="B1750" t="s">
        <v>25</v>
      </c>
      <c r="C1750" s="20">
        <v>45777</v>
      </c>
      <c r="D1750">
        <v>21069.18</v>
      </c>
      <c r="E1750" t="s">
        <v>65</v>
      </c>
    </row>
    <row r="1751" spans="1:5" x14ac:dyDescent="0.3">
      <c r="A1751">
        <v>122</v>
      </c>
      <c r="B1751" t="s">
        <v>25</v>
      </c>
      <c r="C1751" s="20">
        <v>45777</v>
      </c>
      <c r="D1751">
        <v>467.86</v>
      </c>
      <c r="E1751" t="s">
        <v>66</v>
      </c>
    </row>
    <row r="1752" spans="1:5" x14ac:dyDescent="0.3">
      <c r="A1752">
        <v>122</v>
      </c>
      <c r="B1752" t="s">
        <v>25</v>
      </c>
      <c r="C1752" s="20">
        <v>45777</v>
      </c>
      <c r="D1752">
        <v>0</v>
      </c>
      <c r="E1752" t="s">
        <v>67</v>
      </c>
    </row>
    <row r="1753" spans="1:5" x14ac:dyDescent="0.3">
      <c r="A1753">
        <v>122</v>
      </c>
      <c r="B1753" t="s">
        <v>25</v>
      </c>
      <c r="C1753" s="20">
        <v>45777</v>
      </c>
      <c r="D1753">
        <v>0</v>
      </c>
      <c r="E1753" t="s">
        <v>68</v>
      </c>
    </row>
    <row r="1754" spans="1:5" x14ac:dyDescent="0.3">
      <c r="A1754">
        <v>122</v>
      </c>
      <c r="B1754" t="s">
        <v>25</v>
      </c>
      <c r="C1754" s="20">
        <v>45777</v>
      </c>
      <c r="D1754">
        <v>0</v>
      </c>
      <c r="E1754" t="s">
        <v>69</v>
      </c>
    </row>
    <row r="1755" spans="1:5" x14ac:dyDescent="0.3">
      <c r="A1755">
        <v>122</v>
      </c>
      <c r="B1755" t="s">
        <v>25</v>
      </c>
      <c r="C1755" s="20">
        <v>45777</v>
      </c>
      <c r="D1755">
        <v>2284.4299999999998</v>
      </c>
      <c r="E1755" t="s">
        <v>70</v>
      </c>
    </row>
    <row r="1756" spans="1:5" x14ac:dyDescent="0.3">
      <c r="A1756">
        <v>122</v>
      </c>
      <c r="B1756" t="s">
        <v>25</v>
      </c>
      <c r="C1756" s="20">
        <v>45777</v>
      </c>
      <c r="D1756">
        <v>0</v>
      </c>
      <c r="E1756" t="s">
        <v>71</v>
      </c>
    </row>
    <row r="1757" spans="1:5" x14ac:dyDescent="0.3">
      <c r="A1757">
        <v>122</v>
      </c>
      <c r="B1757" t="s">
        <v>25</v>
      </c>
      <c r="C1757" s="20">
        <v>45777</v>
      </c>
      <c r="D1757">
        <v>0</v>
      </c>
      <c r="E1757" t="s">
        <v>72</v>
      </c>
    </row>
    <row r="1758" spans="1:5" x14ac:dyDescent="0.3">
      <c r="A1758">
        <v>122</v>
      </c>
      <c r="B1758" t="s">
        <v>25</v>
      </c>
      <c r="C1758" s="20">
        <v>45777</v>
      </c>
      <c r="D1758">
        <v>0</v>
      </c>
      <c r="E1758" t="s">
        <v>73</v>
      </c>
    </row>
    <row r="1759" spans="1:5" x14ac:dyDescent="0.3">
      <c r="A1759">
        <v>122</v>
      </c>
      <c r="B1759" t="s">
        <v>25</v>
      </c>
      <c r="C1759" s="20">
        <v>45777</v>
      </c>
      <c r="D1759">
        <v>498.47</v>
      </c>
      <c r="E1759" t="s">
        <v>74</v>
      </c>
    </row>
    <row r="1760" spans="1:5" x14ac:dyDescent="0.3">
      <c r="A1760">
        <v>122</v>
      </c>
      <c r="B1760" t="s">
        <v>25</v>
      </c>
      <c r="C1760" s="20">
        <v>45777</v>
      </c>
      <c r="D1760">
        <v>12906.72</v>
      </c>
      <c r="E1760" t="s">
        <v>75</v>
      </c>
    </row>
    <row r="1761" spans="1:5" x14ac:dyDescent="0.3">
      <c r="A1761">
        <v>122</v>
      </c>
      <c r="B1761" t="s">
        <v>25</v>
      </c>
      <c r="C1761" s="20">
        <v>45777</v>
      </c>
      <c r="D1761">
        <v>0</v>
      </c>
      <c r="E1761" t="s">
        <v>76</v>
      </c>
    </row>
    <row r="1762" spans="1:5" x14ac:dyDescent="0.3">
      <c r="A1762">
        <v>122</v>
      </c>
      <c r="B1762" t="s">
        <v>25</v>
      </c>
      <c r="C1762" s="20">
        <v>45777</v>
      </c>
      <c r="D1762">
        <v>0</v>
      </c>
      <c r="E1762" t="s">
        <v>73</v>
      </c>
    </row>
    <row r="1763" spans="1:5" x14ac:dyDescent="0.3">
      <c r="A1763">
        <v>122</v>
      </c>
      <c r="B1763" t="s">
        <v>25</v>
      </c>
      <c r="C1763" s="20">
        <v>45777</v>
      </c>
      <c r="D1763">
        <v>0</v>
      </c>
      <c r="E1763" t="s">
        <v>77</v>
      </c>
    </row>
    <row r="1764" spans="1:5" x14ac:dyDescent="0.3">
      <c r="A1764">
        <v>122</v>
      </c>
      <c r="B1764" t="s">
        <v>25</v>
      </c>
      <c r="C1764" s="20">
        <v>45777</v>
      </c>
      <c r="D1764">
        <v>0</v>
      </c>
      <c r="E1764" t="s">
        <v>78</v>
      </c>
    </row>
    <row r="1765" spans="1:5" x14ac:dyDescent="0.3">
      <c r="A1765">
        <v>122</v>
      </c>
      <c r="B1765" t="s">
        <v>25</v>
      </c>
      <c r="C1765" s="20">
        <v>45777</v>
      </c>
      <c r="D1765">
        <v>0</v>
      </c>
      <c r="E1765" t="s">
        <v>79</v>
      </c>
    </row>
    <row r="1766" spans="1:5" x14ac:dyDescent="0.3">
      <c r="A1766">
        <v>122</v>
      </c>
      <c r="B1766" t="s">
        <v>25</v>
      </c>
      <c r="C1766" s="20">
        <v>45777</v>
      </c>
      <c r="D1766">
        <v>0</v>
      </c>
      <c r="E1766" t="s">
        <v>80</v>
      </c>
    </row>
    <row r="1767" spans="1:5" x14ac:dyDescent="0.3">
      <c r="A1767">
        <v>122</v>
      </c>
      <c r="B1767" t="s">
        <v>25</v>
      </c>
      <c r="C1767" s="20">
        <v>45777</v>
      </c>
      <c r="D1767">
        <v>0</v>
      </c>
      <c r="E1767" t="s">
        <v>81</v>
      </c>
    </row>
    <row r="1768" spans="1:5" x14ac:dyDescent="0.3">
      <c r="A1768">
        <v>122</v>
      </c>
      <c r="B1768" t="s">
        <v>25</v>
      </c>
      <c r="C1768" s="20">
        <v>45777</v>
      </c>
      <c r="D1768">
        <v>0</v>
      </c>
      <c r="E1768" t="s">
        <v>82</v>
      </c>
    </row>
    <row r="1769" spans="1:5" x14ac:dyDescent="0.3">
      <c r="A1769">
        <v>122</v>
      </c>
      <c r="B1769" t="s">
        <v>25</v>
      </c>
      <c r="C1769" s="20">
        <v>45778</v>
      </c>
      <c r="D1769">
        <v>35452.949999999997</v>
      </c>
      <c r="E1769" t="s">
        <v>65</v>
      </c>
    </row>
    <row r="1770" spans="1:5" x14ac:dyDescent="0.3">
      <c r="A1770">
        <v>122</v>
      </c>
      <c r="B1770" t="s">
        <v>25</v>
      </c>
      <c r="C1770" s="20">
        <v>45778</v>
      </c>
      <c r="D1770">
        <v>263.35000000000002</v>
      </c>
      <c r="E1770" t="s">
        <v>66</v>
      </c>
    </row>
    <row r="1771" spans="1:5" x14ac:dyDescent="0.3">
      <c r="A1771">
        <v>122</v>
      </c>
      <c r="B1771" t="s">
        <v>25</v>
      </c>
      <c r="C1771" s="20">
        <v>45778</v>
      </c>
      <c r="D1771">
        <v>9.0399999999999991</v>
      </c>
      <c r="E1771" t="s">
        <v>67</v>
      </c>
    </row>
    <row r="1772" spans="1:5" x14ac:dyDescent="0.3">
      <c r="A1772">
        <v>122</v>
      </c>
      <c r="B1772" t="s">
        <v>25</v>
      </c>
      <c r="C1772" s="20">
        <v>45778</v>
      </c>
      <c r="D1772">
        <v>0</v>
      </c>
      <c r="E1772" t="s">
        <v>68</v>
      </c>
    </row>
    <row r="1773" spans="1:5" x14ac:dyDescent="0.3">
      <c r="A1773">
        <v>122</v>
      </c>
      <c r="B1773" t="s">
        <v>25</v>
      </c>
      <c r="C1773" s="20">
        <v>45778</v>
      </c>
      <c r="D1773">
        <v>0</v>
      </c>
      <c r="E1773" t="s">
        <v>69</v>
      </c>
    </row>
    <row r="1774" spans="1:5" x14ac:dyDescent="0.3">
      <c r="A1774">
        <v>122</v>
      </c>
      <c r="B1774" t="s">
        <v>25</v>
      </c>
      <c r="C1774" s="20">
        <v>45778</v>
      </c>
      <c r="D1774">
        <v>6268.95</v>
      </c>
      <c r="E1774" t="s">
        <v>70</v>
      </c>
    </row>
    <row r="1775" spans="1:5" x14ac:dyDescent="0.3">
      <c r="A1775">
        <v>122</v>
      </c>
      <c r="B1775" t="s">
        <v>25</v>
      </c>
      <c r="C1775" s="20">
        <v>45778</v>
      </c>
      <c r="D1775">
        <v>0</v>
      </c>
      <c r="E1775" t="s">
        <v>71</v>
      </c>
    </row>
    <row r="1776" spans="1:5" x14ac:dyDescent="0.3">
      <c r="A1776">
        <v>122</v>
      </c>
      <c r="B1776" t="s">
        <v>25</v>
      </c>
      <c r="C1776" s="20">
        <v>45778</v>
      </c>
      <c r="D1776">
        <v>0</v>
      </c>
      <c r="E1776" t="s">
        <v>72</v>
      </c>
    </row>
    <row r="1777" spans="1:5" x14ac:dyDescent="0.3">
      <c r="A1777">
        <v>122</v>
      </c>
      <c r="B1777" t="s">
        <v>25</v>
      </c>
      <c r="C1777" s="20">
        <v>45778</v>
      </c>
      <c r="D1777">
        <v>0</v>
      </c>
      <c r="E1777" t="s">
        <v>73</v>
      </c>
    </row>
    <row r="1778" spans="1:5" x14ac:dyDescent="0.3">
      <c r="A1778">
        <v>122</v>
      </c>
      <c r="B1778" t="s">
        <v>25</v>
      </c>
      <c r="C1778" s="20">
        <v>45778</v>
      </c>
      <c r="D1778">
        <v>1706.3</v>
      </c>
      <c r="E1778" t="s">
        <v>74</v>
      </c>
    </row>
    <row r="1779" spans="1:5" x14ac:dyDescent="0.3">
      <c r="A1779">
        <v>122</v>
      </c>
      <c r="B1779" t="s">
        <v>25</v>
      </c>
      <c r="C1779" s="20">
        <v>45778</v>
      </c>
      <c r="D1779">
        <v>13528.4</v>
      </c>
      <c r="E1779" t="s">
        <v>75</v>
      </c>
    </row>
    <row r="1780" spans="1:5" x14ac:dyDescent="0.3">
      <c r="A1780">
        <v>122</v>
      </c>
      <c r="B1780" t="s">
        <v>25</v>
      </c>
      <c r="C1780" s="20">
        <v>45778</v>
      </c>
      <c r="D1780">
        <v>0</v>
      </c>
      <c r="E1780" t="s">
        <v>76</v>
      </c>
    </row>
    <row r="1781" spans="1:5" x14ac:dyDescent="0.3">
      <c r="A1781">
        <v>122</v>
      </c>
      <c r="B1781" t="s">
        <v>25</v>
      </c>
      <c r="C1781" s="20">
        <v>45778</v>
      </c>
      <c r="D1781">
        <v>0</v>
      </c>
      <c r="E1781" t="s">
        <v>73</v>
      </c>
    </row>
    <row r="1782" spans="1:5" x14ac:dyDescent="0.3">
      <c r="A1782">
        <v>122</v>
      </c>
      <c r="B1782" t="s">
        <v>25</v>
      </c>
      <c r="C1782" s="20">
        <v>45778</v>
      </c>
      <c r="D1782">
        <v>0</v>
      </c>
      <c r="E1782" t="s">
        <v>77</v>
      </c>
    </row>
    <row r="1783" spans="1:5" x14ac:dyDescent="0.3">
      <c r="A1783">
        <v>122</v>
      </c>
      <c r="B1783" t="s">
        <v>25</v>
      </c>
      <c r="C1783" s="20">
        <v>45778</v>
      </c>
      <c r="D1783">
        <v>0</v>
      </c>
      <c r="E1783" t="s">
        <v>78</v>
      </c>
    </row>
    <row r="1784" spans="1:5" x14ac:dyDescent="0.3">
      <c r="A1784">
        <v>122</v>
      </c>
      <c r="B1784" t="s">
        <v>25</v>
      </c>
      <c r="C1784" s="20">
        <v>45778</v>
      </c>
      <c r="D1784">
        <v>0</v>
      </c>
      <c r="E1784" t="s">
        <v>79</v>
      </c>
    </row>
    <row r="1785" spans="1:5" x14ac:dyDescent="0.3">
      <c r="A1785">
        <v>122</v>
      </c>
      <c r="B1785" t="s">
        <v>25</v>
      </c>
      <c r="C1785" s="20">
        <v>45778</v>
      </c>
      <c r="D1785">
        <v>0</v>
      </c>
      <c r="E1785" t="s">
        <v>80</v>
      </c>
    </row>
    <row r="1786" spans="1:5" x14ac:dyDescent="0.3">
      <c r="A1786">
        <v>122</v>
      </c>
      <c r="B1786" t="s">
        <v>25</v>
      </c>
      <c r="C1786" s="20">
        <v>45778</v>
      </c>
      <c r="D1786">
        <v>0</v>
      </c>
      <c r="E1786" t="s">
        <v>81</v>
      </c>
    </row>
    <row r="1787" spans="1:5" x14ac:dyDescent="0.3">
      <c r="A1787">
        <v>122</v>
      </c>
      <c r="B1787" t="s">
        <v>25</v>
      </c>
      <c r="C1787" s="20">
        <v>45778</v>
      </c>
      <c r="D1787">
        <v>0</v>
      </c>
      <c r="E1787" t="s">
        <v>82</v>
      </c>
    </row>
    <row r="1788" spans="1:5" x14ac:dyDescent="0.3">
      <c r="A1788">
        <v>122</v>
      </c>
      <c r="B1788" t="s">
        <v>25</v>
      </c>
      <c r="C1788" s="20">
        <v>45779</v>
      </c>
      <c r="D1788">
        <v>62684.84</v>
      </c>
      <c r="E1788" t="s">
        <v>65</v>
      </c>
    </row>
    <row r="1789" spans="1:5" x14ac:dyDescent="0.3">
      <c r="A1789">
        <v>122</v>
      </c>
      <c r="B1789" t="s">
        <v>25</v>
      </c>
      <c r="C1789" s="20">
        <v>45779</v>
      </c>
      <c r="D1789">
        <v>3689.68</v>
      </c>
      <c r="E1789" t="s">
        <v>66</v>
      </c>
    </row>
    <row r="1790" spans="1:5" x14ac:dyDescent="0.3">
      <c r="A1790">
        <v>122</v>
      </c>
      <c r="B1790" t="s">
        <v>25</v>
      </c>
      <c r="C1790" s="20">
        <v>45779</v>
      </c>
      <c r="D1790">
        <v>0.3</v>
      </c>
      <c r="E1790" t="s">
        <v>67</v>
      </c>
    </row>
    <row r="1791" spans="1:5" x14ac:dyDescent="0.3">
      <c r="A1791">
        <v>122</v>
      </c>
      <c r="B1791" t="s">
        <v>25</v>
      </c>
      <c r="C1791" s="20">
        <v>45779</v>
      </c>
      <c r="D1791">
        <v>0</v>
      </c>
      <c r="E1791" t="s">
        <v>68</v>
      </c>
    </row>
    <row r="1792" spans="1:5" x14ac:dyDescent="0.3">
      <c r="A1792">
        <v>122</v>
      </c>
      <c r="B1792" t="s">
        <v>25</v>
      </c>
      <c r="C1792" s="20">
        <v>45779</v>
      </c>
      <c r="D1792">
        <v>0</v>
      </c>
      <c r="E1792" t="s">
        <v>69</v>
      </c>
    </row>
    <row r="1793" spans="1:5" x14ac:dyDescent="0.3">
      <c r="A1793">
        <v>122</v>
      </c>
      <c r="B1793" t="s">
        <v>25</v>
      </c>
      <c r="C1793" s="20">
        <v>45779</v>
      </c>
      <c r="D1793">
        <v>3479.41</v>
      </c>
      <c r="E1793" t="s">
        <v>70</v>
      </c>
    </row>
    <row r="1794" spans="1:5" x14ac:dyDescent="0.3">
      <c r="A1794">
        <v>122</v>
      </c>
      <c r="B1794" t="s">
        <v>25</v>
      </c>
      <c r="C1794" s="20">
        <v>45779</v>
      </c>
      <c r="D1794">
        <v>0</v>
      </c>
      <c r="E1794" t="s">
        <v>71</v>
      </c>
    </row>
    <row r="1795" spans="1:5" x14ac:dyDescent="0.3">
      <c r="A1795">
        <v>122</v>
      </c>
      <c r="B1795" t="s">
        <v>25</v>
      </c>
      <c r="C1795" s="20">
        <v>45779</v>
      </c>
      <c r="D1795">
        <v>0</v>
      </c>
      <c r="E1795" t="s">
        <v>72</v>
      </c>
    </row>
    <row r="1796" spans="1:5" x14ac:dyDescent="0.3">
      <c r="A1796">
        <v>122</v>
      </c>
      <c r="B1796" t="s">
        <v>25</v>
      </c>
      <c r="C1796" s="20">
        <v>45779</v>
      </c>
      <c r="D1796">
        <v>0</v>
      </c>
      <c r="E1796" t="s">
        <v>73</v>
      </c>
    </row>
    <row r="1797" spans="1:5" x14ac:dyDescent="0.3">
      <c r="A1797">
        <v>122</v>
      </c>
      <c r="B1797" t="s">
        <v>25</v>
      </c>
      <c r="C1797" s="20">
        <v>45779</v>
      </c>
      <c r="D1797">
        <v>1005.13</v>
      </c>
      <c r="E1797" t="s">
        <v>74</v>
      </c>
    </row>
    <row r="1798" spans="1:5" x14ac:dyDescent="0.3">
      <c r="A1798">
        <v>122</v>
      </c>
      <c r="B1798" t="s">
        <v>25</v>
      </c>
      <c r="C1798" s="20">
        <v>45779</v>
      </c>
      <c r="D1798">
        <v>18634.849999999999</v>
      </c>
      <c r="E1798" t="s">
        <v>75</v>
      </c>
    </row>
    <row r="1799" spans="1:5" x14ac:dyDescent="0.3">
      <c r="A1799">
        <v>122</v>
      </c>
      <c r="B1799" t="s">
        <v>25</v>
      </c>
      <c r="C1799" s="20">
        <v>45779</v>
      </c>
      <c r="D1799">
        <v>0</v>
      </c>
      <c r="E1799" t="s">
        <v>76</v>
      </c>
    </row>
    <row r="1800" spans="1:5" x14ac:dyDescent="0.3">
      <c r="A1800">
        <v>122</v>
      </c>
      <c r="B1800" t="s">
        <v>25</v>
      </c>
      <c r="C1800" s="20">
        <v>45779</v>
      </c>
      <c r="D1800">
        <v>0</v>
      </c>
      <c r="E1800" t="s">
        <v>73</v>
      </c>
    </row>
    <row r="1801" spans="1:5" x14ac:dyDescent="0.3">
      <c r="A1801">
        <v>122</v>
      </c>
      <c r="B1801" t="s">
        <v>25</v>
      </c>
      <c r="C1801" s="20">
        <v>45779</v>
      </c>
      <c r="D1801">
        <v>0</v>
      </c>
      <c r="E1801" t="s">
        <v>77</v>
      </c>
    </row>
    <row r="1802" spans="1:5" x14ac:dyDescent="0.3">
      <c r="A1802">
        <v>122</v>
      </c>
      <c r="B1802" t="s">
        <v>25</v>
      </c>
      <c r="C1802" s="20">
        <v>45779</v>
      </c>
      <c r="D1802">
        <v>0</v>
      </c>
      <c r="E1802" t="s">
        <v>78</v>
      </c>
    </row>
    <row r="1803" spans="1:5" x14ac:dyDescent="0.3">
      <c r="A1803">
        <v>122</v>
      </c>
      <c r="B1803" t="s">
        <v>25</v>
      </c>
      <c r="C1803" s="20">
        <v>45779</v>
      </c>
      <c r="D1803">
        <v>0</v>
      </c>
      <c r="E1803" t="s">
        <v>79</v>
      </c>
    </row>
    <row r="1804" spans="1:5" x14ac:dyDescent="0.3">
      <c r="A1804">
        <v>122</v>
      </c>
      <c r="B1804" t="s">
        <v>25</v>
      </c>
      <c r="C1804" s="20">
        <v>45779</v>
      </c>
      <c r="D1804">
        <v>0</v>
      </c>
      <c r="E1804" t="s">
        <v>80</v>
      </c>
    </row>
    <row r="1805" spans="1:5" x14ac:dyDescent="0.3">
      <c r="A1805">
        <v>122</v>
      </c>
      <c r="B1805" t="s">
        <v>25</v>
      </c>
      <c r="C1805" s="20">
        <v>45779</v>
      </c>
      <c r="D1805">
        <v>0</v>
      </c>
      <c r="E1805" t="s">
        <v>81</v>
      </c>
    </row>
    <row r="1806" spans="1:5" x14ac:dyDescent="0.3">
      <c r="A1806">
        <v>122</v>
      </c>
      <c r="B1806" t="s">
        <v>25</v>
      </c>
      <c r="C1806" s="20">
        <v>45779</v>
      </c>
      <c r="D1806">
        <v>0</v>
      </c>
      <c r="E1806" t="s">
        <v>82</v>
      </c>
    </row>
    <row r="1807" spans="1:5" x14ac:dyDescent="0.3">
      <c r="A1807">
        <v>122</v>
      </c>
      <c r="B1807" t="s">
        <v>25</v>
      </c>
      <c r="C1807" s="20">
        <v>45780</v>
      </c>
      <c r="D1807">
        <v>53725.56</v>
      </c>
      <c r="E1807" t="s">
        <v>65</v>
      </c>
    </row>
    <row r="1808" spans="1:5" x14ac:dyDescent="0.3">
      <c r="A1808">
        <v>122</v>
      </c>
      <c r="B1808" t="s">
        <v>25</v>
      </c>
      <c r="C1808" s="20">
        <v>45780</v>
      </c>
      <c r="D1808">
        <v>2939.29</v>
      </c>
      <c r="E1808" t="s">
        <v>66</v>
      </c>
    </row>
    <row r="1809" spans="1:5" x14ac:dyDescent="0.3">
      <c r="A1809">
        <v>122</v>
      </c>
      <c r="B1809" t="s">
        <v>25</v>
      </c>
      <c r="C1809" s="20">
        <v>45780</v>
      </c>
      <c r="D1809">
        <v>253.65</v>
      </c>
      <c r="E1809" t="s">
        <v>67</v>
      </c>
    </row>
    <row r="1810" spans="1:5" x14ac:dyDescent="0.3">
      <c r="A1810">
        <v>122</v>
      </c>
      <c r="B1810" t="s">
        <v>25</v>
      </c>
      <c r="C1810" s="20">
        <v>45780</v>
      </c>
      <c r="D1810">
        <v>0</v>
      </c>
      <c r="E1810" t="s">
        <v>68</v>
      </c>
    </row>
    <row r="1811" spans="1:5" x14ac:dyDescent="0.3">
      <c r="A1811">
        <v>122</v>
      </c>
      <c r="B1811" t="s">
        <v>25</v>
      </c>
      <c r="C1811" s="20">
        <v>45780</v>
      </c>
      <c r="D1811">
        <v>0</v>
      </c>
      <c r="E1811" t="s">
        <v>69</v>
      </c>
    </row>
    <row r="1812" spans="1:5" x14ac:dyDescent="0.3">
      <c r="A1812">
        <v>122</v>
      </c>
      <c r="B1812" t="s">
        <v>25</v>
      </c>
      <c r="C1812" s="20">
        <v>45780</v>
      </c>
      <c r="D1812">
        <v>4170.0200000000004</v>
      </c>
      <c r="E1812" t="s">
        <v>70</v>
      </c>
    </row>
    <row r="1813" spans="1:5" x14ac:dyDescent="0.3">
      <c r="A1813">
        <v>122</v>
      </c>
      <c r="B1813" t="s">
        <v>25</v>
      </c>
      <c r="C1813" s="20">
        <v>45780</v>
      </c>
      <c r="D1813">
        <v>0</v>
      </c>
      <c r="E1813" t="s">
        <v>71</v>
      </c>
    </row>
    <row r="1814" spans="1:5" x14ac:dyDescent="0.3">
      <c r="A1814">
        <v>122</v>
      </c>
      <c r="B1814" t="s">
        <v>25</v>
      </c>
      <c r="C1814" s="20">
        <v>45780</v>
      </c>
      <c r="D1814">
        <v>0</v>
      </c>
      <c r="E1814" t="s">
        <v>72</v>
      </c>
    </row>
    <row r="1815" spans="1:5" x14ac:dyDescent="0.3">
      <c r="A1815">
        <v>122</v>
      </c>
      <c r="B1815" t="s">
        <v>25</v>
      </c>
      <c r="C1815" s="20">
        <v>45780</v>
      </c>
      <c r="D1815">
        <v>0</v>
      </c>
      <c r="E1815" t="s">
        <v>73</v>
      </c>
    </row>
    <row r="1816" spans="1:5" x14ac:dyDescent="0.3">
      <c r="A1816">
        <v>122</v>
      </c>
      <c r="B1816" t="s">
        <v>25</v>
      </c>
      <c r="C1816" s="20">
        <v>45780</v>
      </c>
      <c r="D1816">
        <v>1339.11</v>
      </c>
      <c r="E1816" t="s">
        <v>74</v>
      </c>
    </row>
    <row r="1817" spans="1:5" x14ac:dyDescent="0.3">
      <c r="A1817">
        <v>122</v>
      </c>
      <c r="B1817" t="s">
        <v>25</v>
      </c>
      <c r="C1817" s="20">
        <v>45780</v>
      </c>
      <c r="D1817">
        <v>23162.12</v>
      </c>
      <c r="E1817" t="s">
        <v>75</v>
      </c>
    </row>
    <row r="1818" spans="1:5" x14ac:dyDescent="0.3">
      <c r="A1818">
        <v>122</v>
      </c>
      <c r="B1818" t="s">
        <v>25</v>
      </c>
      <c r="C1818" s="20">
        <v>45780</v>
      </c>
      <c r="D1818">
        <v>0</v>
      </c>
      <c r="E1818" t="s">
        <v>76</v>
      </c>
    </row>
    <row r="1819" spans="1:5" x14ac:dyDescent="0.3">
      <c r="A1819">
        <v>122</v>
      </c>
      <c r="B1819" t="s">
        <v>25</v>
      </c>
      <c r="C1819" s="20">
        <v>45780</v>
      </c>
      <c r="D1819">
        <v>0</v>
      </c>
      <c r="E1819" t="s">
        <v>73</v>
      </c>
    </row>
    <row r="1820" spans="1:5" x14ac:dyDescent="0.3">
      <c r="A1820">
        <v>122</v>
      </c>
      <c r="B1820" t="s">
        <v>25</v>
      </c>
      <c r="C1820" s="20">
        <v>45780</v>
      </c>
      <c r="D1820">
        <v>0</v>
      </c>
      <c r="E1820" t="s">
        <v>77</v>
      </c>
    </row>
    <row r="1821" spans="1:5" x14ac:dyDescent="0.3">
      <c r="A1821">
        <v>122</v>
      </c>
      <c r="B1821" t="s">
        <v>25</v>
      </c>
      <c r="C1821" s="20">
        <v>45780</v>
      </c>
      <c r="D1821">
        <v>0</v>
      </c>
      <c r="E1821" t="s">
        <v>78</v>
      </c>
    </row>
    <row r="1822" spans="1:5" x14ac:dyDescent="0.3">
      <c r="A1822">
        <v>122</v>
      </c>
      <c r="B1822" t="s">
        <v>25</v>
      </c>
      <c r="C1822" s="20">
        <v>45780</v>
      </c>
      <c r="D1822">
        <v>0</v>
      </c>
      <c r="E1822" t="s">
        <v>79</v>
      </c>
    </row>
    <row r="1823" spans="1:5" x14ac:dyDescent="0.3">
      <c r="A1823">
        <v>122</v>
      </c>
      <c r="B1823" t="s">
        <v>25</v>
      </c>
      <c r="C1823" s="20">
        <v>45780</v>
      </c>
      <c r="D1823">
        <v>0</v>
      </c>
      <c r="E1823" t="s">
        <v>80</v>
      </c>
    </row>
    <row r="1824" spans="1:5" x14ac:dyDescent="0.3">
      <c r="A1824">
        <v>122</v>
      </c>
      <c r="B1824" t="s">
        <v>25</v>
      </c>
      <c r="C1824" s="20">
        <v>45780</v>
      </c>
      <c r="D1824">
        <v>0</v>
      </c>
      <c r="E1824" t="s">
        <v>81</v>
      </c>
    </row>
    <row r="1825" spans="1:5" x14ac:dyDescent="0.3">
      <c r="A1825">
        <v>122</v>
      </c>
      <c r="B1825" t="s">
        <v>25</v>
      </c>
      <c r="C1825" s="20">
        <v>45780</v>
      </c>
      <c r="D1825">
        <v>0</v>
      </c>
      <c r="E1825" t="s">
        <v>82</v>
      </c>
    </row>
    <row r="1826" spans="1:5" x14ac:dyDescent="0.3">
      <c r="A1826">
        <v>122</v>
      </c>
      <c r="B1826" t="s">
        <v>25</v>
      </c>
      <c r="C1826" s="20">
        <v>45781</v>
      </c>
      <c r="D1826">
        <v>12375.03</v>
      </c>
      <c r="E1826" t="s">
        <v>65</v>
      </c>
    </row>
    <row r="1827" spans="1:5" x14ac:dyDescent="0.3">
      <c r="A1827">
        <v>122</v>
      </c>
      <c r="B1827" t="s">
        <v>25</v>
      </c>
      <c r="C1827" s="20">
        <v>45781</v>
      </c>
      <c r="D1827">
        <v>648.42999999999995</v>
      </c>
      <c r="E1827" t="s">
        <v>66</v>
      </c>
    </row>
    <row r="1828" spans="1:5" x14ac:dyDescent="0.3">
      <c r="A1828">
        <v>122</v>
      </c>
      <c r="B1828" t="s">
        <v>25</v>
      </c>
      <c r="C1828" s="20">
        <v>45781</v>
      </c>
      <c r="D1828">
        <v>0</v>
      </c>
      <c r="E1828" t="s">
        <v>67</v>
      </c>
    </row>
    <row r="1829" spans="1:5" x14ac:dyDescent="0.3">
      <c r="A1829">
        <v>122</v>
      </c>
      <c r="B1829" t="s">
        <v>25</v>
      </c>
      <c r="C1829" s="20">
        <v>45781</v>
      </c>
      <c r="D1829">
        <v>0</v>
      </c>
      <c r="E1829" t="s">
        <v>68</v>
      </c>
    </row>
    <row r="1830" spans="1:5" x14ac:dyDescent="0.3">
      <c r="A1830">
        <v>122</v>
      </c>
      <c r="B1830" t="s">
        <v>25</v>
      </c>
      <c r="C1830" s="20">
        <v>45781</v>
      </c>
      <c r="D1830">
        <v>0</v>
      </c>
      <c r="E1830" t="s">
        <v>69</v>
      </c>
    </row>
    <row r="1831" spans="1:5" x14ac:dyDescent="0.3">
      <c r="A1831">
        <v>122</v>
      </c>
      <c r="B1831" t="s">
        <v>25</v>
      </c>
      <c r="C1831" s="20">
        <v>45781</v>
      </c>
      <c r="D1831">
        <v>1370.47</v>
      </c>
      <c r="E1831" t="s">
        <v>70</v>
      </c>
    </row>
    <row r="1832" spans="1:5" x14ac:dyDescent="0.3">
      <c r="A1832">
        <v>122</v>
      </c>
      <c r="B1832" t="s">
        <v>25</v>
      </c>
      <c r="C1832" s="20">
        <v>45781</v>
      </c>
      <c r="D1832">
        <v>0</v>
      </c>
      <c r="E1832" t="s">
        <v>71</v>
      </c>
    </row>
    <row r="1833" spans="1:5" x14ac:dyDescent="0.3">
      <c r="A1833">
        <v>122</v>
      </c>
      <c r="B1833" t="s">
        <v>25</v>
      </c>
      <c r="C1833" s="20">
        <v>45781</v>
      </c>
      <c r="D1833">
        <v>0</v>
      </c>
      <c r="E1833" t="s">
        <v>72</v>
      </c>
    </row>
    <row r="1834" spans="1:5" x14ac:dyDescent="0.3">
      <c r="A1834">
        <v>122</v>
      </c>
      <c r="B1834" t="s">
        <v>25</v>
      </c>
      <c r="C1834" s="20">
        <v>45781</v>
      </c>
      <c r="D1834">
        <v>0</v>
      </c>
      <c r="E1834" t="s">
        <v>73</v>
      </c>
    </row>
    <row r="1835" spans="1:5" x14ac:dyDescent="0.3">
      <c r="A1835">
        <v>122</v>
      </c>
      <c r="B1835" t="s">
        <v>25</v>
      </c>
      <c r="C1835" s="20">
        <v>45781</v>
      </c>
      <c r="D1835">
        <v>485.56</v>
      </c>
      <c r="E1835" t="s">
        <v>74</v>
      </c>
    </row>
    <row r="1836" spans="1:5" x14ac:dyDescent="0.3">
      <c r="A1836">
        <v>122</v>
      </c>
      <c r="B1836" t="s">
        <v>25</v>
      </c>
      <c r="C1836" s="20">
        <v>45781</v>
      </c>
      <c r="D1836">
        <v>5649.39</v>
      </c>
      <c r="E1836" t="s">
        <v>75</v>
      </c>
    </row>
    <row r="1837" spans="1:5" x14ac:dyDescent="0.3">
      <c r="A1837">
        <v>122</v>
      </c>
      <c r="B1837" t="s">
        <v>25</v>
      </c>
      <c r="C1837" s="20">
        <v>45781</v>
      </c>
      <c r="D1837">
        <v>0</v>
      </c>
      <c r="E1837" t="s">
        <v>76</v>
      </c>
    </row>
    <row r="1838" spans="1:5" x14ac:dyDescent="0.3">
      <c r="A1838">
        <v>122</v>
      </c>
      <c r="B1838" t="s">
        <v>25</v>
      </c>
      <c r="C1838" s="20">
        <v>45781</v>
      </c>
      <c r="D1838">
        <v>0</v>
      </c>
      <c r="E1838" t="s">
        <v>73</v>
      </c>
    </row>
    <row r="1839" spans="1:5" x14ac:dyDescent="0.3">
      <c r="A1839">
        <v>122</v>
      </c>
      <c r="B1839" t="s">
        <v>25</v>
      </c>
      <c r="C1839" s="20">
        <v>45781</v>
      </c>
      <c r="D1839">
        <v>0</v>
      </c>
      <c r="E1839" t="s">
        <v>77</v>
      </c>
    </row>
    <row r="1840" spans="1:5" x14ac:dyDescent="0.3">
      <c r="A1840">
        <v>122</v>
      </c>
      <c r="B1840" t="s">
        <v>25</v>
      </c>
      <c r="C1840" s="20">
        <v>45781</v>
      </c>
      <c r="D1840">
        <v>0</v>
      </c>
      <c r="E1840" t="s">
        <v>78</v>
      </c>
    </row>
    <row r="1841" spans="1:5" x14ac:dyDescent="0.3">
      <c r="A1841">
        <v>122</v>
      </c>
      <c r="B1841" t="s">
        <v>25</v>
      </c>
      <c r="C1841" s="20">
        <v>45781</v>
      </c>
      <c r="D1841">
        <v>0</v>
      </c>
      <c r="E1841" t="s">
        <v>79</v>
      </c>
    </row>
    <row r="1842" spans="1:5" x14ac:dyDescent="0.3">
      <c r="A1842">
        <v>122</v>
      </c>
      <c r="B1842" t="s">
        <v>25</v>
      </c>
      <c r="C1842" s="20">
        <v>45781</v>
      </c>
      <c r="D1842">
        <v>0</v>
      </c>
      <c r="E1842" t="s">
        <v>80</v>
      </c>
    </row>
    <row r="1843" spans="1:5" x14ac:dyDescent="0.3">
      <c r="A1843">
        <v>122</v>
      </c>
      <c r="B1843" t="s">
        <v>25</v>
      </c>
      <c r="C1843" s="20">
        <v>45781</v>
      </c>
      <c r="D1843">
        <v>0</v>
      </c>
      <c r="E1843" t="s">
        <v>81</v>
      </c>
    </row>
    <row r="1844" spans="1:5" x14ac:dyDescent="0.3">
      <c r="A1844">
        <v>122</v>
      </c>
      <c r="B1844" t="s">
        <v>25</v>
      </c>
      <c r="C1844" s="20">
        <v>45781</v>
      </c>
      <c r="D1844">
        <v>0</v>
      </c>
      <c r="E1844" t="s">
        <v>82</v>
      </c>
    </row>
    <row r="1845" spans="1:5" x14ac:dyDescent="0.3">
      <c r="A1845">
        <v>122</v>
      </c>
      <c r="B1845" t="s">
        <v>25</v>
      </c>
      <c r="C1845" s="20">
        <v>45783</v>
      </c>
      <c r="D1845">
        <v>28897.65</v>
      </c>
      <c r="E1845" t="s">
        <v>65</v>
      </c>
    </row>
    <row r="1846" spans="1:5" x14ac:dyDescent="0.3">
      <c r="A1846">
        <v>122</v>
      </c>
      <c r="B1846" t="s">
        <v>25</v>
      </c>
      <c r="C1846" s="20">
        <v>45783</v>
      </c>
      <c r="D1846">
        <v>696.68</v>
      </c>
      <c r="E1846" t="s">
        <v>66</v>
      </c>
    </row>
    <row r="1847" spans="1:5" x14ac:dyDescent="0.3">
      <c r="A1847">
        <v>122</v>
      </c>
      <c r="B1847" t="s">
        <v>25</v>
      </c>
      <c r="C1847" s="20">
        <v>45783</v>
      </c>
      <c r="D1847">
        <v>13</v>
      </c>
      <c r="E1847" t="s">
        <v>67</v>
      </c>
    </row>
    <row r="1848" spans="1:5" x14ac:dyDescent="0.3">
      <c r="A1848">
        <v>122</v>
      </c>
      <c r="B1848" t="s">
        <v>25</v>
      </c>
      <c r="C1848" s="20">
        <v>45783</v>
      </c>
      <c r="D1848">
        <v>0</v>
      </c>
      <c r="E1848" t="s">
        <v>68</v>
      </c>
    </row>
    <row r="1849" spans="1:5" x14ac:dyDescent="0.3">
      <c r="A1849">
        <v>122</v>
      </c>
      <c r="B1849" t="s">
        <v>25</v>
      </c>
      <c r="C1849" s="20">
        <v>45783</v>
      </c>
      <c r="D1849">
        <v>0</v>
      </c>
      <c r="E1849" t="s">
        <v>69</v>
      </c>
    </row>
    <row r="1850" spans="1:5" x14ac:dyDescent="0.3">
      <c r="A1850">
        <v>122</v>
      </c>
      <c r="B1850" t="s">
        <v>25</v>
      </c>
      <c r="C1850" s="20">
        <v>45783</v>
      </c>
      <c r="D1850">
        <v>3584.78</v>
      </c>
      <c r="E1850" t="s">
        <v>70</v>
      </c>
    </row>
    <row r="1851" spans="1:5" x14ac:dyDescent="0.3">
      <c r="A1851">
        <v>122</v>
      </c>
      <c r="B1851" t="s">
        <v>25</v>
      </c>
      <c r="C1851" s="20">
        <v>45783</v>
      </c>
      <c r="D1851">
        <v>0</v>
      </c>
      <c r="E1851" t="s">
        <v>71</v>
      </c>
    </row>
    <row r="1852" spans="1:5" x14ac:dyDescent="0.3">
      <c r="A1852">
        <v>122</v>
      </c>
      <c r="B1852" t="s">
        <v>25</v>
      </c>
      <c r="C1852" s="20">
        <v>45783</v>
      </c>
      <c r="D1852">
        <v>0</v>
      </c>
      <c r="E1852" t="s">
        <v>72</v>
      </c>
    </row>
    <row r="1853" spans="1:5" x14ac:dyDescent="0.3">
      <c r="A1853">
        <v>122</v>
      </c>
      <c r="B1853" t="s">
        <v>25</v>
      </c>
      <c r="C1853" s="20">
        <v>45783</v>
      </c>
      <c r="D1853">
        <v>0</v>
      </c>
      <c r="E1853" t="s">
        <v>73</v>
      </c>
    </row>
    <row r="1854" spans="1:5" x14ac:dyDescent="0.3">
      <c r="A1854">
        <v>122</v>
      </c>
      <c r="B1854" t="s">
        <v>25</v>
      </c>
      <c r="C1854" s="20">
        <v>45783</v>
      </c>
      <c r="D1854">
        <v>376.38</v>
      </c>
      <c r="E1854" t="s">
        <v>74</v>
      </c>
    </row>
    <row r="1855" spans="1:5" x14ac:dyDescent="0.3">
      <c r="A1855">
        <v>122</v>
      </c>
      <c r="B1855" t="s">
        <v>25</v>
      </c>
      <c r="C1855" s="20">
        <v>45783</v>
      </c>
      <c r="D1855">
        <v>11625.81</v>
      </c>
      <c r="E1855" t="s">
        <v>75</v>
      </c>
    </row>
    <row r="1856" spans="1:5" x14ac:dyDescent="0.3">
      <c r="A1856">
        <v>122</v>
      </c>
      <c r="B1856" t="s">
        <v>25</v>
      </c>
      <c r="C1856" s="20">
        <v>45783</v>
      </c>
      <c r="D1856">
        <v>0</v>
      </c>
      <c r="E1856" t="s">
        <v>76</v>
      </c>
    </row>
    <row r="1857" spans="1:5" x14ac:dyDescent="0.3">
      <c r="A1857">
        <v>122</v>
      </c>
      <c r="B1857" t="s">
        <v>25</v>
      </c>
      <c r="C1857" s="20">
        <v>45783</v>
      </c>
      <c r="D1857">
        <v>0</v>
      </c>
      <c r="E1857" t="s">
        <v>73</v>
      </c>
    </row>
    <row r="1858" spans="1:5" x14ac:dyDescent="0.3">
      <c r="A1858">
        <v>122</v>
      </c>
      <c r="B1858" t="s">
        <v>25</v>
      </c>
      <c r="C1858" s="20">
        <v>45783</v>
      </c>
      <c r="D1858">
        <v>0</v>
      </c>
      <c r="E1858" t="s">
        <v>77</v>
      </c>
    </row>
    <row r="1859" spans="1:5" x14ac:dyDescent="0.3">
      <c r="A1859">
        <v>122</v>
      </c>
      <c r="B1859" t="s">
        <v>25</v>
      </c>
      <c r="C1859" s="20">
        <v>45783</v>
      </c>
      <c r="D1859">
        <v>0</v>
      </c>
      <c r="E1859" t="s">
        <v>78</v>
      </c>
    </row>
    <row r="1860" spans="1:5" x14ac:dyDescent="0.3">
      <c r="A1860">
        <v>122</v>
      </c>
      <c r="B1860" t="s">
        <v>25</v>
      </c>
      <c r="C1860" s="20">
        <v>45783</v>
      </c>
      <c r="D1860">
        <v>0</v>
      </c>
      <c r="E1860" t="s">
        <v>79</v>
      </c>
    </row>
    <row r="1861" spans="1:5" x14ac:dyDescent="0.3">
      <c r="A1861">
        <v>122</v>
      </c>
      <c r="B1861" t="s">
        <v>25</v>
      </c>
      <c r="C1861" s="20">
        <v>45783</v>
      </c>
      <c r="D1861">
        <v>0</v>
      </c>
      <c r="E1861" t="s">
        <v>80</v>
      </c>
    </row>
    <row r="1862" spans="1:5" x14ac:dyDescent="0.3">
      <c r="A1862">
        <v>122</v>
      </c>
      <c r="B1862" t="s">
        <v>25</v>
      </c>
      <c r="C1862" s="20">
        <v>45783</v>
      </c>
      <c r="D1862">
        <v>0</v>
      </c>
      <c r="E1862" t="s">
        <v>81</v>
      </c>
    </row>
    <row r="1863" spans="1:5" x14ac:dyDescent="0.3">
      <c r="A1863">
        <v>122</v>
      </c>
      <c r="B1863" t="s">
        <v>25</v>
      </c>
      <c r="C1863" s="20">
        <v>45783</v>
      </c>
      <c r="D1863">
        <v>0</v>
      </c>
      <c r="E1863" t="s">
        <v>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7"/>
  <sheetViews>
    <sheetView workbookViewId="0"/>
  </sheetViews>
  <sheetFormatPr defaultRowHeight="14.4" x14ac:dyDescent="0.3"/>
  <sheetData>
    <row r="1" spans="1:14" x14ac:dyDescent="0.3">
      <c r="A1" t="s">
        <v>83</v>
      </c>
      <c r="B1" t="s">
        <v>19</v>
      </c>
      <c r="C1" t="s">
        <v>20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</row>
    <row r="2" spans="1:14" x14ac:dyDescent="0.3">
      <c r="A2">
        <v>6145</v>
      </c>
      <c r="B2">
        <v>122</v>
      </c>
      <c r="C2" t="s">
        <v>25</v>
      </c>
      <c r="D2" t="s">
        <v>95</v>
      </c>
      <c r="E2" s="20">
        <v>45782</v>
      </c>
      <c r="F2" s="20">
        <v>45782</v>
      </c>
      <c r="G2" s="20">
        <v>45782</v>
      </c>
      <c r="H2">
        <v>740.05</v>
      </c>
      <c r="K2" t="s">
        <v>96</v>
      </c>
      <c r="L2" t="s">
        <v>97</v>
      </c>
      <c r="M2" t="s">
        <v>98</v>
      </c>
      <c r="N2" t="s">
        <v>99</v>
      </c>
    </row>
    <row r="3" spans="1:14" x14ac:dyDescent="0.3">
      <c r="A3">
        <v>6146</v>
      </c>
      <c r="B3">
        <v>122</v>
      </c>
      <c r="C3" t="s">
        <v>25</v>
      </c>
      <c r="D3" t="s">
        <v>100</v>
      </c>
      <c r="E3" s="20">
        <v>45782</v>
      </c>
      <c r="F3" s="20">
        <v>45782</v>
      </c>
      <c r="G3" s="20">
        <v>45782</v>
      </c>
      <c r="H3">
        <v>695.96</v>
      </c>
      <c r="K3" t="s">
        <v>96</v>
      </c>
      <c r="L3" t="s">
        <v>97</v>
      </c>
      <c r="M3" t="s">
        <v>98</v>
      </c>
      <c r="N3" t="s">
        <v>101</v>
      </c>
    </row>
    <row r="4" spans="1:14" x14ac:dyDescent="0.3">
      <c r="A4">
        <v>6148</v>
      </c>
      <c r="B4">
        <v>122</v>
      </c>
      <c r="C4" t="s">
        <v>25</v>
      </c>
      <c r="D4" t="s">
        <v>102</v>
      </c>
      <c r="E4" s="20">
        <v>45782</v>
      </c>
      <c r="F4" s="20">
        <v>45782</v>
      </c>
      <c r="G4" s="20">
        <v>45782</v>
      </c>
      <c r="H4">
        <v>54</v>
      </c>
      <c r="K4" t="s">
        <v>96</v>
      </c>
      <c r="L4" t="s">
        <v>97</v>
      </c>
      <c r="M4" t="s">
        <v>98</v>
      </c>
      <c r="N4" t="s">
        <v>103</v>
      </c>
    </row>
    <row r="5" spans="1:14" x14ac:dyDescent="0.3">
      <c r="A5">
        <v>6119</v>
      </c>
      <c r="B5">
        <v>122</v>
      </c>
      <c r="C5" t="s">
        <v>25</v>
      </c>
      <c r="D5" t="s">
        <v>95</v>
      </c>
      <c r="E5" s="20">
        <v>45775</v>
      </c>
      <c r="F5" s="20">
        <v>45775</v>
      </c>
      <c r="G5" s="20">
        <v>45775</v>
      </c>
      <c r="H5">
        <v>558.47</v>
      </c>
      <c r="K5" t="s">
        <v>96</v>
      </c>
      <c r="L5" t="s">
        <v>97</v>
      </c>
      <c r="M5" t="s">
        <v>98</v>
      </c>
      <c r="N5" t="s">
        <v>104</v>
      </c>
    </row>
    <row r="6" spans="1:14" x14ac:dyDescent="0.3">
      <c r="A6">
        <v>6120</v>
      </c>
      <c r="B6">
        <v>122</v>
      </c>
      <c r="C6" t="s">
        <v>25</v>
      </c>
      <c r="D6" t="s">
        <v>100</v>
      </c>
      <c r="E6" s="20">
        <v>45775</v>
      </c>
      <c r="F6" s="20">
        <v>45775</v>
      </c>
      <c r="G6" s="20">
        <v>45775</v>
      </c>
      <c r="H6">
        <v>1119.1199999999999</v>
      </c>
      <c r="K6" t="s">
        <v>96</v>
      </c>
      <c r="L6" t="s">
        <v>97</v>
      </c>
      <c r="M6" t="s">
        <v>98</v>
      </c>
      <c r="N6" t="s">
        <v>101</v>
      </c>
    </row>
    <row r="7" spans="1:14" x14ac:dyDescent="0.3">
      <c r="A7">
        <v>6121</v>
      </c>
      <c r="B7">
        <v>122</v>
      </c>
      <c r="C7" t="s">
        <v>25</v>
      </c>
      <c r="D7" t="s">
        <v>102</v>
      </c>
      <c r="E7" s="20">
        <v>45775</v>
      </c>
      <c r="F7" s="20">
        <v>45775</v>
      </c>
      <c r="G7" s="20">
        <v>45775</v>
      </c>
      <c r="H7">
        <v>135</v>
      </c>
      <c r="K7" t="s">
        <v>96</v>
      </c>
      <c r="L7" t="s">
        <v>97</v>
      </c>
      <c r="M7" t="s">
        <v>98</v>
      </c>
      <c r="N7" t="s">
        <v>105</v>
      </c>
    </row>
    <row r="8" spans="1:14" x14ac:dyDescent="0.3">
      <c r="A8">
        <v>6050</v>
      </c>
      <c r="B8">
        <v>122</v>
      </c>
      <c r="C8" t="s">
        <v>25</v>
      </c>
      <c r="D8" t="s">
        <v>106</v>
      </c>
      <c r="E8" s="20">
        <v>45770</v>
      </c>
      <c r="F8" s="20">
        <v>45770</v>
      </c>
      <c r="G8" s="20">
        <v>45770</v>
      </c>
      <c r="H8">
        <v>1251.08</v>
      </c>
      <c r="K8" t="s">
        <v>96</v>
      </c>
      <c r="L8" t="s">
        <v>97</v>
      </c>
      <c r="M8" t="s">
        <v>98</v>
      </c>
      <c r="N8" t="s">
        <v>107</v>
      </c>
    </row>
    <row r="9" spans="1:14" x14ac:dyDescent="0.3">
      <c r="A9">
        <v>6046</v>
      </c>
      <c r="B9">
        <v>122</v>
      </c>
      <c r="C9" t="s">
        <v>25</v>
      </c>
      <c r="D9" t="s">
        <v>95</v>
      </c>
      <c r="E9" s="20">
        <v>45769</v>
      </c>
      <c r="F9" s="20">
        <v>45769</v>
      </c>
      <c r="G9" s="20">
        <v>45769</v>
      </c>
      <c r="H9">
        <v>386.63</v>
      </c>
      <c r="K9" t="s">
        <v>96</v>
      </c>
      <c r="L9" t="s">
        <v>97</v>
      </c>
      <c r="M9" t="s">
        <v>98</v>
      </c>
      <c r="N9" t="s">
        <v>104</v>
      </c>
    </row>
    <row r="10" spans="1:14" x14ac:dyDescent="0.3">
      <c r="A10">
        <v>6047</v>
      </c>
      <c r="B10">
        <v>122</v>
      </c>
      <c r="C10" t="s">
        <v>25</v>
      </c>
      <c r="D10" t="s">
        <v>100</v>
      </c>
      <c r="E10" s="20">
        <v>45769</v>
      </c>
      <c r="F10" s="20">
        <v>45769</v>
      </c>
      <c r="G10" s="20">
        <v>45769</v>
      </c>
      <c r="H10">
        <v>45.68</v>
      </c>
      <c r="K10" t="s">
        <v>96</v>
      </c>
      <c r="L10" t="s">
        <v>97</v>
      </c>
      <c r="M10" t="s">
        <v>98</v>
      </c>
      <c r="N10" t="s">
        <v>108</v>
      </c>
    </row>
    <row r="11" spans="1:14" x14ac:dyDescent="0.3">
      <c r="A11">
        <v>6048</v>
      </c>
      <c r="B11">
        <v>122</v>
      </c>
      <c r="C11" t="s">
        <v>25</v>
      </c>
      <c r="D11" t="s">
        <v>102</v>
      </c>
      <c r="E11" s="20">
        <v>45769</v>
      </c>
      <c r="F11" s="20">
        <v>45769</v>
      </c>
      <c r="G11" s="20">
        <v>45769</v>
      </c>
      <c r="H11">
        <v>189</v>
      </c>
      <c r="K11" t="s">
        <v>96</v>
      </c>
      <c r="L11" t="s">
        <v>97</v>
      </c>
      <c r="M11" t="s">
        <v>98</v>
      </c>
      <c r="N11" t="s">
        <v>105</v>
      </c>
    </row>
    <row r="12" spans="1:14" x14ac:dyDescent="0.3">
      <c r="A12">
        <v>6053</v>
      </c>
      <c r="B12">
        <v>122</v>
      </c>
      <c r="C12" t="s">
        <v>25</v>
      </c>
      <c r="D12" t="s">
        <v>100</v>
      </c>
      <c r="E12" s="20">
        <v>45764</v>
      </c>
      <c r="F12" s="20">
        <v>45764</v>
      </c>
      <c r="G12" s="20">
        <v>45764</v>
      </c>
      <c r="H12">
        <v>59.92</v>
      </c>
      <c r="K12" t="s">
        <v>96</v>
      </c>
      <c r="L12" t="s">
        <v>97</v>
      </c>
      <c r="M12" t="s">
        <v>98</v>
      </c>
      <c r="N12" t="s">
        <v>101</v>
      </c>
    </row>
    <row r="13" spans="1:14" x14ac:dyDescent="0.3">
      <c r="A13">
        <v>6054</v>
      </c>
      <c r="B13">
        <v>122</v>
      </c>
      <c r="C13" t="s">
        <v>25</v>
      </c>
      <c r="D13" t="s">
        <v>102</v>
      </c>
      <c r="E13" s="20">
        <v>45764</v>
      </c>
      <c r="F13" s="20">
        <v>45764</v>
      </c>
      <c r="G13" s="20">
        <v>45764</v>
      </c>
      <c r="H13">
        <v>108</v>
      </c>
      <c r="K13" t="s">
        <v>96</v>
      </c>
      <c r="L13" t="s">
        <v>97</v>
      </c>
      <c r="M13" t="s">
        <v>98</v>
      </c>
      <c r="N13" t="s">
        <v>105</v>
      </c>
    </row>
    <row r="14" spans="1:14" x14ac:dyDescent="0.3">
      <c r="A14">
        <v>6051</v>
      </c>
      <c r="B14">
        <v>122</v>
      </c>
      <c r="C14" t="s">
        <v>25</v>
      </c>
      <c r="D14" t="s">
        <v>100</v>
      </c>
      <c r="E14" s="20">
        <v>45762</v>
      </c>
      <c r="F14" s="20">
        <v>45762</v>
      </c>
      <c r="G14" s="20">
        <v>45762</v>
      </c>
      <c r="H14">
        <v>270.74</v>
      </c>
      <c r="K14" t="s">
        <v>96</v>
      </c>
      <c r="L14" t="s">
        <v>97</v>
      </c>
      <c r="M14" t="s">
        <v>98</v>
      </c>
      <c r="N14" t="s">
        <v>108</v>
      </c>
    </row>
    <row r="15" spans="1:14" x14ac:dyDescent="0.3">
      <c r="A15">
        <v>6052</v>
      </c>
      <c r="B15">
        <v>122</v>
      </c>
      <c r="C15" t="s">
        <v>25</v>
      </c>
      <c r="D15" t="s">
        <v>102</v>
      </c>
      <c r="E15" s="20">
        <v>45762</v>
      </c>
      <c r="F15" s="20">
        <v>45762</v>
      </c>
      <c r="G15" s="20">
        <v>45762</v>
      </c>
      <c r="H15">
        <v>81</v>
      </c>
      <c r="K15" t="s">
        <v>96</v>
      </c>
      <c r="L15" t="s">
        <v>97</v>
      </c>
      <c r="M15" t="s">
        <v>98</v>
      </c>
      <c r="N15" t="s">
        <v>105</v>
      </c>
    </row>
    <row r="16" spans="1:14" x14ac:dyDescent="0.3">
      <c r="A16">
        <v>5834</v>
      </c>
      <c r="B16">
        <v>122</v>
      </c>
      <c r="C16" t="s">
        <v>25</v>
      </c>
      <c r="D16" t="s">
        <v>109</v>
      </c>
      <c r="E16" s="20">
        <v>45747</v>
      </c>
      <c r="F16" s="20">
        <v>45777</v>
      </c>
      <c r="G16" s="20">
        <v>45761</v>
      </c>
      <c r="H16">
        <v>135</v>
      </c>
      <c r="K16" t="s">
        <v>96</v>
      </c>
      <c r="L16" t="s">
        <v>97</v>
      </c>
      <c r="M16" t="s">
        <v>98</v>
      </c>
      <c r="N16" t="s">
        <v>110</v>
      </c>
    </row>
    <row r="17" spans="1:14" x14ac:dyDescent="0.3">
      <c r="A17">
        <v>5940</v>
      </c>
      <c r="B17">
        <v>122</v>
      </c>
      <c r="C17" t="s">
        <v>25</v>
      </c>
      <c r="D17" t="s">
        <v>100</v>
      </c>
      <c r="E17" s="20">
        <v>45761</v>
      </c>
      <c r="F17" s="20">
        <v>45761</v>
      </c>
      <c r="G17" s="20">
        <v>45761</v>
      </c>
      <c r="H17">
        <v>724.48</v>
      </c>
      <c r="K17" t="s">
        <v>96</v>
      </c>
      <c r="L17" t="s">
        <v>97</v>
      </c>
      <c r="M17" t="s">
        <v>98</v>
      </c>
      <c r="N17" t="s">
        <v>101</v>
      </c>
    </row>
    <row r="18" spans="1:14" x14ac:dyDescent="0.3">
      <c r="A18">
        <v>5942</v>
      </c>
      <c r="B18">
        <v>122</v>
      </c>
      <c r="C18" t="s">
        <v>25</v>
      </c>
      <c r="D18" t="s">
        <v>95</v>
      </c>
      <c r="E18" s="20">
        <v>45761</v>
      </c>
      <c r="F18" s="20">
        <v>45761</v>
      </c>
      <c r="G18" s="20">
        <v>45761</v>
      </c>
      <c r="H18">
        <v>114.45</v>
      </c>
      <c r="K18" t="s">
        <v>96</v>
      </c>
      <c r="L18" t="s">
        <v>97</v>
      </c>
      <c r="M18" t="s">
        <v>98</v>
      </c>
      <c r="N18" t="s">
        <v>104</v>
      </c>
    </row>
    <row r="19" spans="1:14" x14ac:dyDescent="0.3">
      <c r="A19">
        <v>5944</v>
      </c>
      <c r="B19">
        <v>122</v>
      </c>
      <c r="C19" t="s">
        <v>25</v>
      </c>
      <c r="D19" t="s">
        <v>102</v>
      </c>
      <c r="E19" s="20">
        <v>45761</v>
      </c>
      <c r="F19" s="20">
        <v>45761</v>
      </c>
      <c r="G19" s="20">
        <v>45761</v>
      </c>
      <c r="H19">
        <v>324</v>
      </c>
      <c r="K19" t="s">
        <v>96</v>
      </c>
      <c r="L19" t="s">
        <v>97</v>
      </c>
      <c r="M19" t="s">
        <v>98</v>
      </c>
      <c r="N19" t="s">
        <v>111</v>
      </c>
    </row>
    <row r="20" spans="1:14" x14ac:dyDescent="0.3">
      <c r="A20">
        <v>5959</v>
      </c>
      <c r="B20">
        <v>122</v>
      </c>
      <c r="C20" t="s">
        <v>25</v>
      </c>
      <c r="D20" t="s">
        <v>106</v>
      </c>
      <c r="E20" s="20">
        <v>45758</v>
      </c>
      <c r="F20" s="20">
        <v>45758</v>
      </c>
      <c r="G20" s="20">
        <v>45758</v>
      </c>
      <c r="H20">
        <v>896.93</v>
      </c>
      <c r="K20" t="s">
        <v>96</v>
      </c>
      <c r="L20" t="s">
        <v>97</v>
      </c>
      <c r="M20" t="s">
        <v>98</v>
      </c>
      <c r="N20" t="s">
        <v>107</v>
      </c>
    </row>
    <row r="21" spans="1:14" x14ac:dyDescent="0.3">
      <c r="A21">
        <v>5960</v>
      </c>
      <c r="B21">
        <v>122</v>
      </c>
      <c r="C21" t="s">
        <v>25</v>
      </c>
      <c r="D21" t="s">
        <v>100</v>
      </c>
      <c r="E21" s="20">
        <v>45758</v>
      </c>
      <c r="F21" s="20">
        <v>45758</v>
      </c>
      <c r="G21" s="20">
        <v>45758</v>
      </c>
      <c r="H21">
        <v>272.55</v>
      </c>
      <c r="K21" t="s">
        <v>96</v>
      </c>
      <c r="L21" t="s">
        <v>97</v>
      </c>
      <c r="M21" t="s">
        <v>98</v>
      </c>
      <c r="N21" t="s">
        <v>101</v>
      </c>
    </row>
    <row r="22" spans="1:14" x14ac:dyDescent="0.3">
      <c r="A22">
        <v>5961</v>
      </c>
      <c r="B22">
        <v>122</v>
      </c>
      <c r="C22" t="s">
        <v>25</v>
      </c>
      <c r="D22" t="s">
        <v>102</v>
      </c>
      <c r="E22" s="20">
        <v>45758</v>
      </c>
      <c r="F22" s="20">
        <v>45758</v>
      </c>
      <c r="G22" s="20">
        <v>45758</v>
      </c>
      <c r="H22">
        <v>162</v>
      </c>
      <c r="K22" t="s">
        <v>96</v>
      </c>
      <c r="L22" t="s">
        <v>97</v>
      </c>
      <c r="M22" t="s">
        <v>98</v>
      </c>
      <c r="N22" t="s">
        <v>112</v>
      </c>
    </row>
    <row r="23" spans="1:14" x14ac:dyDescent="0.3">
      <c r="A23">
        <v>6049</v>
      </c>
      <c r="B23">
        <v>122</v>
      </c>
      <c r="C23" t="s">
        <v>25</v>
      </c>
      <c r="D23" t="s">
        <v>113</v>
      </c>
      <c r="E23" s="20">
        <v>45758</v>
      </c>
      <c r="F23" s="20">
        <v>45758</v>
      </c>
      <c r="G23" s="20">
        <v>45758</v>
      </c>
      <c r="H23">
        <v>39.9</v>
      </c>
      <c r="K23" t="s">
        <v>96</v>
      </c>
      <c r="L23" t="s">
        <v>97</v>
      </c>
      <c r="M23" t="s">
        <v>98</v>
      </c>
      <c r="N23" t="s">
        <v>114</v>
      </c>
    </row>
    <row r="24" spans="1:14" x14ac:dyDescent="0.3">
      <c r="A24">
        <v>5908</v>
      </c>
      <c r="B24">
        <v>122</v>
      </c>
      <c r="C24" t="s">
        <v>25</v>
      </c>
      <c r="D24" t="s">
        <v>100</v>
      </c>
      <c r="E24" s="20">
        <v>45757</v>
      </c>
      <c r="F24" s="20">
        <v>45757</v>
      </c>
      <c r="G24" s="20">
        <v>45757</v>
      </c>
      <c r="H24">
        <v>134.80000000000001</v>
      </c>
      <c r="K24" t="s">
        <v>96</v>
      </c>
      <c r="L24" t="s">
        <v>97</v>
      </c>
      <c r="M24" t="s">
        <v>98</v>
      </c>
      <c r="N24" t="s">
        <v>101</v>
      </c>
    </row>
    <row r="25" spans="1:14" x14ac:dyDescent="0.3">
      <c r="A25">
        <v>5909</v>
      </c>
      <c r="B25">
        <v>122</v>
      </c>
      <c r="C25" t="s">
        <v>25</v>
      </c>
      <c r="D25" t="s">
        <v>102</v>
      </c>
      <c r="E25" s="20">
        <v>45757</v>
      </c>
      <c r="F25" s="20">
        <v>45757</v>
      </c>
      <c r="G25" s="20">
        <v>45757</v>
      </c>
      <c r="H25">
        <v>108</v>
      </c>
      <c r="K25" t="s">
        <v>96</v>
      </c>
      <c r="L25" t="s">
        <v>97</v>
      </c>
      <c r="M25" t="s">
        <v>98</v>
      </c>
      <c r="N25" t="s">
        <v>115</v>
      </c>
    </row>
    <row r="26" spans="1:14" x14ac:dyDescent="0.3">
      <c r="A26">
        <v>5762</v>
      </c>
      <c r="B26">
        <v>122</v>
      </c>
      <c r="C26" t="s">
        <v>25</v>
      </c>
      <c r="D26" t="s">
        <v>95</v>
      </c>
      <c r="E26" s="20">
        <v>45747</v>
      </c>
      <c r="F26" s="20">
        <v>45747</v>
      </c>
      <c r="G26" s="20">
        <v>45747</v>
      </c>
      <c r="H26">
        <v>148.78</v>
      </c>
      <c r="K26" t="s">
        <v>96</v>
      </c>
      <c r="L26" t="s">
        <v>97</v>
      </c>
      <c r="M26" t="s">
        <v>98</v>
      </c>
      <c r="N26" t="s">
        <v>116</v>
      </c>
    </row>
    <row r="27" spans="1:14" x14ac:dyDescent="0.3">
      <c r="A27">
        <v>5916</v>
      </c>
      <c r="B27">
        <v>122</v>
      </c>
      <c r="C27" t="s">
        <v>25</v>
      </c>
      <c r="D27" t="s">
        <v>113</v>
      </c>
      <c r="E27" s="20">
        <v>45747</v>
      </c>
      <c r="F27" s="20">
        <v>45747</v>
      </c>
      <c r="G27" s="20">
        <v>45747</v>
      </c>
      <c r="H27">
        <v>117.53</v>
      </c>
      <c r="K27" t="s">
        <v>96</v>
      </c>
      <c r="L27" t="s">
        <v>97</v>
      </c>
      <c r="M27" t="s">
        <v>98</v>
      </c>
      <c r="N27" t="s">
        <v>117</v>
      </c>
    </row>
    <row r="28" spans="1:14" x14ac:dyDescent="0.3">
      <c r="A28">
        <v>5747</v>
      </c>
      <c r="B28">
        <v>122</v>
      </c>
      <c r="C28" t="s">
        <v>25</v>
      </c>
      <c r="D28" t="s">
        <v>106</v>
      </c>
      <c r="E28" s="20">
        <v>45744</v>
      </c>
      <c r="F28" s="20">
        <v>45744</v>
      </c>
      <c r="G28" s="20">
        <v>45744</v>
      </c>
      <c r="H28">
        <v>39.26</v>
      </c>
      <c r="K28" t="s">
        <v>96</v>
      </c>
      <c r="L28" t="s">
        <v>97</v>
      </c>
      <c r="M28" t="s">
        <v>98</v>
      </c>
      <c r="N28" t="s">
        <v>118</v>
      </c>
    </row>
    <row r="29" spans="1:14" x14ac:dyDescent="0.3">
      <c r="A29">
        <v>5918</v>
      </c>
      <c r="B29">
        <v>122</v>
      </c>
      <c r="C29" t="s">
        <v>25</v>
      </c>
      <c r="D29" t="s">
        <v>119</v>
      </c>
      <c r="E29" s="20">
        <v>45744</v>
      </c>
      <c r="F29" s="20">
        <v>45743</v>
      </c>
      <c r="G29" s="20">
        <v>45743</v>
      </c>
      <c r="H29">
        <v>5000</v>
      </c>
      <c r="J29" t="s">
        <v>120</v>
      </c>
      <c r="K29" t="s">
        <v>96</v>
      </c>
      <c r="L29" t="s">
        <v>97</v>
      </c>
      <c r="M29" t="s">
        <v>98</v>
      </c>
      <c r="N29" t="s">
        <v>121</v>
      </c>
    </row>
    <row r="30" spans="1:14" x14ac:dyDescent="0.3">
      <c r="A30">
        <v>5650</v>
      </c>
      <c r="B30">
        <v>122</v>
      </c>
      <c r="C30" t="s">
        <v>25</v>
      </c>
      <c r="D30" t="s">
        <v>95</v>
      </c>
      <c r="E30" s="20">
        <v>45740</v>
      </c>
      <c r="F30" s="20">
        <v>45740</v>
      </c>
      <c r="G30" s="20">
        <v>45740</v>
      </c>
      <c r="H30">
        <v>168.85</v>
      </c>
      <c r="K30" t="s">
        <v>96</v>
      </c>
      <c r="L30" t="s">
        <v>97</v>
      </c>
      <c r="M30" t="s">
        <v>98</v>
      </c>
      <c r="N30" t="s">
        <v>116</v>
      </c>
    </row>
    <row r="31" spans="1:14" x14ac:dyDescent="0.3">
      <c r="A31">
        <v>5651</v>
      </c>
      <c r="B31">
        <v>122</v>
      </c>
      <c r="C31" t="s">
        <v>25</v>
      </c>
      <c r="D31" t="s">
        <v>100</v>
      </c>
      <c r="E31" s="20">
        <v>45740</v>
      </c>
      <c r="F31" s="20">
        <v>45740</v>
      </c>
      <c r="G31" s="20">
        <v>45740</v>
      </c>
      <c r="H31">
        <v>186.59</v>
      </c>
      <c r="K31" t="s">
        <v>96</v>
      </c>
      <c r="L31" t="s">
        <v>97</v>
      </c>
      <c r="M31" t="s">
        <v>98</v>
      </c>
      <c r="N31" t="s">
        <v>122</v>
      </c>
    </row>
    <row r="32" spans="1:14" x14ac:dyDescent="0.3">
      <c r="A32">
        <v>5652</v>
      </c>
      <c r="B32">
        <v>122</v>
      </c>
      <c r="C32" t="s">
        <v>25</v>
      </c>
      <c r="D32" t="s">
        <v>102</v>
      </c>
      <c r="E32" s="20">
        <v>45740</v>
      </c>
      <c r="F32" s="20">
        <v>45740</v>
      </c>
      <c r="G32" s="20">
        <v>45740</v>
      </c>
      <c r="H32">
        <v>27</v>
      </c>
      <c r="K32" t="s">
        <v>96</v>
      </c>
      <c r="L32" t="s">
        <v>97</v>
      </c>
      <c r="M32" t="s">
        <v>98</v>
      </c>
      <c r="N32" t="s">
        <v>103</v>
      </c>
    </row>
    <row r="33" spans="1:14" x14ac:dyDescent="0.3">
      <c r="A33">
        <v>5659</v>
      </c>
      <c r="B33">
        <v>122</v>
      </c>
      <c r="C33" t="s">
        <v>25</v>
      </c>
      <c r="D33" t="s">
        <v>123</v>
      </c>
      <c r="E33" s="20">
        <v>45737</v>
      </c>
      <c r="F33" s="20">
        <v>45740</v>
      </c>
      <c r="G33" s="20">
        <v>45740</v>
      </c>
      <c r="H33">
        <v>65.12</v>
      </c>
      <c r="K33" t="s">
        <v>96</v>
      </c>
      <c r="L33" t="s">
        <v>97</v>
      </c>
      <c r="M33" t="s">
        <v>98</v>
      </c>
      <c r="N33" t="s">
        <v>124</v>
      </c>
    </row>
    <row r="34" spans="1:14" x14ac:dyDescent="0.3">
      <c r="A34">
        <v>5608</v>
      </c>
      <c r="B34">
        <v>122</v>
      </c>
      <c r="C34" t="s">
        <v>25</v>
      </c>
      <c r="D34" t="s">
        <v>106</v>
      </c>
      <c r="E34" s="20">
        <v>45737</v>
      </c>
      <c r="F34" s="20">
        <v>45737</v>
      </c>
      <c r="G34" s="20">
        <v>45737</v>
      </c>
      <c r="H34">
        <v>1714.49</v>
      </c>
      <c r="K34" t="s">
        <v>96</v>
      </c>
      <c r="L34" t="s">
        <v>97</v>
      </c>
      <c r="M34" t="s">
        <v>98</v>
      </c>
      <c r="N34" t="s">
        <v>125</v>
      </c>
    </row>
    <row r="35" spans="1:14" x14ac:dyDescent="0.3">
      <c r="A35">
        <v>5609</v>
      </c>
      <c r="B35">
        <v>122</v>
      </c>
      <c r="C35" t="s">
        <v>25</v>
      </c>
      <c r="D35" t="s">
        <v>100</v>
      </c>
      <c r="E35" s="20">
        <v>45737</v>
      </c>
      <c r="F35" s="20">
        <v>45737</v>
      </c>
      <c r="G35" s="20">
        <v>45737</v>
      </c>
      <c r="H35">
        <v>63.19</v>
      </c>
      <c r="K35" t="s">
        <v>96</v>
      </c>
      <c r="L35" t="s">
        <v>97</v>
      </c>
      <c r="M35" t="s">
        <v>98</v>
      </c>
      <c r="N35" t="s">
        <v>122</v>
      </c>
    </row>
    <row r="36" spans="1:14" x14ac:dyDescent="0.3">
      <c r="A36">
        <v>5557</v>
      </c>
      <c r="B36">
        <v>122</v>
      </c>
      <c r="C36" t="s">
        <v>25</v>
      </c>
      <c r="D36" t="s">
        <v>100</v>
      </c>
      <c r="E36" s="20">
        <v>45736</v>
      </c>
      <c r="F36" s="20">
        <v>45736</v>
      </c>
      <c r="G36" s="20">
        <v>45736</v>
      </c>
      <c r="H36">
        <v>348.88</v>
      </c>
      <c r="K36" t="s">
        <v>96</v>
      </c>
      <c r="L36" t="s">
        <v>97</v>
      </c>
      <c r="M36" t="s">
        <v>98</v>
      </c>
      <c r="N36" t="s">
        <v>126</v>
      </c>
    </row>
    <row r="37" spans="1:14" x14ac:dyDescent="0.3">
      <c r="A37">
        <v>5466</v>
      </c>
      <c r="B37">
        <v>122</v>
      </c>
      <c r="C37" t="s">
        <v>25</v>
      </c>
      <c r="D37" t="s">
        <v>127</v>
      </c>
      <c r="E37" s="20">
        <v>45731</v>
      </c>
      <c r="F37" s="20">
        <v>45735</v>
      </c>
      <c r="G37" s="20">
        <v>45735</v>
      </c>
      <c r="H37">
        <v>4225</v>
      </c>
      <c r="J37" t="s">
        <v>120</v>
      </c>
      <c r="K37" t="s">
        <v>96</v>
      </c>
      <c r="L37" t="s">
        <v>97</v>
      </c>
      <c r="M37" t="s">
        <v>98</v>
      </c>
      <c r="N37" t="s">
        <v>128</v>
      </c>
    </row>
    <row r="38" spans="1:14" x14ac:dyDescent="0.3">
      <c r="A38">
        <v>5528</v>
      </c>
      <c r="B38">
        <v>122</v>
      </c>
      <c r="C38" t="s">
        <v>25</v>
      </c>
      <c r="D38" t="s">
        <v>100</v>
      </c>
      <c r="E38" s="20">
        <v>45704</v>
      </c>
      <c r="F38" s="20">
        <v>45734</v>
      </c>
      <c r="G38" s="20">
        <v>45734</v>
      </c>
      <c r="H38">
        <v>206.92</v>
      </c>
      <c r="K38" t="s">
        <v>96</v>
      </c>
      <c r="L38" t="s">
        <v>97</v>
      </c>
      <c r="M38" t="s">
        <v>98</v>
      </c>
      <c r="N38" t="s">
        <v>129</v>
      </c>
    </row>
    <row r="39" spans="1:14" x14ac:dyDescent="0.3">
      <c r="A39">
        <v>5452</v>
      </c>
      <c r="B39">
        <v>122</v>
      </c>
      <c r="C39" t="s">
        <v>25</v>
      </c>
      <c r="D39" t="s">
        <v>100</v>
      </c>
      <c r="E39" s="20">
        <v>45705</v>
      </c>
      <c r="F39" s="20">
        <v>45705</v>
      </c>
      <c r="G39" s="20">
        <v>45733</v>
      </c>
      <c r="H39">
        <v>144.91</v>
      </c>
      <c r="K39" t="s">
        <v>96</v>
      </c>
      <c r="L39" t="s">
        <v>97</v>
      </c>
      <c r="M39" t="s">
        <v>98</v>
      </c>
      <c r="N39" t="s">
        <v>130</v>
      </c>
    </row>
    <row r="40" spans="1:14" x14ac:dyDescent="0.3">
      <c r="A40">
        <v>5453</v>
      </c>
      <c r="B40">
        <v>122</v>
      </c>
      <c r="C40" t="s">
        <v>25</v>
      </c>
      <c r="D40" t="s">
        <v>102</v>
      </c>
      <c r="E40" s="20">
        <v>45733</v>
      </c>
      <c r="F40" s="20">
        <v>45733</v>
      </c>
      <c r="G40" s="20">
        <v>45733</v>
      </c>
      <c r="H40">
        <v>163.80000000000001</v>
      </c>
      <c r="K40" t="s">
        <v>96</v>
      </c>
      <c r="L40" t="s">
        <v>97</v>
      </c>
      <c r="M40" t="s">
        <v>98</v>
      </c>
      <c r="N40" t="s">
        <v>103</v>
      </c>
    </row>
    <row r="41" spans="1:14" x14ac:dyDescent="0.3">
      <c r="A41">
        <v>5455</v>
      </c>
      <c r="B41">
        <v>122</v>
      </c>
      <c r="C41" t="s">
        <v>25</v>
      </c>
      <c r="D41" t="s">
        <v>131</v>
      </c>
      <c r="E41" s="20">
        <v>45735</v>
      </c>
      <c r="F41" s="20">
        <v>45734</v>
      </c>
      <c r="G41" s="20">
        <v>45733</v>
      </c>
      <c r="H41">
        <v>8400</v>
      </c>
      <c r="J41" t="s">
        <v>120</v>
      </c>
      <c r="K41" t="s">
        <v>96</v>
      </c>
      <c r="L41" t="s">
        <v>97</v>
      </c>
      <c r="M41" t="s">
        <v>98</v>
      </c>
      <c r="N41" t="s">
        <v>132</v>
      </c>
    </row>
    <row r="42" spans="1:14" x14ac:dyDescent="0.3">
      <c r="A42">
        <v>5448</v>
      </c>
      <c r="B42">
        <v>122</v>
      </c>
      <c r="C42" t="s">
        <v>25</v>
      </c>
      <c r="D42" t="s">
        <v>106</v>
      </c>
      <c r="E42" s="20">
        <v>45730</v>
      </c>
      <c r="F42" s="20">
        <v>45730</v>
      </c>
      <c r="G42" s="20">
        <v>45730</v>
      </c>
      <c r="H42">
        <v>1215.67</v>
      </c>
      <c r="K42" t="s">
        <v>96</v>
      </c>
      <c r="L42" t="s">
        <v>97</v>
      </c>
      <c r="M42" t="s">
        <v>98</v>
      </c>
      <c r="N42" t="s">
        <v>125</v>
      </c>
    </row>
    <row r="43" spans="1:14" x14ac:dyDescent="0.3">
      <c r="A43">
        <v>5449</v>
      </c>
      <c r="B43">
        <v>122</v>
      </c>
      <c r="C43" t="s">
        <v>25</v>
      </c>
      <c r="D43" t="s">
        <v>100</v>
      </c>
      <c r="E43" s="20">
        <v>45730</v>
      </c>
      <c r="F43" s="20">
        <v>45730</v>
      </c>
      <c r="G43" s="20">
        <v>45730</v>
      </c>
      <c r="H43">
        <v>155.87</v>
      </c>
      <c r="K43" t="s">
        <v>96</v>
      </c>
      <c r="L43" t="s">
        <v>97</v>
      </c>
      <c r="M43" t="s">
        <v>98</v>
      </c>
      <c r="N43" t="s">
        <v>133</v>
      </c>
    </row>
    <row r="44" spans="1:14" x14ac:dyDescent="0.3">
      <c r="A44">
        <v>5450</v>
      </c>
      <c r="B44">
        <v>122</v>
      </c>
      <c r="C44" t="s">
        <v>25</v>
      </c>
      <c r="D44" t="s">
        <v>102</v>
      </c>
      <c r="E44" s="20">
        <v>45730</v>
      </c>
      <c r="F44" s="20">
        <v>45730</v>
      </c>
      <c r="G44" s="20">
        <v>45730</v>
      </c>
      <c r="H44">
        <v>55.8</v>
      </c>
      <c r="K44" t="s">
        <v>96</v>
      </c>
      <c r="L44" t="s">
        <v>97</v>
      </c>
      <c r="M44" t="s">
        <v>98</v>
      </c>
      <c r="N44" t="s">
        <v>103</v>
      </c>
    </row>
    <row r="45" spans="1:14" x14ac:dyDescent="0.3">
      <c r="A45">
        <v>795</v>
      </c>
      <c r="B45">
        <v>122</v>
      </c>
      <c r="C45" t="s">
        <v>25</v>
      </c>
      <c r="D45" t="s">
        <v>134</v>
      </c>
      <c r="E45" s="20">
        <v>45717</v>
      </c>
      <c r="F45" s="20">
        <v>45737</v>
      </c>
      <c r="G45" s="20">
        <v>45730</v>
      </c>
      <c r="H45">
        <v>33483.94</v>
      </c>
      <c r="K45" t="s">
        <v>96</v>
      </c>
      <c r="L45" t="s">
        <v>97</v>
      </c>
      <c r="M45" t="s">
        <v>98</v>
      </c>
      <c r="N45" t="s">
        <v>135</v>
      </c>
    </row>
    <row r="46" spans="1:14" x14ac:dyDescent="0.3">
      <c r="A46">
        <v>5430</v>
      </c>
      <c r="B46">
        <v>122</v>
      </c>
      <c r="C46" t="s">
        <v>25</v>
      </c>
      <c r="D46" t="s">
        <v>100</v>
      </c>
      <c r="E46" s="20">
        <v>45699</v>
      </c>
      <c r="F46" s="20">
        <v>45729</v>
      </c>
      <c r="G46" s="20">
        <v>45729</v>
      </c>
      <c r="H46">
        <v>337.99</v>
      </c>
      <c r="K46" t="s">
        <v>96</v>
      </c>
      <c r="L46" t="s">
        <v>97</v>
      </c>
      <c r="M46" t="s">
        <v>98</v>
      </c>
      <c r="N46" t="s">
        <v>136</v>
      </c>
    </row>
    <row r="47" spans="1:14" x14ac:dyDescent="0.3">
      <c r="A47">
        <v>5431</v>
      </c>
      <c r="B47">
        <v>122</v>
      </c>
      <c r="C47" t="s">
        <v>25</v>
      </c>
      <c r="D47" t="s">
        <v>102</v>
      </c>
      <c r="E47" s="20">
        <v>45729</v>
      </c>
      <c r="F47" s="20">
        <v>45729</v>
      </c>
      <c r="G47" s="20">
        <v>45729</v>
      </c>
      <c r="H47">
        <v>27</v>
      </c>
      <c r="K47" t="s">
        <v>96</v>
      </c>
      <c r="L47" t="s">
        <v>97</v>
      </c>
      <c r="M47" t="s">
        <v>98</v>
      </c>
      <c r="N47" t="s">
        <v>103</v>
      </c>
    </row>
    <row r="48" spans="1:14" x14ac:dyDescent="0.3">
      <c r="A48">
        <v>5385</v>
      </c>
      <c r="B48">
        <v>122</v>
      </c>
      <c r="C48" t="s">
        <v>25</v>
      </c>
      <c r="D48" t="s">
        <v>100</v>
      </c>
      <c r="E48" s="20">
        <v>45697</v>
      </c>
      <c r="F48" s="20">
        <v>45727</v>
      </c>
      <c r="G48" s="20">
        <v>45727</v>
      </c>
      <c r="H48">
        <v>71.97</v>
      </c>
      <c r="K48" t="s">
        <v>96</v>
      </c>
      <c r="L48" t="s">
        <v>97</v>
      </c>
      <c r="M48" t="s">
        <v>98</v>
      </c>
      <c r="N48" t="s">
        <v>137</v>
      </c>
    </row>
    <row r="49" spans="1:14" x14ac:dyDescent="0.3">
      <c r="A49">
        <v>5386</v>
      </c>
      <c r="B49">
        <v>122</v>
      </c>
      <c r="C49" t="s">
        <v>25</v>
      </c>
      <c r="D49" t="s">
        <v>138</v>
      </c>
      <c r="E49" s="20">
        <v>45729</v>
      </c>
      <c r="F49" s="20">
        <v>45729</v>
      </c>
      <c r="G49" s="20">
        <v>45727</v>
      </c>
      <c r="H49">
        <v>18792</v>
      </c>
      <c r="J49" t="s">
        <v>120</v>
      </c>
      <c r="K49" t="s">
        <v>96</v>
      </c>
      <c r="L49" t="s">
        <v>97</v>
      </c>
      <c r="M49" t="s">
        <v>98</v>
      </c>
      <c r="N49" t="s">
        <v>139</v>
      </c>
    </row>
    <row r="50" spans="1:14" x14ac:dyDescent="0.3">
      <c r="A50">
        <v>5387</v>
      </c>
      <c r="B50">
        <v>122</v>
      </c>
      <c r="C50" t="s">
        <v>25</v>
      </c>
      <c r="D50" t="s">
        <v>102</v>
      </c>
      <c r="E50" s="20">
        <v>45727</v>
      </c>
      <c r="F50" s="20">
        <v>45727</v>
      </c>
      <c r="G50" s="20">
        <v>45727</v>
      </c>
      <c r="H50">
        <v>84.6</v>
      </c>
      <c r="K50" t="s">
        <v>96</v>
      </c>
      <c r="L50" t="s">
        <v>97</v>
      </c>
      <c r="M50" t="s">
        <v>98</v>
      </c>
      <c r="N50" t="s">
        <v>103</v>
      </c>
    </row>
    <row r="51" spans="1:14" x14ac:dyDescent="0.3">
      <c r="A51">
        <v>5343</v>
      </c>
      <c r="B51">
        <v>122</v>
      </c>
      <c r="C51" t="s">
        <v>25</v>
      </c>
      <c r="D51" t="s">
        <v>109</v>
      </c>
      <c r="E51" s="20">
        <v>45716</v>
      </c>
      <c r="F51" s="20">
        <v>45726</v>
      </c>
      <c r="G51" s="20">
        <v>45726</v>
      </c>
      <c r="H51">
        <v>405</v>
      </c>
      <c r="K51" t="s">
        <v>96</v>
      </c>
      <c r="L51" t="s">
        <v>97</v>
      </c>
      <c r="M51" t="s">
        <v>98</v>
      </c>
      <c r="N51" t="s">
        <v>140</v>
      </c>
    </row>
    <row r="52" spans="1:14" x14ac:dyDescent="0.3">
      <c r="A52">
        <v>5344</v>
      </c>
      <c r="B52">
        <v>122</v>
      </c>
      <c r="C52" t="s">
        <v>25</v>
      </c>
      <c r="D52" t="s">
        <v>100</v>
      </c>
      <c r="E52" s="20">
        <v>45696</v>
      </c>
      <c r="F52" s="20">
        <v>45726</v>
      </c>
      <c r="G52" s="20">
        <v>45726</v>
      </c>
      <c r="H52">
        <v>458.96</v>
      </c>
      <c r="K52" t="s">
        <v>96</v>
      </c>
      <c r="L52" t="s">
        <v>97</v>
      </c>
      <c r="M52" t="s">
        <v>98</v>
      </c>
      <c r="N52" t="s">
        <v>141</v>
      </c>
    </row>
    <row r="53" spans="1:14" x14ac:dyDescent="0.3">
      <c r="A53">
        <v>5345</v>
      </c>
      <c r="B53">
        <v>122</v>
      </c>
      <c r="C53" t="s">
        <v>25</v>
      </c>
      <c r="D53" t="s">
        <v>102</v>
      </c>
      <c r="E53" s="20">
        <v>45726</v>
      </c>
      <c r="F53" s="20">
        <v>45726</v>
      </c>
      <c r="G53" s="20">
        <v>45726</v>
      </c>
      <c r="H53">
        <v>84.6</v>
      </c>
      <c r="K53" t="s">
        <v>96</v>
      </c>
      <c r="L53" t="s">
        <v>97</v>
      </c>
      <c r="M53" t="s">
        <v>98</v>
      </c>
      <c r="N53" t="s">
        <v>103</v>
      </c>
    </row>
    <row r="54" spans="1:14" x14ac:dyDescent="0.3">
      <c r="A54">
        <v>5336</v>
      </c>
      <c r="B54">
        <v>122</v>
      </c>
      <c r="C54" t="s">
        <v>25</v>
      </c>
      <c r="D54" t="s">
        <v>106</v>
      </c>
      <c r="E54" s="20">
        <v>45723</v>
      </c>
      <c r="F54" s="20">
        <v>45723</v>
      </c>
      <c r="G54" s="20">
        <v>45723</v>
      </c>
      <c r="H54">
        <v>2932.79</v>
      </c>
      <c r="K54" t="s">
        <v>96</v>
      </c>
      <c r="L54" t="s">
        <v>97</v>
      </c>
      <c r="M54" t="s">
        <v>98</v>
      </c>
      <c r="N54" t="s">
        <v>125</v>
      </c>
    </row>
    <row r="55" spans="1:14" x14ac:dyDescent="0.3">
      <c r="A55">
        <v>5337</v>
      </c>
      <c r="B55">
        <v>122</v>
      </c>
      <c r="C55" t="s">
        <v>25</v>
      </c>
      <c r="D55" t="s">
        <v>100</v>
      </c>
      <c r="E55" s="20">
        <v>45693</v>
      </c>
      <c r="F55" s="20">
        <v>45723</v>
      </c>
      <c r="G55" s="20">
        <v>45723</v>
      </c>
      <c r="H55">
        <v>199.87</v>
      </c>
      <c r="K55" t="s">
        <v>96</v>
      </c>
      <c r="L55" t="s">
        <v>97</v>
      </c>
      <c r="M55" t="s">
        <v>98</v>
      </c>
      <c r="N55" t="s">
        <v>142</v>
      </c>
    </row>
    <row r="56" spans="1:14" x14ac:dyDescent="0.3">
      <c r="A56">
        <v>787</v>
      </c>
      <c r="B56">
        <v>122</v>
      </c>
      <c r="C56" t="s">
        <v>25</v>
      </c>
      <c r="D56" t="s">
        <v>134</v>
      </c>
      <c r="E56" s="20">
        <v>45254</v>
      </c>
      <c r="F56" s="20">
        <v>45404</v>
      </c>
      <c r="G56" s="20">
        <v>45723</v>
      </c>
      <c r="H56">
        <v>50000</v>
      </c>
      <c r="K56" t="s">
        <v>96</v>
      </c>
      <c r="L56" t="s">
        <v>97</v>
      </c>
      <c r="M56" t="s">
        <v>98</v>
      </c>
      <c r="N56" t="s">
        <v>143</v>
      </c>
    </row>
    <row r="57" spans="1:14" x14ac:dyDescent="0.3">
      <c r="A57">
        <v>5303</v>
      </c>
      <c r="B57">
        <v>122</v>
      </c>
      <c r="C57" t="s">
        <v>25</v>
      </c>
      <c r="D57" t="s">
        <v>100</v>
      </c>
      <c r="E57" s="20">
        <v>45692</v>
      </c>
      <c r="F57" s="20">
        <v>45722</v>
      </c>
      <c r="G57" s="20">
        <v>45722</v>
      </c>
      <c r="H57">
        <v>1239.42</v>
      </c>
      <c r="K57" t="s">
        <v>96</v>
      </c>
      <c r="L57" t="s">
        <v>97</v>
      </c>
      <c r="M57" t="s">
        <v>98</v>
      </c>
      <c r="N57" t="s">
        <v>144</v>
      </c>
    </row>
    <row r="58" spans="1:14" x14ac:dyDescent="0.3">
      <c r="A58">
        <v>5304</v>
      </c>
      <c r="B58">
        <v>122</v>
      </c>
      <c r="C58" t="s">
        <v>25</v>
      </c>
      <c r="D58" t="s">
        <v>102</v>
      </c>
      <c r="E58" s="20">
        <v>45722</v>
      </c>
      <c r="F58" s="20">
        <v>45722</v>
      </c>
      <c r="G58" s="20">
        <v>45722</v>
      </c>
      <c r="H58">
        <v>28.8</v>
      </c>
      <c r="K58" t="s">
        <v>96</v>
      </c>
      <c r="L58" t="s">
        <v>97</v>
      </c>
      <c r="M58" t="s">
        <v>98</v>
      </c>
      <c r="N58" t="s">
        <v>103</v>
      </c>
    </row>
    <row r="59" spans="1:14" x14ac:dyDescent="0.3">
      <c r="A59">
        <v>5253</v>
      </c>
      <c r="B59">
        <v>122</v>
      </c>
      <c r="C59" t="s">
        <v>25</v>
      </c>
      <c r="D59" t="s">
        <v>113</v>
      </c>
      <c r="E59" s="20">
        <v>45721</v>
      </c>
      <c r="F59" s="20">
        <v>45721</v>
      </c>
      <c r="G59" s="20">
        <v>45721</v>
      </c>
      <c r="H59">
        <v>334.08</v>
      </c>
      <c r="K59" t="s">
        <v>96</v>
      </c>
      <c r="L59" t="s">
        <v>97</v>
      </c>
      <c r="M59" t="s">
        <v>98</v>
      </c>
      <c r="N59" t="s">
        <v>117</v>
      </c>
    </row>
    <row r="60" spans="1:14" x14ac:dyDescent="0.3">
      <c r="A60">
        <v>5254</v>
      </c>
      <c r="B60">
        <v>122</v>
      </c>
      <c r="C60" t="s">
        <v>25</v>
      </c>
      <c r="D60" t="s">
        <v>102</v>
      </c>
      <c r="E60" s="20">
        <v>45721</v>
      </c>
      <c r="F60" s="20">
        <v>45721</v>
      </c>
      <c r="G60" s="20">
        <v>45721</v>
      </c>
      <c r="H60">
        <v>57.6</v>
      </c>
      <c r="K60" t="s">
        <v>96</v>
      </c>
      <c r="L60" t="s">
        <v>97</v>
      </c>
      <c r="M60" t="s">
        <v>98</v>
      </c>
      <c r="N60" t="s">
        <v>103</v>
      </c>
    </row>
    <row r="61" spans="1:14" x14ac:dyDescent="0.3">
      <c r="A61">
        <v>5235</v>
      </c>
      <c r="B61">
        <v>122</v>
      </c>
      <c r="C61" t="s">
        <v>25</v>
      </c>
      <c r="D61" t="s">
        <v>106</v>
      </c>
      <c r="E61" s="20">
        <v>45716</v>
      </c>
      <c r="F61" s="20">
        <v>45716</v>
      </c>
      <c r="G61" s="20">
        <v>45716</v>
      </c>
      <c r="H61">
        <v>1270.28</v>
      </c>
      <c r="K61" t="s">
        <v>96</v>
      </c>
      <c r="L61" t="s">
        <v>97</v>
      </c>
      <c r="M61" t="s">
        <v>98</v>
      </c>
      <c r="N61" t="s">
        <v>145</v>
      </c>
    </row>
    <row r="62" spans="1:14" x14ac:dyDescent="0.3">
      <c r="A62">
        <v>5236</v>
      </c>
      <c r="B62">
        <v>122</v>
      </c>
      <c r="C62" t="s">
        <v>25</v>
      </c>
      <c r="D62" t="s">
        <v>100</v>
      </c>
      <c r="E62" s="20">
        <v>45686</v>
      </c>
      <c r="F62" s="20">
        <v>45716</v>
      </c>
      <c r="G62" s="20">
        <v>45716</v>
      </c>
      <c r="H62">
        <v>383</v>
      </c>
      <c r="K62" t="s">
        <v>96</v>
      </c>
      <c r="L62" t="s">
        <v>97</v>
      </c>
      <c r="M62" t="s">
        <v>98</v>
      </c>
      <c r="N62" t="s">
        <v>146</v>
      </c>
    </row>
    <row r="63" spans="1:14" x14ac:dyDescent="0.3">
      <c r="A63">
        <v>5237</v>
      </c>
      <c r="B63">
        <v>122</v>
      </c>
      <c r="C63" t="s">
        <v>25</v>
      </c>
      <c r="D63" t="s">
        <v>102</v>
      </c>
      <c r="E63" s="20">
        <v>45716</v>
      </c>
      <c r="F63" s="20">
        <v>45716</v>
      </c>
      <c r="G63" s="20">
        <v>45716</v>
      </c>
      <c r="H63">
        <v>86.4</v>
      </c>
      <c r="K63" t="s">
        <v>96</v>
      </c>
      <c r="L63" t="s">
        <v>97</v>
      </c>
      <c r="M63" t="s">
        <v>98</v>
      </c>
      <c r="N63" t="s">
        <v>103</v>
      </c>
    </row>
    <row r="64" spans="1:14" x14ac:dyDescent="0.3">
      <c r="A64">
        <v>5231</v>
      </c>
      <c r="B64">
        <v>122</v>
      </c>
      <c r="C64" t="s">
        <v>25</v>
      </c>
      <c r="D64" t="s">
        <v>100</v>
      </c>
      <c r="E64" s="20">
        <v>45685</v>
      </c>
      <c r="F64" s="20">
        <v>45715</v>
      </c>
      <c r="G64" s="20">
        <v>45715</v>
      </c>
      <c r="H64">
        <v>66.459999999999994</v>
      </c>
      <c r="K64" t="s">
        <v>96</v>
      </c>
      <c r="L64" t="s">
        <v>97</v>
      </c>
      <c r="M64" t="s">
        <v>98</v>
      </c>
      <c r="N64" t="s">
        <v>147</v>
      </c>
    </row>
    <row r="65" spans="1:14" x14ac:dyDescent="0.3">
      <c r="A65">
        <v>5209</v>
      </c>
      <c r="B65">
        <v>122</v>
      </c>
      <c r="C65" t="s">
        <v>25</v>
      </c>
      <c r="D65" t="s">
        <v>148</v>
      </c>
      <c r="E65" s="20">
        <v>45715</v>
      </c>
      <c r="F65" s="20">
        <v>45714</v>
      </c>
      <c r="G65" s="20">
        <v>45714</v>
      </c>
      <c r="H65">
        <v>364.83</v>
      </c>
      <c r="K65" t="s">
        <v>96</v>
      </c>
      <c r="L65" t="s">
        <v>97</v>
      </c>
      <c r="M65" t="s">
        <v>98</v>
      </c>
      <c r="N65" t="s">
        <v>149</v>
      </c>
    </row>
    <row r="66" spans="1:14" x14ac:dyDescent="0.3">
      <c r="A66">
        <v>5210</v>
      </c>
      <c r="B66">
        <v>122</v>
      </c>
      <c r="C66" t="s">
        <v>25</v>
      </c>
      <c r="D66" t="s">
        <v>150</v>
      </c>
      <c r="E66" s="20">
        <v>45715</v>
      </c>
      <c r="F66" s="20">
        <v>45714</v>
      </c>
      <c r="G66" s="20">
        <v>45714</v>
      </c>
      <c r="H66">
        <v>364.83</v>
      </c>
      <c r="K66" t="s">
        <v>96</v>
      </c>
      <c r="L66" t="s">
        <v>97</v>
      </c>
      <c r="M66" t="s">
        <v>98</v>
      </c>
      <c r="N66" t="s">
        <v>151</v>
      </c>
    </row>
    <row r="67" spans="1:14" x14ac:dyDescent="0.3">
      <c r="A67">
        <v>5211</v>
      </c>
      <c r="B67">
        <v>122</v>
      </c>
      <c r="C67" t="s">
        <v>25</v>
      </c>
      <c r="D67" t="s">
        <v>152</v>
      </c>
      <c r="E67" s="20">
        <v>45715</v>
      </c>
      <c r="F67" s="20">
        <v>45714</v>
      </c>
      <c r="G67" s="20">
        <v>45714</v>
      </c>
      <c r="H67">
        <v>364.83</v>
      </c>
      <c r="K67" t="s">
        <v>96</v>
      </c>
      <c r="L67" t="s">
        <v>97</v>
      </c>
      <c r="M67" t="s">
        <v>98</v>
      </c>
      <c r="N67" t="s">
        <v>151</v>
      </c>
    </row>
    <row r="68" spans="1:14" x14ac:dyDescent="0.3">
      <c r="A68">
        <v>5159</v>
      </c>
      <c r="B68">
        <v>122</v>
      </c>
      <c r="C68" t="s">
        <v>25</v>
      </c>
      <c r="D68" t="s">
        <v>100</v>
      </c>
      <c r="E68" s="20">
        <v>45683</v>
      </c>
      <c r="F68" s="20">
        <v>45713</v>
      </c>
      <c r="G68" s="20">
        <v>45713</v>
      </c>
      <c r="H68">
        <v>94.87</v>
      </c>
      <c r="K68" t="s">
        <v>96</v>
      </c>
      <c r="L68" t="s">
        <v>97</v>
      </c>
      <c r="M68" t="s">
        <v>98</v>
      </c>
      <c r="N68" t="s">
        <v>153</v>
      </c>
    </row>
    <row r="69" spans="1:14" x14ac:dyDescent="0.3">
      <c r="A69">
        <v>5139</v>
      </c>
      <c r="B69">
        <v>122</v>
      </c>
      <c r="C69" t="s">
        <v>25</v>
      </c>
      <c r="D69" t="s">
        <v>113</v>
      </c>
      <c r="E69" s="20">
        <v>45712</v>
      </c>
      <c r="F69" s="20">
        <v>45712</v>
      </c>
      <c r="G69" s="20">
        <v>45712</v>
      </c>
      <c r="H69">
        <v>347.75</v>
      </c>
      <c r="K69" t="s">
        <v>96</v>
      </c>
      <c r="L69" t="s">
        <v>97</v>
      </c>
      <c r="M69" t="s">
        <v>98</v>
      </c>
      <c r="N69" t="s">
        <v>154</v>
      </c>
    </row>
    <row r="70" spans="1:14" x14ac:dyDescent="0.3">
      <c r="A70">
        <v>5140</v>
      </c>
      <c r="B70">
        <v>122</v>
      </c>
      <c r="C70" t="s">
        <v>25</v>
      </c>
      <c r="D70" t="s">
        <v>102</v>
      </c>
      <c r="E70" s="20">
        <v>45712</v>
      </c>
      <c r="F70" s="20">
        <v>45712</v>
      </c>
      <c r="G70" s="20">
        <v>45712</v>
      </c>
      <c r="H70">
        <v>201.6</v>
      </c>
      <c r="K70" t="s">
        <v>96</v>
      </c>
      <c r="L70" t="s">
        <v>97</v>
      </c>
      <c r="M70" t="s">
        <v>98</v>
      </c>
      <c r="N70" t="s">
        <v>103</v>
      </c>
    </row>
    <row r="71" spans="1:14" x14ac:dyDescent="0.3">
      <c r="A71">
        <v>5141</v>
      </c>
      <c r="B71">
        <v>122</v>
      </c>
      <c r="C71" t="s">
        <v>25</v>
      </c>
      <c r="D71" t="s">
        <v>100</v>
      </c>
      <c r="E71" s="20">
        <v>45682</v>
      </c>
      <c r="F71" s="20">
        <v>45712</v>
      </c>
      <c r="G71" s="20">
        <v>45712</v>
      </c>
      <c r="H71">
        <v>292.25</v>
      </c>
      <c r="K71" t="s">
        <v>96</v>
      </c>
      <c r="L71" t="s">
        <v>97</v>
      </c>
      <c r="M71" t="s">
        <v>98</v>
      </c>
      <c r="N71" t="s">
        <v>155</v>
      </c>
    </row>
    <row r="72" spans="1:14" x14ac:dyDescent="0.3">
      <c r="A72">
        <v>5144</v>
      </c>
      <c r="B72">
        <v>122</v>
      </c>
      <c r="C72" t="s">
        <v>25</v>
      </c>
      <c r="D72" t="s">
        <v>156</v>
      </c>
      <c r="E72" s="20">
        <v>45712</v>
      </c>
      <c r="F72" s="20">
        <v>45712</v>
      </c>
      <c r="G72" s="20">
        <v>45712</v>
      </c>
      <c r="H72">
        <v>126</v>
      </c>
      <c r="K72" t="s">
        <v>157</v>
      </c>
      <c r="L72" t="s">
        <v>97</v>
      </c>
      <c r="M72" t="s">
        <v>98</v>
      </c>
      <c r="N72" t="s">
        <v>158</v>
      </c>
    </row>
    <row r="73" spans="1:14" x14ac:dyDescent="0.3">
      <c r="A73">
        <v>5106</v>
      </c>
      <c r="B73">
        <v>122</v>
      </c>
      <c r="C73" t="s">
        <v>25</v>
      </c>
      <c r="D73" t="s">
        <v>100</v>
      </c>
      <c r="E73" s="20">
        <v>45709</v>
      </c>
      <c r="F73" s="20">
        <v>45709</v>
      </c>
      <c r="G73" s="20">
        <v>45709</v>
      </c>
      <c r="H73">
        <v>115.16</v>
      </c>
      <c r="K73" t="s">
        <v>96</v>
      </c>
      <c r="L73" t="s">
        <v>97</v>
      </c>
      <c r="M73" t="s">
        <v>98</v>
      </c>
      <c r="N73" t="s">
        <v>159</v>
      </c>
    </row>
    <row r="74" spans="1:14" x14ac:dyDescent="0.3">
      <c r="A74">
        <v>5107</v>
      </c>
      <c r="B74">
        <v>122</v>
      </c>
      <c r="C74" t="s">
        <v>25</v>
      </c>
      <c r="D74" t="s">
        <v>106</v>
      </c>
      <c r="E74" s="20">
        <v>45709</v>
      </c>
      <c r="F74" s="20">
        <v>45709</v>
      </c>
      <c r="G74" s="20">
        <v>45709</v>
      </c>
      <c r="H74">
        <v>1532.09</v>
      </c>
      <c r="K74" t="s">
        <v>96</v>
      </c>
      <c r="L74" t="s">
        <v>97</v>
      </c>
      <c r="M74" t="s">
        <v>98</v>
      </c>
      <c r="N74" t="s">
        <v>145</v>
      </c>
    </row>
    <row r="75" spans="1:14" x14ac:dyDescent="0.3">
      <c r="A75">
        <v>5108</v>
      </c>
      <c r="B75">
        <v>122</v>
      </c>
      <c r="C75" t="s">
        <v>25</v>
      </c>
      <c r="D75" t="s">
        <v>102</v>
      </c>
      <c r="E75" s="20">
        <v>45709</v>
      </c>
      <c r="F75" s="20">
        <v>45709</v>
      </c>
      <c r="G75" s="20">
        <v>45709</v>
      </c>
      <c r="H75">
        <v>28.8</v>
      </c>
      <c r="K75" t="s">
        <v>96</v>
      </c>
      <c r="L75" t="s">
        <v>97</v>
      </c>
      <c r="M75" t="s">
        <v>98</v>
      </c>
      <c r="N75" t="s">
        <v>103</v>
      </c>
    </row>
    <row r="76" spans="1:14" x14ac:dyDescent="0.3">
      <c r="A76">
        <v>5076</v>
      </c>
      <c r="B76">
        <v>122</v>
      </c>
      <c r="C76" t="s">
        <v>25</v>
      </c>
      <c r="D76" t="s">
        <v>100</v>
      </c>
      <c r="E76" s="20">
        <v>45678</v>
      </c>
      <c r="F76" s="20">
        <v>45708</v>
      </c>
      <c r="G76" s="20">
        <v>45708</v>
      </c>
      <c r="H76">
        <v>114.99</v>
      </c>
      <c r="K76" t="s">
        <v>96</v>
      </c>
      <c r="L76" t="s">
        <v>97</v>
      </c>
      <c r="M76" t="s">
        <v>98</v>
      </c>
      <c r="N76" t="s">
        <v>160</v>
      </c>
    </row>
    <row r="77" spans="1:14" x14ac:dyDescent="0.3">
      <c r="A77">
        <v>5053</v>
      </c>
      <c r="B77">
        <v>122</v>
      </c>
      <c r="C77" t="s">
        <v>25</v>
      </c>
      <c r="D77" t="s">
        <v>100</v>
      </c>
      <c r="E77" s="20">
        <v>45676</v>
      </c>
      <c r="F77" s="20">
        <v>45706</v>
      </c>
      <c r="G77" s="20">
        <v>45706</v>
      </c>
      <c r="H77">
        <v>160.30000000000001</v>
      </c>
      <c r="K77" t="s">
        <v>96</v>
      </c>
      <c r="L77" t="s">
        <v>97</v>
      </c>
      <c r="M77" t="s">
        <v>98</v>
      </c>
      <c r="N77" t="s">
        <v>161</v>
      </c>
    </row>
    <row r="78" spans="1:14" x14ac:dyDescent="0.3">
      <c r="A78">
        <v>5054</v>
      </c>
      <c r="B78">
        <v>122</v>
      </c>
      <c r="C78" t="s">
        <v>25</v>
      </c>
      <c r="D78" t="s">
        <v>102</v>
      </c>
      <c r="E78" s="20">
        <v>45706</v>
      </c>
      <c r="F78" s="20">
        <v>45706</v>
      </c>
      <c r="G78" s="20">
        <v>45706</v>
      </c>
      <c r="H78">
        <v>144</v>
      </c>
      <c r="K78" t="s">
        <v>96</v>
      </c>
      <c r="L78" t="s">
        <v>97</v>
      </c>
      <c r="M78" t="s">
        <v>98</v>
      </c>
      <c r="N78" t="s">
        <v>103</v>
      </c>
    </row>
    <row r="79" spans="1:14" x14ac:dyDescent="0.3">
      <c r="A79">
        <v>4999</v>
      </c>
      <c r="B79">
        <v>122</v>
      </c>
      <c r="C79" t="s">
        <v>25</v>
      </c>
      <c r="D79" t="s">
        <v>102</v>
      </c>
      <c r="E79" s="20">
        <v>45705</v>
      </c>
      <c r="F79" s="20">
        <v>45705</v>
      </c>
      <c r="G79" s="20">
        <v>45705</v>
      </c>
      <c r="H79">
        <v>28.8</v>
      </c>
      <c r="K79" t="s">
        <v>96</v>
      </c>
      <c r="L79" t="s">
        <v>97</v>
      </c>
      <c r="M79" t="s">
        <v>98</v>
      </c>
      <c r="N79" t="s">
        <v>103</v>
      </c>
    </row>
    <row r="80" spans="1:14" x14ac:dyDescent="0.3">
      <c r="A80">
        <v>5000</v>
      </c>
      <c r="B80">
        <v>122</v>
      </c>
      <c r="C80" t="s">
        <v>25</v>
      </c>
      <c r="D80" t="s">
        <v>100</v>
      </c>
      <c r="E80" s="20">
        <v>45675</v>
      </c>
      <c r="F80" s="20">
        <v>45705</v>
      </c>
      <c r="G80" s="20">
        <v>45705</v>
      </c>
      <c r="H80">
        <v>793.73</v>
      </c>
      <c r="K80" t="s">
        <v>96</v>
      </c>
      <c r="L80" t="s">
        <v>97</v>
      </c>
      <c r="M80" t="s">
        <v>98</v>
      </c>
      <c r="N80" t="s">
        <v>162</v>
      </c>
    </row>
    <row r="81" spans="1:14" x14ac:dyDescent="0.3">
      <c r="A81">
        <v>4978</v>
      </c>
      <c r="B81">
        <v>122</v>
      </c>
      <c r="C81" t="s">
        <v>25</v>
      </c>
      <c r="D81" t="s">
        <v>106</v>
      </c>
      <c r="E81" s="20">
        <v>45702</v>
      </c>
      <c r="F81" s="20">
        <v>45702</v>
      </c>
      <c r="G81" s="20">
        <v>45702</v>
      </c>
      <c r="H81">
        <v>614.45000000000005</v>
      </c>
      <c r="K81" t="s">
        <v>96</v>
      </c>
      <c r="L81" t="s">
        <v>97</v>
      </c>
      <c r="M81" t="s">
        <v>98</v>
      </c>
      <c r="N81" t="s">
        <v>145</v>
      </c>
    </row>
    <row r="82" spans="1:14" x14ac:dyDescent="0.3">
      <c r="A82">
        <v>4979</v>
      </c>
      <c r="B82">
        <v>122</v>
      </c>
      <c r="C82" t="s">
        <v>25</v>
      </c>
      <c r="D82" t="s">
        <v>102</v>
      </c>
      <c r="E82" s="20">
        <v>45702</v>
      </c>
      <c r="F82" s="20">
        <v>45702</v>
      </c>
      <c r="G82" s="20">
        <v>45702</v>
      </c>
      <c r="H82">
        <v>28.8</v>
      </c>
      <c r="K82" t="s">
        <v>96</v>
      </c>
      <c r="L82" t="s">
        <v>97</v>
      </c>
      <c r="M82" t="s">
        <v>98</v>
      </c>
      <c r="N82" t="s">
        <v>103</v>
      </c>
    </row>
    <row r="83" spans="1:14" x14ac:dyDescent="0.3">
      <c r="A83">
        <v>4980</v>
      </c>
      <c r="B83">
        <v>122</v>
      </c>
      <c r="C83" t="s">
        <v>25</v>
      </c>
      <c r="D83" t="s">
        <v>100</v>
      </c>
      <c r="E83" s="20">
        <v>45672</v>
      </c>
      <c r="F83" s="20">
        <v>45702</v>
      </c>
      <c r="G83" s="20">
        <v>45702</v>
      </c>
      <c r="H83">
        <v>310.70999999999998</v>
      </c>
      <c r="K83" t="s">
        <v>96</v>
      </c>
      <c r="L83" t="s">
        <v>97</v>
      </c>
      <c r="M83" t="s">
        <v>98</v>
      </c>
      <c r="N83" t="s">
        <v>163</v>
      </c>
    </row>
    <row r="84" spans="1:14" x14ac:dyDescent="0.3">
      <c r="A84">
        <v>4945</v>
      </c>
      <c r="B84">
        <v>122</v>
      </c>
      <c r="C84" t="s">
        <v>25</v>
      </c>
      <c r="D84" t="s">
        <v>100</v>
      </c>
      <c r="E84" s="20">
        <v>45701</v>
      </c>
      <c r="F84" s="20">
        <v>45701</v>
      </c>
      <c r="G84" s="20">
        <v>45701</v>
      </c>
      <c r="H84">
        <v>68.040000000000006</v>
      </c>
      <c r="K84" t="s">
        <v>96</v>
      </c>
      <c r="L84" t="s">
        <v>97</v>
      </c>
      <c r="M84" t="s">
        <v>98</v>
      </c>
      <c r="N84" t="s">
        <v>164</v>
      </c>
    </row>
    <row r="85" spans="1:14" x14ac:dyDescent="0.3">
      <c r="A85">
        <v>4946</v>
      </c>
      <c r="B85">
        <v>122</v>
      </c>
      <c r="C85" t="s">
        <v>25</v>
      </c>
      <c r="D85" t="s">
        <v>102</v>
      </c>
      <c r="E85" s="20">
        <v>45701</v>
      </c>
      <c r="F85" s="20">
        <v>45701</v>
      </c>
      <c r="G85" s="20">
        <v>45701</v>
      </c>
      <c r="H85">
        <v>28.8</v>
      </c>
      <c r="K85" t="s">
        <v>96</v>
      </c>
      <c r="L85" t="s">
        <v>97</v>
      </c>
      <c r="M85" t="s">
        <v>98</v>
      </c>
      <c r="N85" t="s">
        <v>103</v>
      </c>
    </row>
    <row r="86" spans="1:14" x14ac:dyDescent="0.3">
      <c r="A86">
        <v>4885</v>
      </c>
      <c r="B86">
        <v>122</v>
      </c>
      <c r="C86" t="s">
        <v>25</v>
      </c>
      <c r="D86" t="s">
        <v>100</v>
      </c>
      <c r="E86" s="20">
        <v>45669</v>
      </c>
      <c r="F86" s="20">
        <v>45699</v>
      </c>
      <c r="G86" s="20">
        <v>45699</v>
      </c>
      <c r="H86">
        <v>213.18</v>
      </c>
      <c r="K86" t="s">
        <v>96</v>
      </c>
      <c r="L86" t="s">
        <v>97</v>
      </c>
      <c r="M86" t="s">
        <v>98</v>
      </c>
      <c r="N86" t="s">
        <v>165</v>
      </c>
    </row>
    <row r="87" spans="1:14" x14ac:dyDescent="0.3">
      <c r="A87">
        <v>4888</v>
      </c>
      <c r="B87">
        <v>122</v>
      </c>
      <c r="C87" t="s">
        <v>25</v>
      </c>
      <c r="D87" t="s">
        <v>102</v>
      </c>
      <c r="E87" s="20">
        <v>45699</v>
      </c>
      <c r="F87" s="20">
        <v>45699</v>
      </c>
      <c r="G87" s="20">
        <v>45699</v>
      </c>
      <c r="H87">
        <v>57.6</v>
      </c>
      <c r="K87" t="s">
        <v>96</v>
      </c>
      <c r="L87" t="s">
        <v>97</v>
      </c>
      <c r="M87" t="s">
        <v>98</v>
      </c>
      <c r="N87" t="s">
        <v>103</v>
      </c>
    </row>
    <row r="88" spans="1:14" x14ac:dyDescent="0.3">
      <c r="A88">
        <v>4863</v>
      </c>
      <c r="B88">
        <v>122</v>
      </c>
      <c r="C88" t="s">
        <v>25</v>
      </c>
      <c r="D88" t="s">
        <v>106</v>
      </c>
      <c r="E88" s="20">
        <v>45698</v>
      </c>
      <c r="F88" s="20">
        <v>45698</v>
      </c>
      <c r="G88" s="20">
        <v>45698</v>
      </c>
      <c r="H88">
        <v>374.02</v>
      </c>
      <c r="K88" t="s">
        <v>96</v>
      </c>
      <c r="L88" t="s">
        <v>97</v>
      </c>
      <c r="M88" t="s">
        <v>98</v>
      </c>
      <c r="N88" t="s">
        <v>145</v>
      </c>
    </row>
    <row r="89" spans="1:14" x14ac:dyDescent="0.3">
      <c r="A89">
        <v>4864</v>
      </c>
      <c r="B89">
        <v>122</v>
      </c>
      <c r="C89" t="s">
        <v>25</v>
      </c>
      <c r="D89" t="s">
        <v>102</v>
      </c>
      <c r="E89" s="20">
        <v>45698</v>
      </c>
      <c r="F89" s="20">
        <v>45698</v>
      </c>
      <c r="G89" s="20">
        <v>45698</v>
      </c>
      <c r="H89">
        <v>57.6</v>
      </c>
      <c r="K89" t="s">
        <v>96</v>
      </c>
      <c r="L89" t="s">
        <v>97</v>
      </c>
      <c r="M89" t="s">
        <v>98</v>
      </c>
      <c r="N89" t="s">
        <v>103</v>
      </c>
    </row>
    <row r="90" spans="1:14" x14ac:dyDescent="0.3">
      <c r="A90">
        <v>4865</v>
      </c>
      <c r="B90">
        <v>122</v>
      </c>
      <c r="C90" t="s">
        <v>25</v>
      </c>
      <c r="D90" t="s">
        <v>100</v>
      </c>
      <c r="E90" s="20">
        <v>45668</v>
      </c>
      <c r="F90" s="20">
        <v>45698</v>
      </c>
      <c r="G90" s="20">
        <v>45698</v>
      </c>
      <c r="H90">
        <v>863.98</v>
      </c>
      <c r="K90" t="s">
        <v>96</v>
      </c>
      <c r="L90" t="s">
        <v>97</v>
      </c>
      <c r="M90" t="s">
        <v>98</v>
      </c>
      <c r="N90" t="s">
        <v>166</v>
      </c>
    </row>
    <row r="91" spans="1:14" x14ac:dyDescent="0.3">
      <c r="A91">
        <v>4818</v>
      </c>
      <c r="B91">
        <v>122</v>
      </c>
      <c r="C91" t="s">
        <v>25</v>
      </c>
      <c r="D91" t="s">
        <v>109</v>
      </c>
      <c r="E91" s="20">
        <v>45688</v>
      </c>
      <c r="F91" s="20">
        <v>45716</v>
      </c>
      <c r="G91" s="20">
        <v>45695</v>
      </c>
      <c r="H91">
        <v>405</v>
      </c>
      <c r="K91" t="s">
        <v>96</v>
      </c>
      <c r="L91" t="s">
        <v>97</v>
      </c>
      <c r="M91" t="s">
        <v>98</v>
      </c>
      <c r="N91" t="s">
        <v>167</v>
      </c>
    </row>
    <row r="92" spans="1:14" x14ac:dyDescent="0.3">
      <c r="A92">
        <v>4867</v>
      </c>
      <c r="B92">
        <v>122</v>
      </c>
      <c r="C92" t="s">
        <v>25</v>
      </c>
      <c r="D92" t="s">
        <v>102</v>
      </c>
      <c r="E92" s="20">
        <v>45695</v>
      </c>
      <c r="F92" s="20">
        <v>45695</v>
      </c>
      <c r="G92" s="20">
        <v>45695</v>
      </c>
      <c r="H92">
        <v>57.6</v>
      </c>
      <c r="K92" t="s">
        <v>96</v>
      </c>
      <c r="L92" t="s">
        <v>97</v>
      </c>
      <c r="M92" t="s">
        <v>98</v>
      </c>
      <c r="N92" t="s">
        <v>103</v>
      </c>
    </row>
    <row r="93" spans="1:14" x14ac:dyDescent="0.3">
      <c r="A93">
        <v>4868</v>
      </c>
      <c r="B93">
        <v>122</v>
      </c>
      <c r="C93" t="s">
        <v>25</v>
      </c>
      <c r="D93" t="s">
        <v>100</v>
      </c>
      <c r="E93" s="20">
        <v>45665</v>
      </c>
      <c r="F93" s="20">
        <v>45695</v>
      </c>
      <c r="G93" s="20">
        <v>45695</v>
      </c>
      <c r="H93">
        <v>155.30000000000001</v>
      </c>
      <c r="K93" t="s">
        <v>96</v>
      </c>
      <c r="L93" t="s">
        <v>97</v>
      </c>
      <c r="M93" t="s">
        <v>98</v>
      </c>
      <c r="N93" t="s">
        <v>168</v>
      </c>
    </row>
    <row r="94" spans="1:14" x14ac:dyDescent="0.3">
      <c r="A94">
        <v>4838</v>
      </c>
      <c r="B94">
        <v>122</v>
      </c>
      <c r="C94" t="s">
        <v>25</v>
      </c>
      <c r="D94" t="s">
        <v>169</v>
      </c>
      <c r="E94" s="20">
        <v>45688</v>
      </c>
      <c r="F94" s="20">
        <v>45694</v>
      </c>
      <c r="G94" s="20">
        <v>45694</v>
      </c>
      <c r="H94">
        <v>9450</v>
      </c>
      <c r="K94" t="s">
        <v>96</v>
      </c>
      <c r="L94" t="s">
        <v>97</v>
      </c>
      <c r="M94" t="s">
        <v>98</v>
      </c>
      <c r="N94" t="s">
        <v>170</v>
      </c>
    </row>
    <row r="95" spans="1:14" x14ac:dyDescent="0.3">
      <c r="A95">
        <v>4839</v>
      </c>
      <c r="B95">
        <v>122</v>
      </c>
      <c r="C95" t="s">
        <v>25</v>
      </c>
      <c r="D95" t="s">
        <v>106</v>
      </c>
      <c r="E95" s="20">
        <v>45694</v>
      </c>
      <c r="F95" s="20">
        <v>45694</v>
      </c>
      <c r="G95" s="20">
        <v>45694</v>
      </c>
      <c r="H95">
        <v>319.43</v>
      </c>
      <c r="K95" t="s">
        <v>96</v>
      </c>
      <c r="L95" t="s">
        <v>97</v>
      </c>
      <c r="M95" t="s">
        <v>98</v>
      </c>
      <c r="N95" t="s">
        <v>145</v>
      </c>
    </row>
    <row r="96" spans="1:14" x14ac:dyDescent="0.3">
      <c r="A96">
        <v>4840</v>
      </c>
      <c r="B96">
        <v>122</v>
      </c>
      <c r="C96" t="s">
        <v>25</v>
      </c>
      <c r="D96" t="s">
        <v>100</v>
      </c>
      <c r="E96" s="20">
        <v>45663</v>
      </c>
      <c r="F96" s="20">
        <v>45694</v>
      </c>
      <c r="G96" s="20">
        <v>45694</v>
      </c>
      <c r="H96">
        <v>580.91</v>
      </c>
      <c r="K96" t="s">
        <v>96</v>
      </c>
      <c r="L96" t="s">
        <v>97</v>
      </c>
      <c r="M96" t="s">
        <v>98</v>
      </c>
      <c r="N96" t="s">
        <v>171</v>
      </c>
    </row>
    <row r="97" spans="1:14" x14ac:dyDescent="0.3">
      <c r="A97">
        <v>4841</v>
      </c>
      <c r="B97">
        <v>122</v>
      </c>
      <c r="C97" t="s">
        <v>25</v>
      </c>
      <c r="D97" t="s">
        <v>102</v>
      </c>
      <c r="E97" s="20">
        <v>45694</v>
      </c>
      <c r="F97" s="20">
        <v>45694</v>
      </c>
      <c r="G97" s="20">
        <v>45694</v>
      </c>
      <c r="H97">
        <v>57.6</v>
      </c>
      <c r="K97" t="s">
        <v>96</v>
      </c>
      <c r="L97" t="s">
        <v>97</v>
      </c>
      <c r="M97" t="s">
        <v>98</v>
      </c>
      <c r="N97" t="s">
        <v>103</v>
      </c>
    </row>
    <row r="98" spans="1:14" x14ac:dyDescent="0.3">
      <c r="A98">
        <v>1470</v>
      </c>
      <c r="B98">
        <v>122</v>
      </c>
      <c r="C98" t="s">
        <v>25</v>
      </c>
      <c r="D98" t="s">
        <v>172</v>
      </c>
      <c r="E98" s="20">
        <v>45107</v>
      </c>
      <c r="F98" s="20">
        <v>45442</v>
      </c>
      <c r="G98" s="20">
        <v>45693</v>
      </c>
      <c r="H98">
        <v>286617.74</v>
      </c>
      <c r="K98" t="s">
        <v>96</v>
      </c>
      <c r="L98" t="s">
        <v>97</v>
      </c>
      <c r="M98" t="s">
        <v>98</v>
      </c>
      <c r="N98" t="s">
        <v>173</v>
      </c>
    </row>
    <row r="99" spans="1:14" x14ac:dyDescent="0.3">
      <c r="A99">
        <v>4815</v>
      </c>
      <c r="B99">
        <v>122</v>
      </c>
      <c r="C99" t="s">
        <v>25</v>
      </c>
      <c r="D99" t="s">
        <v>152</v>
      </c>
      <c r="E99" s="20">
        <v>45679</v>
      </c>
      <c r="F99" s="20">
        <v>45693</v>
      </c>
      <c r="G99" s="20">
        <v>45693</v>
      </c>
      <c r="H99">
        <v>364.83</v>
      </c>
      <c r="K99" t="s">
        <v>96</v>
      </c>
      <c r="L99" t="s">
        <v>97</v>
      </c>
      <c r="M99" t="s">
        <v>98</v>
      </c>
      <c r="N99" t="s">
        <v>174</v>
      </c>
    </row>
    <row r="100" spans="1:14" x14ac:dyDescent="0.3">
      <c r="A100">
        <v>4816</v>
      </c>
      <c r="B100">
        <v>122</v>
      </c>
      <c r="C100" t="s">
        <v>25</v>
      </c>
      <c r="D100" t="s">
        <v>150</v>
      </c>
      <c r="E100" s="20">
        <v>45693</v>
      </c>
      <c r="F100" s="20">
        <v>45693</v>
      </c>
      <c r="G100" s="20">
        <v>45693</v>
      </c>
      <c r="H100">
        <v>364.83</v>
      </c>
      <c r="K100" t="s">
        <v>96</v>
      </c>
      <c r="L100" t="s">
        <v>97</v>
      </c>
      <c r="M100" t="s">
        <v>98</v>
      </c>
      <c r="N100" t="s">
        <v>174</v>
      </c>
    </row>
    <row r="101" spans="1:14" x14ac:dyDescent="0.3">
      <c r="A101">
        <v>4786</v>
      </c>
      <c r="B101">
        <v>122</v>
      </c>
      <c r="C101" t="s">
        <v>25</v>
      </c>
      <c r="D101" t="s">
        <v>113</v>
      </c>
      <c r="E101" s="20">
        <v>45691</v>
      </c>
      <c r="F101" s="20">
        <v>45691</v>
      </c>
      <c r="G101" s="20">
        <v>45691</v>
      </c>
      <c r="H101">
        <v>31.86</v>
      </c>
      <c r="K101" t="s">
        <v>96</v>
      </c>
      <c r="L101" t="s">
        <v>97</v>
      </c>
      <c r="M101" t="s">
        <v>98</v>
      </c>
      <c r="N101" t="s">
        <v>175</v>
      </c>
    </row>
    <row r="102" spans="1:14" x14ac:dyDescent="0.3">
      <c r="A102">
        <v>3806</v>
      </c>
      <c r="B102">
        <v>122</v>
      </c>
      <c r="C102" t="s">
        <v>25</v>
      </c>
      <c r="D102" t="s">
        <v>109</v>
      </c>
      <c r="E102" s="20">
        <v>45657</v>
      </c>
      <c r="F102" s="20">
        <v>45688</v>
      </c>
      <c r="G102" s="20">
        <v>45684</v>
      </c>
      <c r="H102">
        <v>594</v>
      </c>
      <c r="K102" t="s">
        <v>96</v>
      </c>
      <c r="L102" t="s">
        <v>97</v>
      </c>
      <c r="M102" t="s">
        <v>98</v>
      </c>
      <c r="N102" t="s">
        <v>176</v>
      </c>
    </row>
    <row r="103" spans="1:14" x14ac:dyDescent="0.3">
      <c r="A103">
        <v>4661</v>
      </c>
      <c r="B103">
        <v>122</v>
      </c>
      <c r="C103" t="s">
        <v>25</v>
      </c>
      <c r="D103" t="s">
        <v>100</v>
      </c>
      <c r="E103" s="20">
        <v>45653</v>
      </c>
      <c r="F103" s="20">
        <v>45684</v>
      </c>
      <c r="G103" s="20">
        <v>45684</v>
      </c>
      <c r="H103">
        <v>440.91</v>
      </c>
      <c r="K103" t="s">
        <v>96</v>
      </c>
      <c r="L103" t="s">
        <v>97</v>
      </c>
      <c r="M103" t="s">
        <v>98</v>
      </c>
      <c r="N103" t="s">
        <v>177</v>
      </c>
    </row>
    <row r="104" spans="1:14" x14ac:dyDescent="0.3">
      <c r="A104">
        <v>4662</v>
      </c>
      <c r="B104">
        <v>122</v>
      </c>
      <c r="C104" t="s">
        <v>25</v>
      </c>
      <c r="D104" t="s">
        <v>102</v>
      </c>
      <c r="E104" s="20">
        <v>45684</v>
      </c>
      <c r="F104" s="20">
        <v>45684</v>
      </c>
      <c r="G104" s="20">
        <v>45684</v>
      </c>
      <c r="H104">
        <v>201.6</v>
      </c>
      <c r="K104" t="s">
        <v>96</v>
      </c>
      <c r="L104" t="s">
        <v>97</v>
      </c>
      <c r="M104" t="s">
        <v>98</v>
      </c>
      <c r="N104" t="s">
        <v>103</v>
      </c>
    </row>
    <row r="105" spans="1:14" x14ac:dyDescent="0.3">
      <c r="A105">
        <v>4663</v>
      </c>
      <c r="B105">
        <v>122</v>
      </c>
      <c r="C105" t="s">
        <v>25</v>
      </c>
      <c r="D105" t="s">
        <v>113</v>
      </c>
      <c r="E105" s="20">
        <v>45684</v>
      </c>
      <c r="F105" s="20">
        <v>45684</v>
      </c>
      <c r="G105" s="20">
        <v>45684</v>
      </c>
      <c r="H105">
        <v>873.69</v>
      </c>
      <c r="K105" t="s">
        <v>96</v>
      </c>
      <c r="L105" t="s">
        <v>97</v>
      </c>
      <c r="M105" t="s">
        <v>98</v>
      </c>
      <c r="N105" t="s">
        <v>178</v>
      </c>
    </row>
    <row r="106" spans="1:14" x14ac:dyDescent="0.3">
      <c r="A106">
        <v>4664</v>
      </c>
      <c r="B106">
        <v>122</v>
      </c>
      <c r="C106" t="s">
        <v>25</v>
      </c>
      <c r="D106" t="s">
        <v>148</v>
      </c>
      <c r="E106" s="20">
        <v>45684</v>
      </c>
      <c r="F106" s="20">
        <v>45684</v>
      </c>
      <c r="G106" s="20">
        <v>45684</v>
      </c>
      <c r="H106">
        <v>364.83</v>
      </c>
      <c r="K106" t="s">
        <v>96</v>
      </c>
      <c r="L106" t="s">
        <v>97</v>
      </c>
      <c r="M106" t="s">
        <v>98</v>
      </c>
      <c r="N106" t="s">
        <v>174</v>
      </c>
    </row>
    <row r="107" spans="1:14" x14ac:dyDescent="0.3">
      <c r="A107">
        <v>4654</v>
      </c>
      <c r="B107">
        <v>122</v>
      </c>
      <c r="C107" t="s">
        <v>25</v>
      </c>
      <c r="D107" t="s">
        <v>106</v>
      </c>
      <c r="E107" s="20">
        <v>45681</v>
      </c>
      <c r="F107" s="20">
        <v>45681</v>
      </c>
      <c r="G107" s="20">
        <v>45681</v>
      </c>
      <c r="H107">
        <v>603.55999999999995</v>
      </c>
      <c r="K107" t="s">
        <v>96</v>
      </c>
      <c r="L107" t="s">
        <v>97</v>
      </c>
      <c r="M107" t="s">
        <v>98</v>
      </c>
      <c r="N107" t="s">
        <v>179</v>
      </c>
    </row>
    <row r="108" spans="1:14" x14ac:dyDescent="0.3">
      <c r="A108">
        <v>4621</v>
      </c>
      <c r="B108">
        <v>122</v>
      </c>
      <c r="C108" t="s">
        <v>25</v>
      </c>
      <c r="D108" t="s">
        <v>100</v>
      </c>
      <c r="E108" s="20">
        <v>45648</v>
      </c>
      <c r="F108" s="20">
        <v>45678</v>
      </c>
      <c r="G108" s="20">
        <v>45678</v>
      </c>
      <c r="H108">
        <v>195.19</v>
      </c>
      <c r="K108" t="s">
        <v>96</v>
      </c>
      <c r="L108" t="s">
        <v>97</v>
      </c>
      <c r="M108" t="s">
        <v>98</v>
      </c>
      <c r="N108" t="s">
        <v>180</v>
      </c>
    </row>
    <row r="109" spans="1:14" x14ac:dyDescent="0.3">
      <c r="A109">
        <v>4622</v>
      </c>
      <c r="B109">
        <v>122</v>
      </c>
      <c r="C109" t="s">
        <v>25</v>
      </c>
      <c r="D109" t="s">
        <v>102</v>
      </c>
      <c r="E109" s="20">
        <v>45678</v>
      </c>
      <c r="F109" s="20">
        <v>45678</v>
      </c>
      <c r="G109" s="20">
        <v>45678</v>
      </c>
      <c r="H109">
        <v>28.8</v>
      </c>
      <c r="K109" t="s">
        <v>96</v>
      </c>
      <c r="L109" t="s">
        <v>97</v>
      </c>
      <c r="M109" t="s">
        <v>98</v>
      </c>
      <c r="N109" t="s">
        <v>103</v>
      </c>
    </row>
    <row r="110" spans="1:14" x14ac:dyDescent="0.3">
      <c r="A110">
        <v>4610</v>
      </c>
      <c r="B110">
        <v>122</v>
      </c>
      <c r="C110" t="s">
        <v>25</v>
      </c>
      <c r="D110" t="s">
        <v>100</v>
      </c>
      <c r="E110" s="20">
        <v>45647</v>
      </c>
      <c r="F110" s="20">
        <v>45677</v>
      </c>
      <c r="G110" s="20">
        <v>45677</v>
      </c>
      <c r="H110">
        <v>284.55</v>
      </c>
      <c r="K110" t="s">
        <v>96</v>
      </c>
      <c r="L110" t="s">
        <v>97</v>
      </c>
      <c r="M110" t="s">
        <v>98</v>
      </c>
      <c r="N110" t="s">
        <v>181</v>
      </c>
    </row>
    <row r="111" spans="1:14" x14ac:dyDescent="0.3">
      <c r="A111">
        <v>4612</v>
      </c>
      <c r="B111">
        <v>122</v>
      </c>
      <c r="C111" t="s">
        <v>25</v>
      </c>
      <c r="D111" t="s">
        <v>113</v>
      </c>
      <c r="E111" s="20">
        <v>45677</v>
      </c>
      <c r="F111" s="20">
        <v>45677</v>
      </c>
      <c r="G111" s="20">
        <v>45677</v>
      </c>
      <c r="H111">
        <v>1487.56</v>
      </c>
      <c r="K111" t="s">
        <v>96</v>
      </c>
      <c r="L111" t="s">
        <v>97</v>
      </c>
      <c r="M111" t="s">
        <v>98</v>
      </c>
      <c r="N111" t="s">
        <v>182</v>
      </c>
    </row>
    <row r="112" spans="1:14" x14ac:dyDescent="0.3">
      <c r="A112">
        <v>3501</v>
      </c>
      <c r="B112">
        <v>122</v>
      </c>
      <c r="C112" t="s">
        <v>25</v>
      </c>
      <c r="D112" t="s">
        <v>134</v>
      </c>
      <c r="E112" s="20">
        <v>45628</v>
      </c>
      <c r="F112" s="20">
        <v>45639</v>
      </c>
      <c r="G112" s="20">
        <v>45674</v>
      </c>
      <c r="H112">
        <v>15000</v>
      </c>
      <c r="K112" t="s">
        <v>96</v>
      </c>
      <c r="L112" t="s">
        <v>97</v>
      </c>
      <c r="M112" t="s">
        <v>98</v>
      </c>
      <c r="N112" t="s">
        <v>183</v>
      </c>
    </row>
    <row r="113" spans="1:14" x14ac:dyDescent="0.3">
      <c r="A113">
        <v>4599</v>
      </c>
      <c r="B113">
        <v>122</v>
      </c>
      <c r="C113" t="s">
        <v>25</v>
      </c>
      <c r="D113" t="s">
        <v>106</v>
      </c>
      <c r="E113" s="20">
        <v>45674</v>
      </c>
      <c r="F113" s="20">
        <v>45674</v>
      </c>
      <c r="G113" s="20">
        <v>45674</v>
      </c>
      <c r="H113">
        <v>1496.36</v>
      </c>
      <c r="K113" t="s">
        <v>96</v>
      </c>
      <c r="L113" t="s">
        <v>97</v>
      </c>
      <c r="M113" t="s">
        <v>98</v>
      </c>
      <c r="N113" t="s">
        <v>179</v>
      </c>
    </row>
    <row r="114" spans="1:14" x14ac:dyDescent="0.3">
      <c r="A114">
        <v>4600</v>
      </c>
      <c r="B114">
        <v>122</v>
      </c>
      <c r="C114" t="s">
        <v>25</v>
      </c>
      <c r="D114" t="s">
        <v>100</v>
      </c>
      <c r="E114" s="20">
        <v>45644</v>
      </c>
      <c r="F114" s="20">
        <v>45674</v>
      </c>
      <c r="G114" s="20">
        <v>45674</v>
      </c>
      <c r="H114">
        <v>38.659999999999997</v>
      </c>
      <c r="K114" t="s">
        <v>96</v>
      </c>
      <c r="L114" t="s">
        <v>97</v>
      </c>
      <c r="M114" t="s">
        <v>98</v>
      </c>
      <c r="N114" t="s">
        <v>184</v>
      </c>
    </row>
    <row r="115" spans="1:14" x14ac:dyDescent="0.3">
      <c r="A115">
        <v>4575</v>
      </c>
      <c r="B115">
        <v>122</v>
      </c>
      <c r="C115" t="s">
        <v>25</v>
      </c>
      <c r="D115" t="s">
        <v>100</v>
      </c>
      <c r="E115" s="20">
        <v>45643</v>
      </c>
      <c r="F115" s="20">
        <v>45673</v>
      </c>
      <c r="G115" s="20">
        <v>45673</v>
      </c>
      <c r="H115">
        <v>227.85</v>
      </c>
      <c r="K115" t="s">
        <v>96</v>
      </c>
      <c r="L115" t="s">
        <v>97</v>
      </c>
      <c r="M115" t="s">
        <v>98</v>
      </c>
      <c r="N115" t="s">
        <v>185</v>
      </c>
    </row>
    <row r="116" spans="1:14" x14ac:dyDescent="0.3">
      <c r="A116">
        <v>4576</v>
      </c>
      <c r="B116">
        <v>122</v>
      </c>
      <c r="C116" t="s">
        <v>25</v>
      </c>
      <c r="D116" t="s">
        <v>102</v>
      </c>
      <c r="E116" s="20">
        <v>45673</v>
      </c>
      <c r="F116" s="20">
        <v>45673</v>
      </c>
      <c r="G116" s="20">
        <v>45673</v>
      </c>
      <c r="H116">
        <v>28.8</v>
      </c>
      <c r="K116" t="s">
        <v>96</v>
      </c>
      <c r="L116" t="s">
        <v>97</v>
      </c>
      <c r="M116" t="s">
        <v>98</v>
      </c>
      <c r="N116" t="s">
        <v>103</v>
      </c>
    </row>
    <row r="117" spans="1:14" x14ac:dyDescent="0.3">
      <c r="A117">
        <v>3709</v>
      </c>
      <c r="B117">
        <v>122</v>
      </c>
      <c r="C117" t="s">
        <v>25</v>
      </c>
      <c r="D117" t="s">
        <v>150</v>
      </c>
      <c r="E117" s="20">
        <v>45657</v>
      </c>
      <c r="F117" s="20">
        <v>45672</v>
      </c>
      <c r="G117" s="20">
        <v>45672</v>
      </c>
      <c r="H117">
        <v>364.83</v>
      </c>
      <c r="K117" t="s">
        <v>96</v>
      </c>
      <c r="L117" t="s">
        <v>97</v>
      </c>
      <c r="M117" t="s">
        <v>98</v>
      </c>
      <c r="N117" t="s">
        <v>186</v>
      </c>
    </row>
    <row r="118" spans="1:14" x14ac:dyDescent="0.3">
      <c r="A118">
        <v>3710</v>
      </c>
      <c r="B118">
        <v>122</v>
      </c>
      <c r="C118" t="s">
        <v>25</v>
      </c>
      <c r="D118" t="s">
        <v>152</v>
      </c>
      <c r="E118" s="20">
        <v>45657</v>
      </c>
      <c r="F118" s="20">
        <v>45672</v>
      </c>
      <c r="G118" s="20">
        <v>45672</v>
      </c>
      <c r="H118">
        <v>364.83</v>
      </c>
      <c r="K118" t="s">
        <v>96</v>
      </c>
      <c r="L118" t="s">
        <v>97</v>
      </c>
      <c r="M118" t="s">
        <v>98</v>
      </c>
      <c r="N118" t="s">
        <v>186</v>
      </c>
    </row>
    <row r="119" spans="1:14" x14ac:dyDescent="0.3">
      <c r="A119">
        <v>4557</v>
      </c>
      <c r="B119">
        <v>122</v>
      </c>
      <c r="C119" t="s">
        <v>25</v>
      </c>
      <c r="D119" t="s">
        <v>100</v>
      </c>
      <c r="E119" s="20">
        <v>45671</v>
      </c>
      <c r="F119" s="20">
        <v>45671</v>
      </c>
      <c r="G119" s="20">
        <v>45671</v>
      </c>
      <c r="H119">
        <v>246.24</v>
      </c>
      <c r="K119" t="s">
        <v>96</v>
      </c>
      <c r="L119" t="s">
        <v>97</v>
      </c>
      <c r="M119" t="s">
        <v>98</v>
      </c>
      <c r="N119" t="s">
        <v>187</v>
      </c>
    </row>
    <row r="120" spans="1:14" x14ac:dyDescent="0.3">
      <c r="A120">
        <v>4558</v>
      </c>
      <c r="B120">
        <v>122</v>
      </c>
      <c r="C120" t="s">
        <v>25</v>
      </c>
      <c r="D120" t="s">
        <v>113</v>
      </c>
      <c r="E120" s="20">
        <v>45671</v>
      </c>
      <c r="F120" s="20">
        <v>45671</v>
      </c>
      <c r="G120" s="20">
        <v>45671</v>
      </c>
      <c r="H120">
        <v>38.85</v>
      </c>
      <c r="K120" t="s">
        <v>96</v>
      </c>
      <c r="L120" t="s">
        <v>97</v>
      </c>
      <c r="M120" t="s">
        <v>98</v>
      </c>
      <c r="N120" t="s">
        <v>178</v>
      </c>
    </row>
    <row r="121" spans="1:14" x14ac:dyDescent="0.3">
      <c r="A121">
        <v>4527</v>
      </c>
      <c r="B121">
        <v>122</v>
      </c>
      <c r="C121" t="s">
        <v>25</v>
      </c>
      <c r="D121" t="s">
        <v>100</v>
      </c>
      <c r="E121" s="20">
        <v>45670</v>
      </c>
      <c r="F121" s="20">
        <v>45670</v>
      </c>
      <c r="G121" s="20">
        <v>45670</v>
      </c>
      <c r="H121">
        <v>42.41</v>
      </c>
      <c r="K121" t="s">
        <v>96</v>
      </c>
      <c r="L121" t="s">
        <v>97</v>
      </c>
      <c r="M121" t="s">
        <v>98</v>
      </c>
      <c r="N121" t="s">
        <v>188</v>
      </c>
    </row>
    <row r="122" spans="1:14" x14ac:dyDescent="0.3">
      <c r="A122">
        <v>4528</v>
      </c>
      <c r="B122">
        <v>122</v>
      </c>
      <c r="C122" t="s">
        <v>25</v>
      </c>
      <c r="D122" t="s">
        <v>102</v>
      </c>
      <c r="E122" s="20">
        <v>45670</v>
      </c>
      <c r="F122" s="20">
        <v>45670</v>
      </c>
      <c r="G122" s="20">
        <v>45670</v>
      </c>
      <c r="H122">
        <v>28.8</v>
      </c>
      <c r="K122" t="s">
        <v>96</v>
      </c>
      <c r="L122" t="s">
        <v>97</v>
      </c>
      <c r="M122" t="s">
        <v>98</v>
      </c>
      <c r="N122" t="s">
        <v>103</v>
      </c>
    </row>
    <row r="123" spans="1:14" x14ac:dyDescent="0.3">
      <c r="A123">
        <v>4499</v>
      </c>
      <c r="B123">
        <v>122</v>
      </c>
      <c r="C123" t="s">
        <v>25</v>
      </c>
      <c r="D123" t="s">
        <v>106</v>
      </c>
      <c r="E123" s="20">
        <v>45667</v>
      </c>
      <c r="F123" s="20">
        <v>45667</v>
      </c>
      <c r="G123" s="20">
        <v>45667</v>
      </c>
      <c r="H123">
        <v>1048.8900000000001</v>
      </c>
      <c r="K123" t="s">
        <v>96</v>
      </c>
      <c r="L123" t="s">
        <v>97</v>
      </c>
      <c r="M123" t="s">
        <v>98</v>
      </c>
      <c r="N123" t="s">
        <v>179</v>
      </c>
    </row>
    <row r="124" spans="1:14" x14ac:dyDescent="0.3">
      <c r="A124">
        <v>4500</v>
      </c>
      <c r="B124">
        <v>122</v>
      </c>
      <c r="C124" t="s">
        <v>25</v>
      </c>
      <c r="D124" t="s">
        <v>100</v>
      </c>
      <c r="E124" s="20">
        <v>45637</v>
      </c>
      <c r="F124" s="20">
        <v>45667</v>
      </c>
      <c r="G124" s="20">
        <v>45667</v>
      </c>
      <c r="H124">
        <v>648.16999999999996</v>
      </c>
      <c r="K124" t="s">
        <v>96</v>
      </c>
      <c r="L124" t="s">
        <v>97</v>
      </c>
      <c r="M124" t="s">
        <v>98</v>
      </c>
      <c r="N124" t="s">
        <v>189</v>
      </c>
    </row>
    <row r="125" spans="1:14" x14ac:dyDescent="0.3">
      <c r="A125">
        <v>4501</v>
      </c>
      <c r="B125">
        <v>122</v>
      </c>
      <c r="C125" t="s">
        <v>25</v>
      </c>
      <c r="D125" t="s">
        <v>102</v>
      </c>
      <c r="E125" s="20">
        <v>45667</v>
      </c>
      <c r="F125" s="20">
        <v>45667</v>
      </c>
      <c r="G125" s="20">
        <v>45667</v>
      </c>
      <c r="H125">
        <v>57.6</v>
      </c>
      <c r="K125" t="s">
        <v>96</v>
      </c>
      <c r="L125" t="s">
        <v>97</v>
      </c>
      <c r="M125" t="s">
        <v>98</v>
      </c>
      <c r="N125" t="s">
        <v>103</v>
      </c>
    </row>
    <row r="126" spans="1:14" x14ac:dyDescent="0.3">
      <c r="A126">
        <v>4502</v>
      </c>
      <c r="B126">
        <v>122</v>
      </c>
      <c r="C126" t="s">
        <v>25</v>
      </c>
      <c r="D126" t="s">
        <v>190</v>
      </c>
      <c r="E126" s="20">
        <v>45671</v>
      </c>
      <c r="F126" s="20">
        <v>45667</v>
      </c>
      <c r="G126" s="20">
        <v>45667</v>
      </c>
      <c r="H126">
        <v>1000</v>
      </c>
      <c r="J126" t="s">
        <v>120</v>
      </c>
      <c r="K126" t="s">
        <v>96</v>
      </c>
      <c r="L126" t="s">
        <v>97</v>
      </c>
      <c r="M126" t="s">
        <v>98</v>
      </c>
      <c r="N126" t="s">
        <v>191</v>
      </c>
    </row>
    <row r="127" spans="1:14" x14ac:dyDescent="0.3">
      <c r="A127">
        <v>3913</v>
      </c>
      <c r="B127">
        <v>122</v>
      </c>
      <c r="C127" t="s">
        <v>25</v>
      </c>
      <c r="D127" t="s">
        <v>100</v>
      </c>
      <c r="E127" s="20">
        <v>45636</v>
      </c>
      <c r="F127" s="20">
        <v>45666</v>
      </c>
      <c r="G127" s="20">
        <v>45666</v>
      </c>
      <c r="H127">
        <v>129.69999999999999</v>
      </c>
      <c r="K127" t="s">
        <v>96</v>
      </c>
      <c r="L127" t="s">
        <v>97</v>
      </c>
      <c r="M127" t="s">
        <v>98</v>
      </c>
      <c r="N127" t="s">
        <v>192</v>
      </c>
    </row>
    <row r="128" spans="1:14" x14ac:dyDescent="0.3">
      <c r="A128">
        <v>3914</v>
      </c>
      <c r="B128">
        <v>122</v>
      </c>
      <c r="C128" t="s">
        <v>25</v>
      </c>
      <c r="D128" t="s">
        <v>102</v>
      </c>
      <c r="E128" s="20">
        <v>45666</v>
      </c>
      <c r="F128" s="20">
        <v>45666</v>
      </c>
      <c r="G128" s="20">
        <v>45666</v>
      </c>
      <c r="H128">
        <v>28.8</v>
      </c>
      <c r="K128" t="s">
        <v>96</v>
      </c>
      <c r="L128" t="s">
        <v>97</v>
      </c>
      <c r="M128" t="s">
        <v>98</v>
      </c>
      <c r="N128" t="s">
        <v>103</v>
      </c>
    </row>
    <row r="129" spans="1:14" x14ac:dyDescent="0.3">
      <c r="A129">
        <v>3887</v>
      </c>
      <c r="B129">
        <v>122</v>
      </c>
      <c r="C129" t="s">
        <v>25</v>
      </c>
      <c r="D129" t="s">
        <v>100</v>
      </c>
      <c r="E129" s="20">
        <v>45634</v>
      </c>
      <c r="F129" s="20">
        <v>45664</v>
      </c>
      <c r="G129" s="20">
        <v>45664</v>
      </c>
      <c r="H129">
        <v>195.19</v>
      </c>
      <c r="K129" t="s">
        <v>96</v>
      </c>
      <c r="L129" t="s">
        <v>97</v>
      </c>
      <c r="M129" t="s">
        <v>98</v>
      </c>
      <c r="N129" t="s">
        <v>193</v>
      </c>
    </row>
    <row r="130" spans="1:14" x14ac:dyDescent="0.3">
      <c r="A130">
        <v>3174</v>
      </c>
      <c r="B130">
        <v>122</v>
      </c>
      <c r="C130" t="s">
        <v>25</v>
      </c>
      <c r="D130" t="s">
        <v>194</v>
      </c>
      <c r="E130" s="20">
        <v>45658</v>
      </c>
      <c r="F130" s="20">
        <v>45659</v>
      </c>
      <c r="G130" s="20">
        <v>45663</v>
      </c>
      <c r="H130">
        <v>300000</v>
      </c>
      <c r="K130" t="s">
        <v>96</v>
      </c>
      <c r="L130" t="s">
        <v>97</v>
      </c>
      <c r="M130" t="s">
        <v>98</v>
      </c>
      <c r="N130" t="s">
        <v>195</v>
      </c>
    </row>
    <row r="131" spans="1:14" x14ac:dyDescent="0.3">
      <c r="A131">
        <v>3844</v>
      </c>
      <c r="B131">
        <v>122</v>
      </c>
      <c r="C131" t="s">
        <v>25</v>
      </c>
      <c r="D131" t="s">
        <v>113</v>
      </c>
      <c r="E131" s="20">
        <v>45663</v>
      </c>
      <c r="F131" s="20">
        <v>45663</v>
      </c>
      <c r="G131" s="20">
        <v>45663</v>
      </c>
      <c r="H131">
        <v>734.07</v>
      </c>
      <c r="K131" t="s">
        <v>96</v>
      </c>
      <c r="L131" t="s">
        <v>97</v>
      </c>
      <c r="M131" t="s">
        <v>98</v>
      </c>
      <c r="N131" t="s">
        <v>178</v>
      </c>
    </row>
    <row r="132" spans="1:14" x14ac:dyDescent="0.3">
      <c r="A132">
        <v>3845</v>
      </c>
      <c r="B132">
        <v>122</v>
      </c>
      <c r="C132" t="s">
        <v>25</v>
      </c>
      <c r="D132" t="s">
        <v>100</v>
      </c>
      <c r="E132" s="20">
        <v>45633</v>
      </c>
      <c r="F132" s="20">
        <v>45663</v>
      </c>
      <c r="G132" s="20">
        <v>45663</v>
      </c>
      <c r="H132">
        <v>842.05</v>
      </c>
      <c r="K132" t="s">
        <v>96</v>
      </c>
      <c r="L132" t="s">
        <v>97</v>
      </c>
      <c r="M132" t="s">
        <v>98</v>
      </c>
      <c r="N132" t="s">
        <v>196</v>
      </c>
    </row>
    <row r="133" spans="1:14" x14ac:dyDescent="0.3">
      <c r="A133">
        <v>3846</v>
      </c>
      <c r="B133">
        <v>122</v>
      </c>
      <c r="C133" t="s">
        <v>25</v>
      </c>
      <c r="D133" t="s">
        <v>102</v>
      </c>
      <c r="E133" s="20">
        <v>45663</v>
      </c>
      <c r="F133" s="20">
        <v>45663</v>
      </c>
      <c r="G133" s="20">
        <v>45663</v>
      </c>
      <c r="H133">
        <v>28.8</v>
      </c>
      <c r="K133" t="s">
        <v>96</v>
      </c>
      <c r="L133" t="s">
        <v>97</v>
      </c>
      <c r="M133" t="s">
        <v>98</v>
      </c>
      <c r="N133" t="s">
        <v>103</v>
      </c>
    </row>
    <row r="134" spans="1:14" x14ac:dyDescent="0.3">
      <c r="A134">
        <v>3841</v>
      </c>
      <c r="B134">
        <v>122</v>
      </c>
      <c r="C134" t="s">
        <v>25</v>
      </c>
      <c r="D134" t="s">
        <v>106</v>
      </c>
      <c r="E134" s="20">
        <v>45660</v>
      </c>
      <c r="F134" s="20">
        <v>45660</v>
      </c>
      <c r="G134" s="20">
        <v>45660</v>
      </c>
      <c r="H134">
        <v>2391.96</v>
      </c>
      <c r="K134" t="s">
        <v>96</v>
      </c>
      <c r="L134" t="s">
        <v>97</v>
      </c>
      <c r="M134" t="s">
        <v>98</v>
      </c>
      <c r="N134" t="s">
        <v>179</v>
      </c>
    </row>
    <row r="135" spans="1:14" x14ac:dyDescent="0.3">
      <c r="A135">
        <v>3842</v>
      </c>
      <c r="B135">
        <v>122</v>
      </c>
      <c r="C135" t="s">
        <v>25</v>
      </c>
      <c r="D135" t="s">
        <v>100</v>
      </c>
      <c r="E135" s="20">
        <v>45630</v>
      </c>
      <c r="F135" s="20">
        <v>45660</v>
      </c>
      <c r="G135" s="20">
        <v>45660</v>
      </c>
      <c r="H135">
        <v>341.41</v>
      </c>
      <c r="K135" t="s">
        <v>96</v>
      </c>
      <c r="L135" t="s">
        <v>97</v>
      </c>
      <c r="M135" t="s">
        <v>98</v>
      </c>
      <c r="N135" t="s">
        <v>197</v>
      </c>
    </row>
    <row r="136" spans="1:14" x14ac:dyDescent="0.3">
      <c r="A136">
        <v>3843</v>
      </c>
      <c r="B136">
        <v>122</v>
      </c>
      <c r="C136" t="s">
        <v>25</v>
      </c>
      <c r="D136" t="s">
        <v>102</v>
      </c>
      <c r="E136" s="20">
        <v>45660</v>
      </c>
      <c r="F136" s="20">
        <v>45660</v>
      </c>
      <c r="G136" s="20">
        <v>45660</v>
      </c>
      <c r="H136">
        <v>86.4</v>
      </c>
      <c r="K136" t="s">
        <v>96</v>
      </c>
      <c r="L136" t="s">
        <v>97</v>
      </c>
      <c r="M136" t="s">
        <v>98</v>
      </c>
      <c r="N136" t="s">
        <v>103</v>
      </c>
    </row>
    <row r="137" spans="1:14" x14ac:dyDescent="0.3">
      <c r="A137">
        <v>3740</v>
      </c>
      <c r="B137">
        <v>122</v>
      </c>
      <c r="C137" t="s">
        <v>25</v>
      </c>
      <c r="D137" t="s">
        <v>100</v>
      </c>
      <c r="E137" s="20">
        <v>45627</v>
      </c>
      <c r="F137" s="20">
        <v>45659</v>
      </c>
      <c r="G137" s="20">
        <v>45659</v>
      </c>
      <c r="H137">
        <v>868.21</v>
      </c>
      <c r="K137" t="s">
        <v>96</v>
      </c>
      <c r="L137" t="s">
        <v>97</v>
      </c>
      <c r="M137" t="s">
        <v>98</v>
      </c>
      <c r="N137" t="s">
        <v>198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03"/>
  <sheetViews>
    <sheetView workbookViewId="0"/>
  </sheetViews>
  <sheetFormatPr defaultRowHeight="14.4" x14ac:dyDescent="0.3"/>
  <sheetData>
    <row r="1" spans="1:20" x14ac:dyDescent="0.3">
      <c r="A1" t="s">
        <v>199</v>
      </c>
      <c r="B1" t="s">
        <v>19</v>
      </c>
      <c r="C1" t="s">
        <v>20</v>
      </c>
      <c r="D1" t="s">
        <v>200</v>
      </c>
      <c r="E1" t="s">
        <v>24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91</v>
      </c>
      <c r="L1" t="s">
        <v>206</v>
      </c>
      <c r="M1" t="s">
        <v>207</v>
      </c>
      <c r="N1" t="s">
        <v>89</v>
      </c>
      <c r="O1" t="s">
        <v>208</v>
      </c>
      <c r="P1" t="s">
        <v>209</v>
      </c>
      <c r="Q1" t="s">
        <v>210</v>
      </c>
      <c r="R1" t="s">
        <v>92</v>
      </c>
      <c r="S1" t="s">
        <v>93</v>
      </c>
      <c r="T1" t="s">
        <v>211</v>
      </c>
    </row>
    <row r="2" spans="1:20" x14ac:dyDescent="0.3">
      <c r="A2">
        <v>127073</v>
      </c>
      <c r="B2">
        <v>122</v>
      </c>
      <c r="C2" t="s">
        <v>25</v>
      </c>
      <c r="D2" t="s">
        <v>212</v>
      </c>
      <c r="E2">
        <v>360.24</v>
      </c>
      <c r="F2" s="20">
        <v>45782</v>
      </c>
      <c r="G2" s="20">
        <v>45782</v>
      </c>
      <c r="H2" s="20">
        <v>45782</v>
      </c>
      <c r="I2" s="20">
        <v>45768</v>
      </c>
      <c r="J2" s="20">
        <v>45771</v>
      </c>
      <c r="K2" t="s">
        <v>213</v>
      </c>
      <c r="N2" t="s">
        <v>214</v>
      </c>
      <c r="O2" t="s">
        <v>215</v>
      </c>
      <c r="P2" t="s">
        <v>216</v>
      </c>
      <c r="Q2" t="s">
        <v>217</v>
      </c>
      <c r="R2" t="s">
        <v>97</v>
      </c>
      <c r="S2" t="s">
        <v>98</v>
      </c>
    </row>
    <row r="3" spans="1:20" x14ac:dyDescent="0.3">
      <c r="A3">
        <v>127074</v>
      </c>
      <c r="B3">
        <v>122</v>
      </c>
      <c r="C3" t="s">
        <v>25</v>
      </c>
      <c r="D3" t="s">
        <v>218</v>
      </c>
      <c r="E3">
        <v>600.29999999999995</v>
      </c>
      <c r="F3" s="20">
        <v>45782</v>
      </c>
      <c r="G3" s="20">
        <v>45782</v>
      </c>
      <c r="H3" s="20">
        <v>45782</v>
      </c>
      <c r="I3" s="20">
        <v>45768</v>
      </c>
      <c r="J3" s="20">
        <v>45771</v>
      </c>
      <c r="K3" t="s">
        <v>213</v>
      </c>
      <c r="N3" t="s">
        <v>219</v>
      </c>
      <c r="O3" t="s">
        <v>215</v>
      </c>
      <c r="P3" t="s">
        <v>216</v>
      </c>
      <c r="Q3" t="s">
        <v>217</v>
      </c>
      <c r="R3" t="s">
        <v>97</v>
      </c>
      <c r="S3" t="s">
        <v>98</v>
      </c>
    </row>
    <row r="4" spans="1:20" x14ac:dyDescent="0.3">
      <c r="A4">
        <v>127079</v>
      </c>
      <c r="B4">
        <v>122</v>
      </c>
      <c r="C4" t="s">
        <v>25</v>
      </c>
      <c r="D4" t="s">
        <v>220</v>
      </c>
      <c r="E4">
        <v>237.6</v>
      </c>
      <c r="F4" s="20">
        <v>45784</v>
      </c>
      <c r="G4" s="20">
        <v>45782</v>
      </c>
      <c r="H4" s="20">
        <v>45782</v>
      </c>
      <c r="I4" s="20">
        <v>45763</v>
      </c>
      <c r="J4" s="20">
        <v>45771</v>
      </c>
      <c r="K4" t="s">
        <v>213</v>
      </c>
      <c r="N4" t="s">
        <v>221</v>
      </c>
      <c r="O4" t="s">
        <v>215</v>
      </c>
      <c r="P4" t="s">
        <v>216</v>
      </c>
      <c r="Q4" t="s">
        <v>217</v>
      </c>
      <c r="R4" t="s">
        <v>97</v>
      </c>
      <c r="S4" t="s">
        <v>98</v>
      </c>
    </row>
    <row r="5" spans="1:20" x14ac:dyDescent="0.3">
      <c r="A5">
        <v>127166</v>
      </c>
      <c r="B5">
        <v>122</v>
      </c>
      <c r="C5" t="s">
        <v>25</v>
      </c>
      <c r="D5" t="s">
        <v>222</v>
      </c>
      <c r="E5">
        <v>941.1</v>
      </c>
      <c r="F5" s="20">
        <v>45784</v>
      </c>
      <c r="G5" s="20">
        <v>45782</v>
      </c>
      <c r="H5" s="20">
        <v>45782</v>
      </c>
      <c r="I5" s="20">
        <v>45769</v>
      </c>
      <c r="J5" s="20">
        <v>45771</v>
      </c>
      <c r="K5" t="s">
        <v>213</v>
      </c>
      <c r="N5" t="s">
        <v>223</v>
      </c>
      <c r="O5" t="s">
        <v>215</v>
      </c>
      <c r="P5" t="s">
        <v>216</v>
      </c>
      <c r="Q5" t="s">
        <v>217</v>
      </c>
      <c r="R5" t="s">
        <v>97</v>
      </c>
      <c r="S5" t="s">
        <v>98</v>
      </c>
    </row>
    <row r="6" spans="1:20" x14ac:dyDescent="0.3">
      <c r="A6">
        <v>127168</v>
      </c>
      <c r="B6">
        <v>122</v>
      </c>
      <c r="C6" t="s">
        <v>25</v>
      </c>
      <c r="D6" t="s">
        <v>224</v>
      </c>
      <c r="E6">
        <v>278.44</v>
      </c>
      <c r="F6" s="20">
        <v>45783</v>
      </c>
      <c r="G6" s="20">
        <v>45782</v>
      </c>
      <c r="H6" s="20">
        <v>45782</v>
      </c>
      <c r="I6" s="20">
        <v>45768</v>
      </c>
      <c r="J6" s="20">
        <v>45771</v>
      </c>
      <c r="K6" t="s">
        <v>213</v>
      </c>
      <c r="N6" t="s">
        <v>225</v>
      </c>
      <c r="O6" t="s">
        <v>215</v>
      </c>
      <c r="P6" t="s">
        <v>216</v>
      </c>
      <c r="Q6" t="s">
        <v>217</v>
      </c>
      <c r="R6" t="s">
        <v>97</v>
      </c>
      <c r="S6" t="s">
        <v>98</v>
      </c>
    </row>
    <row r="7" spans="1:20" x14ac:dyDescent="0.3">
      <c r="A7">
        <v>127171</v>
      </c>
      <c r="B7">
        <v>122</v>
      </c>
      <c r="C7" t="s">
        <v>25</v>
      </c>
      <c r="D7" t="s">
        <v>226</v>
      </c>
      <c r="E7">
        <v>2061.5</v>
      </c>
      <c r="F7" s="20">
        <v>45783</v>
      </c>
      <c r="G7" s="20">
        <v>45782</v>
      </c>
      <c r="H7" s="20">
        <v>45782</v>
      </c>
      <c r="I7" s="20">
        <v>45769</v>
      </c>
      <c r="J7" s="20">
        <v>45771</v>
      </c>
      <c r="K7" t="s">
        <v>213</v>
      </c>
      <c r="N7" t="s">
        <v>227</v>
      </c>
      <c r="O7" t="s">
        <v>215</v>
      </c>
      <c r="P7" t="s">
        <v>216</v>
      </c>
      <c r="Q7" t="s">
        <v>217</v>
      </c>
      <c r="R7" t="s">
        <v>97</v>
      </c>
      <c r="S7" t="s">
        <v>98</v>
      </c>
    </row>
    <row r="8" spans="1:20" x14ac:dyDescent="0.3">
      <c r="A8">
        <v>127173</v>
      </c>
      <c r="B8">
        <v>122</v>
      </c>
      <c r="C8" t="s">
        <v>25</v>
      </c>
      <c r="D8" t="s">
        <v>228</v>
      </c>
      <c r="E8">
        <v>1613.3</v>
      </c>
      <c r="F8" s="20">
        <v>45784</v>
      </c>
      <c r="G8" s="20">
        <v>45782</v>
      </c>
      <c r="H8" s="20">
        <v>45782</v>
      </c>
      <c r="I8" s="20">
        <v>45763</v>
      </c>
      <c r="J8" s="20">
        <v>45771</v>
      </c>
      <c r="K8" t="s">
        <v>213</v>
      </c>
      <c r="N8" t="s">
        <v>229</v>
      </c>
      <c r="O8" t="s">
        <v>215</v>
      </c>
      <c r="P8" t="s">
        <v>216</v>
      </c>
      <c r="Q8" t="s">
        <v>217</v>
      </c>
      <c r="R8" t="s">
        <v>97</v>
      </c>
      <c r="S8" t="s">
        <v>98</v>
      </c>
    </row>
    <row r="9" spans="1:20" x14ac:dyDescent="0.3">
      <c r="A9">
        <v>127175</v>
      </c>
      <c r="B9">
        <v>122</v>
      </c>
      <c r="C9" t="s">
        <v>25</v>
      </c>
      <c r="D9" t="s">
        <v>230</v>
      </c>
      <c r="E9">
        <v>707.5</v>
      </c>
      <c r="F9" s="20">
        <v>45784</v>
      </c>
      <c r="G9" s="20">
        <v>45782</v>
      </c>
      <c r="H9" s="20">
        <v>45782</v>
      </c>
      <c r="I9" s="20">
        <v>45765</v>
      </c>
      <c r="J9" s="20">
        <v>45771</v>
      </c>
      <c r="K9" t="s">
        <v>213</v>
      </c>
      <c r="N9" t="s">
        <v>231</v>
      </c>
      <c r="O9" t="s">
        <v>215</v>
      </c>
      <c r="P9" t="s">
        <v>216</v>
      </c>
      <c r="Q9" t="s">
        <v>217</v>
      </c>
      <c r="R9" t="s">
        <v>97</v>
      </c>
      <c r="S9" t="s">
        <v>98</v>
      </c>
    </row>
    <row r="10" spans="1:20" x14ac:dyDescent="0.3">
      <c r="A10">
        <v>127180</v>
      </c>
      <c r="B10">
        <v>122</v>
      </c>
      <c r="C10" t="s">
        <v>25</v>
      </c>
      <c r="D10" t="s">
        <v>232</v>
      </c>
      <c r="E10">
        <v>1076.51</v>
      </c>
      <c r="F10" s="20">
        <v>45783</v>
      </c>
      <c r="G10" s="20">
        <v>45782</v>
      </c>
      <c r="H10" s="20">
        <v>45782</v>
      </c>
      <c r="I10" s="20">
        <v>45755</v>
      </c>
      <c r="J10" s="20">
        <v>45771</v>
      </c>
      <c r="K10" t="s">
        <v>213</v>
      </c>
      <c r="N10" t="s">
        <v>233</v>
      </c>
      <c r="O10" t="s">
        <v>215</v>
      </c>
      <c r="P10" t="s">
        <v>216</v>
      </c>
      <c r="Q10" t="s">
        <v>217</v>
      </c>
      <c r="R10" t="s">
        <v>97</v>
      </c>
      <c r="S10" t="s">
        <v>98</v>
      </c>
    </row>
    <row r="11" spans="1:20" x14ac:dyDescent="0.3">
      <c r="A11">
        <v>127183</v>
      </c>
      <c r="B11">
        <v>122</v>
      </c>
      <c r="C11" t="s">
        <v>25</v>
      </c>
      <c r="D11" t="s">
        <v>234</v>
      </c>
      <c r="E11">
        <v>302</v>
      </c>
      <c r="F11" s="20">
        <v>45783</v>
      </c>
      <c r="G11" s="20">
        <v>45782</v>
      </c>
      <c r="H11" s="20">
        <v>45782</v>
      </c>
      <c r="I11" s="20">
        <v>45755</v>
      </c>
      <c r="J11" s="20">
        <v>45771</v>
      </c>
      <c r="K11" t="s">
        <v>213</v>
      </c>
      <c r="N11" t="s">
        <v>235</v>
      </c>
      <c r="O11" t="s">
        <v>215</v>
      </c>
      <c r="P11" t="s">
        <v>216</v>
      </c>
      <c r="Q11" t="s">
        <v>217</v>
      </c>
      <c r="R11" t="s">
        <v>97</v>
      </c>
      <c r="S11" t="s">
        <v>98</v>
      </c>
    </row>
    <row r="12" spans="1:20" x14ac:dyDescent="0.3">
      <c r="A12">
        <v>127185</v>
      </c>
      <c r="B12">
        <v>122</v>
      </c>
      <c r="C12" t="s">
        <v>25</v>
      </c>
      <c r="D12" t="s">
        <v>236</v>
      </c>
      <c r="E12">
        <v>864.24</v>
      </c>
      <c r="F12" s="20">
        <v>45783</v>
      </c>
      <c r="G12" s="20">
        <v>45782</v>
      </c>
      <c r="H12" s="20">
        <v>45782</v>
      </c>
      <c r="I12" s="20">
        <v>45755</v>
      </c>
      <c r="J12" s="20">
        <v>45771</v>
      </c>
      <c r="K12" t="s">
        <v>213</v>
      </c>
      <c r="N12" t="s">
        <v>237</v>
      </c>
      <c r="O12" t="s">
        <v>215</v>
      </c>
      <c r="P12" t="s">
        <v>216</v>
      </c>
      <c r="Q12" t="s">
        <v>217</v>
      </c>
      <c r="R12" t="s">
        <v>97</v>
      </c>
      <c r="S12" t="s">
        <v>98</v>
      </c>
    </row>
    <row r="13" spans="1:20" x14ac:dyDescent="0.3">
      <c r="A13">
        <v>127186</v>
      </c>
      <c r="B13">
        <v>122</v>
      </c>
      <c r="C13" t="s">
        <v>25</v>
      </c>
      <c r="D13" t="s">
        <v>238</v>
      </c>
      <c r="E13">
        <v>273</v>
      </c>
      <c r="F13" s="20">
        <v>45783</v>
      </c>
      <c r="G13" s="20">
        <v>45782</v>
      </c>
      <c r="H13" s="20">
        <v>45782</v>
      </c>
      <c r="I13" s="20">
        <v>45754</v>
      </c>
      <c r="J13" s="20">
        <v>45771</v>
      </c>
      <c r="K13" t="s">
        <v>213</v>
      </c>
      <c r="N13" t="s">
        <v>239</v>
      </c>
      <c r="O13" t="s">
        <v>215</v>
      </c>
      <c r="P13" t="s">
        <v>216</v>
      </c>
      <c r="Q13" t="s">
        <v>217</v>
      </c>
      <c r="R13" t="s">
        <v>97</v>
      </c>
      <c r="S13" t="s">
        <v>98</v>
      </c>
    </row>
    <row r="14" spans="1:20" x14ac:dyDescent="0.3">
      <c r="A14">
        <v>127203</v>
      </c>
      <c r="B14">
        <v>122</v>
      </c>
      <c r="C14" t="s">
        <v>25</v>
      </c>
      <c r="D14" t="s">
        <v>240</v>
      </c>
      <c r="E14">
        <v>451.4</v>
      </c>
      <c r="F14" s="20">
        <v>45782</v>
      </c>
      <c r="G14" s="20">
        <v>45782</v>
      </c>
      <c r="H14" s="20">
        <v>45782</v>
      </c>
      <c r="I14" s="20">
        <v>45762</v>
      </c>
      <c r="J14" s="20">
        <v>45771</v>
      </c>
      <c r="K14" t="s">
        <v>213</v>
      </c>
      <c r="N14" t="s">
        <v>241</v>
      </c>
      <c r="O14" t="s">
        <v>215</v>
      </c>
      <c r="P14" t="s">
        <v>216</v>
      </c>
      <c r="Q14" t="s">
        <v>217</v>
      </c>
      <c r="R14" t="s">
        <v>97</v>
      </c>
      <c r="S14" t="s">
        <v>98</v>
      </c>
    </row>
    <row r="15" spans="1:20" x14ac:dyDescent="0.3">
      <c r="A15">
        <v>127213</v>
      </c>
      <c r="B15">
        <v>122</v>
      </c>
      <c r="C15" t="s">
        <v>25</v>
      </c>
      <c r="D15" t="s">
        <v>242</v>
      </c>
      <c r="E15">
        <v>431.4</v>
      </c>
      <c r="F15" s="20">
        <v>45783</v>
      </c>
      <c r="G15" s="20">
        <v>45782</v>
      </c>
      <c r="H15" s="20">
        <v>45782</v>
      </c>
      <c r="I15" s="20">
        <v>45762</v>
      </c>
      <c r="J15" s="20">
        <v>45771</v>
      </c>
      <c r="K15" t="s">
        <v>213</v>
      </c>
      <c r="N15" t="s">
        <v>243</v>
      </c>
      <c r="O15" t="s">
        <v>215</v>
      </c>
      <c r="P15" t="s">
        <v>216</v>
      </c>
      <c r="Q15" t="s">
        <v>217</v>
      </c>
      <c r="R15" t="s">
        <v>97</v>
      </c>
      <c r="S15" t="s">
        <v>98</v>
      </c>
    </row>
    <row r="16" spans="1:20" x14ac:dyDescent="0.3">
      <c r="A16">
        <v>127216</v>
      </c>
      <c r="B16">
        <v>122</v>
      </c>
      <c r="C16" t="s">
        <v>25</v>
      </c>
      <c r="D16" t="s">
        <v>242</v>
      </c>
      <c r="E16">
        <v>3870.34</v>
      </c>
      <c r="F16" s="20">
        <v>45783</v>
      </c>
      <c r="G16" s="20">
        <v>45782</v>
      </c>
      <c r="H16" s="20">
        <v>45782</v>
      </c>
      <c r="I16" s="20">
        <v>45762</v>
      </c>
      <c r="J16" s="20">
        <v>45771</v>
      </c>
      <c r="K16" t="s">
        <v>213</v>
      </c>
      <c r="N16" t="s">
        <v>244</v>
      </c>
      <c r="O16" t="s">
        <v>215</v>
      </c>
      <c r="P16" t="s">
        <v>216</v>
      </c>
      <c r="Q16" t="s">
        <v>217</v>
      </c>
      <c r="R16" t="s">
        <v>97</v>
      </c>
      <c r="S16" t="s">
        <v>98</v>
      </c>
    </row>
    <row r="17" spans="1:19" x14ac:dyDescent="0.3">
      <c r="A17">
        <v>127850</v>
      </c>
      <c r="B17">
        <v>122</v>
      </c>
      <c r="C17" t="s">
        <v>25</v>
      </c>
      <c r="D17" t="s">
        <v>245</v>
      </c>
      <c r="E17">
        <v>307.8</v>
      </c>
      <c r="F17" s="20">
        <v>45783</v>
      </c>
      <c r="G17" s="20">
        <v>45782</v>
      </c>
      <c r="H17" s="20">
        <v>45782</v>
      </c>
      <c r="I17" s="20">
        <v>45769</v>
      </c>
      <c r="J17" s="20">
        <v>45776</v>
      </c>
      <c r="K17" t="s">
        <v>213</v>
      </c>
      <c r="N17" t="s">
        <v>246</v>
      </c>
      <c r="O17" t="s">
        <v>215</v>
      </c>
      <c r="P17" t="s">
        <v>216</v>
      </c>
      <c r="Q17" t="s">
        <v>217</v>
      </c>
      <c r="R17" t="s">
        <v>97</v>
      </c>
      <c r="S17" t="s">
        <v>98</v>
      </c>
    </row>
    <row r="18" spans="1:19" x14ac:dyDescent="0.3">
      <c r="A18">
        <v>127899</v>
      </c>
      <c r="B18">
        <v>122</v>
      </c>
      <c r="C18" t="s">
        <v>25</v>
      </c>
      <c r="D18" t="s">
        <v>247</v>
      </c>
      <c r="E18">
        <v>1985.9</v>
      </c>
      <c r="F18" s="20">
        <v>45784</v>
      </c>
      <c r="G18" s="20">
        <v>45782</v>
      </c>
      <c r="H18" s="20">
        <v>45782</v>
      </c>
      <c r="I18" s="20">
        <v>45770</v>
      </c>
      <c r="J18" s="20">
        <v>45776</v>
      </c>
      <c r="K18" t="s">
        <v>213</v>
      </c>
      <c r="N18" t="s">
        <v>248</v>
      </c>
      <c r="O18" t="s">
        <v>215</v>
      </c>
      <c r="P18" t="s">
        <v>216</v>
      </c>
      <c r="Q18" t="s">
        <v>217</v>
      </c>
      <c r="R18" t="s">
        <v>97</v>
      </c>
      <c r="S18" t="s">
        <v>98</v>
      </c>
    </row>
    <row r="19" spans="1:19" x14ac:dyDescent="0.3">
      <c r="A19">
        <v>127922</v>
      </c>
      <c r="B19">
        <v>122</v>
      </c>
      <c r="C19" t="s">
        <v>25</v>
      </c>
      <c r="D19" t="s">
        <v>249</v>
      </c>
      <c r="E19">
        <v>568.5</v>
      </c>
      <c r="F19" s="20">
        <v>45784</v>
      </c>
      <c r="G19" s="20">
        <v>45782</v>
      </c>
      <c r="H19" s="20">
        <v>45782</v>
      </c>
      <c r="I19" s="20">
        <v>45769</v>
      </c>
      <c r="J19" s="20">
        <v>45776</v>
      </c>
      <c r="K19" t="s">
        <v>213</v>
      </c>
      <c r="N19" t="s">
        <v>250</v>
      </c>
      <c r="O19" t="s">
        <v>215</v>
      </c>
      <c r="P19" t="s">
        <v>216</v>
      </c>
      <c r="Q19" t="s">
        <v>217</v>
      </c>
      <c r="R19" t="s">
        <v>97</v>
      </c>
      <c r="S19" t="s">
        <v>98</v>
      </c>
    </row>
    <row r="20" spans="1:19" x14ac:dyDescent="0.3">
      <c r="A20">
        <v>127928</v>
      </c>
      <c r="B20">
        <v>122</v>
      </c>
      <c r="C20" t="s">
        <v>25</v>
      </c>
      <c r="D20" t="s">
        <v>251</v>
      </c>
      <c r="E20">
        <v>598</v>
      </c>
      <c r="F20" s="20">
        <v>45782</v>
      </c>
      <c r="G20" s="20">
        <v>45782</v>
      </c>
      <c r="H20" s="20">
        <v>45782</v>
      </c>
      <c r="I20" s="20">
        <v>45765</v>
      </c>
      <c r="J20" s="20">
        <v>45776</v>
      </c>
      <c r="K20" t="s">
        <v>213</v>
      </c>
      <c r="N20" t="s">
        <v>252</v>
      </c>
      <c r="O20" t="s">
        <v>215</v>
      </c>
      <c r="P20" t="s">
        <v>216</v>
      </c>
      <c r="Q20" t="s">
        <v>217</v>
      </c>
      <c r="R20" t="s">
        <v>97</v>
      </c>
      <c r="S20" t="s">
        <v>98</v>
      </c>
    </row>
    <row r="21" spans="1:19" x14ac:dyDescent="0.3">
      <c r="A21">
        <v>127929</v>
      </c>
      <c r="B21">
        <v>122</v>
      </c>
      <c r="C21" t="s">
        <v>25</v>
      </c>
      <c r="D21" t="s">
        <v>224</v>
      </c>
      <c r="E21">
        <v>130</v>
      </c>
      <c r="F21" s="20">
        <v>45783</v>
      </c>
      <c r="G21" s="20">
        <v>45782</v>
      </c>
      <c r="H21" s="20">
        <v>45782</v>
      </c>
      <c r="I21" s="20">
        <v>45769</v>
      </c>
      <c r="J21" s="20">
        <v>45776</v>
      </c>
      <c r="K21" t="s">
        <v>213</v>
      </c>
      <c r="N21" t="s">
        <v>253</v>
      </c>
      <c r="O21" t="s">
        <v>215</v>
      </c>
      <c r="P21" t="s">
        <v>216</v>
      </c>
      <c r="Q21" t="s">
        <v>217</v>
      </c>
      <c r="R21" t="s">
        <v>97</v>
      </c>
      <c r="S21" t="s">
        <v>98</v>
      </c>
    </row>
    <row r="22" spans="1:19" x14ac:dyDescent="0.3">
      <c r="A22">
        <v>127930</v>
      </c>
      <c r="B22">
        <v>122</v>
      </c>
      <c r="C22" t="s">
        <v>25</v>
      </c>
      <c r="D22" t="s">
        <v>254</v>
      </c>
      <c r="E22">
        <v>330</v>
      </c>
      <c r="F22" s="20">
        <v>45783</v>
      </c>
      <c r="G22" s="20">
        <v>45782</v>
      </c>
      <c r="H22" s="20">
        <v>45782</v>
      </c>
      <c r="I22" s="20">
        <v>45769</v>
      </c>
      <c r="J22" s="20">
        <v>45776</v>
      </c>
      <c r="K22" t="s">
        <v>213</v>
      </c>
      <c r="N22" t="s">
        <v>255</v>
      </c>
      <c r="O22" t="s">
        <v>215</v>
      </c>
      <c r="P22" t="s">
        <v>216</v>
      </c>
      <c r="Q22" t="s">
        <v>217</v>
      </c>
      <c r="R22" t="s">
        <v>97</v>
      </c>
      <c r="S22" t="s">
        <v>98</v>
      </c>
    </row>
    <row r="23" spans="1:19" x14ac:dyDescent="0.3">
      <c r="A23">
        <v>127931</v>
      </c>
      <c r="B23">
        <v>122</v>
      </c>
      <c r="C23" t="s">
        <v>25</v>
      </c>
      <c r="D23" t="s">
        <v>256</v>
      </c>
      <c r="E23">
        <v>3496.94</v>
      </c>
      <c r="F23" s="20">
        <v>45783</v>
      </c>
      <c r="G23" s="20">
        <v>45782</v>
      </c>
      <c r="H23" s="20">
        <v>45782</v>
      </c>
      <c r="I23" s="20">
        <v>45769</v>
      </c>
      <c r="J23" s="20">
        <v>45776</v>
      </c>
      <c r="K23" t="s">
        <v>213</v>
      </c>
      <c r="N23" t="s">
        <v>257</v>
      </c>
      <c r="O23" t="s">
        <v>215</v>
      </c>
      <c r="P23" t="s">
        <v>216</v>
      </c>
      <c r="Q23" t="s">
        <v>217</v>
      </c>
      <c r="R23" t="s">
        <v>97</v>
      </c>
      <c r="S23" t="s">
        <v>98</v>
      </c>
    </row>
    <row r="24" spans="1:19" x14ac:dyDescent="0.3">
      <c r="A24">
        <v>127932</v>
      </c>
      <c r="B24">
        <v>122</v>
      </c>
      <c r="C24" t="s">
        <v>25</v>
      </c>
      <c r="D24" t="s">
        <v>258</v>
      </c>
      <c r="E24">
        <v>387.6</v>
      </c>
      <c r="F24" s="20">
        <v>45784</v>
      </c>
      <c r="G24" s="20">
        <v>45782</v>
      </c>
      <c r="H24" s="20">
        <v>45782</v>
      </c>
      <c r="I24" s="20">
        <v>45769</v>
      </c>
      <c r="J24" s="20">
        <v>45776</v>
      </c>
      <c r="K24" t="s">
        <v>213</v>
      </c>
      <c r="N24" t="s">
        <v>259</v>
      </c>
      <c r="O24" t="s">
        <v>215</v>
      </c>
      <c r="P24" t="s">
        <v>216</v>
      </c>
      <c r="Q24" t="s">
        <v>217</v>
      </c>
      <c r="R24" t="s">
        <v>97</v>
      </c>
      <c r="S24" t="s">
        <v>98</v>
      </c>
    </row>
    <row r="25" spans="1:19" x14ac:dyDescent="0.3">
      <c r="A25">
        <v>127933</v>
      </c>
      <c r="B25">
        <v>122</v>
      </c>
      <c r="C25" t="s">
        <v>25</v>
      </c>
      <c r="D25" t="s">
        <v>260</v>
      </c>
      <c r="E25">
        <v>1715.4</v>
      </c>
      <c r="F25" s="20">
        <v>45783</v>
      </c>
      <c r="G25" s="20">
        <v>45782</v>
      </c>
      <c r="H25" s="20">
        <v>45782</v>
      </c>
      <c r="I25" s="20">
        <v>45769</v>
      </c>
      <c r="J25" s="20">
        <v>45776</v>
      </c>
      <c r="K25" t="s">
        <v>213</v>
      </c>
      <c r="N25" t="s">
        <v>261</v>
      </c>
      <c r="O25" t="s">
        <v>215</v>
      </c>
      <c r="P25" t="s">
        <v>216</v>
      </c>
      <c r="Q25" t="s">
        <v>217</v>
      </c>
      <c r="R25" t="s">
        <v>97</v>
      </c>
      <c r="S25" t="s">
        <v>98</v>
      </c>
    </row>
    <row r="26" spans="1:19" x14ac:dyDescent="0.3">
      <c r="A26">
        <v>127934</v>
      </c>
      <c r="B26">
        <v>122</v>
      </c>
      <c r="C26" t="s">
        <v>25</v>
      </c>
      <c r="D26" t="s">
        <v>262</v>
      </c>
      <c r="E26">
        <v>1251.94</v>
      </c>
      <c r="F26" s="20">
        <v>45782</v>
      </c>
      <c r="G26" s="20">
        <v>45782</v>
      </c>
      <c r="H26" s="20">
        <v>45782</v>
      </c>
      <c r="I26" s="20">
        <v>45769</v>
      </c>
      <c r="J26" s="20">
        <v>45776</v>
      </c>
      <c r="K26" t="s">
        <v>213</v>
      </c>
      <c r="N26" t="s">
        <v>263</v>
      </c>
      <c r="O26" t="s">
        <v>215</v>
      </c>
      <c r="P26" t="s">
        <v>216</v>
      </c>
      <c r="Q26" t="s">
        <v>217</v>
      </c>
      <c r="R26" t="s">
        <v>97</v>
      </c>
      <c r="S26" t="s">
        <v>98</v>
      </c>
    </row>
    <row r="27" spans="1:19" x14ac:dyDescent="0.3">
      <c r="A27">
        <v>127935</v>
      </c>
      <c r="B27">
        <v>122</v>
      </c>
      <c r="C27" t="s">
        <v>25</v>
      </c>
      <c r="D27" t="s">
        <v>264</v>
      </c>
      <c r="E27">
        <v>1240.92</v>
      </c>
      <c r="F27" s="20">
        <v>45783</v>
      </c>
      <c r="G27" s="20">
        <v>45782</v>
      </c>
      <c r="H27" s="20">
        <v>45782</v>
      </c>
      <c r="I27" s="20">
        <v>45769</v>
      </c>
      <c r="J27" s="20">
        <v>45776</v>
      </c>
      <c r="K27" t="s">
        <v>213</v>
      </c>
      <c r="N27" t="s">
        <v>265</v>
      </c>
      <c r="O27" t="s">
        <v>215</v>
      </c>
      <c r="P27" t="s">
        <v>216</v>
      </c>
      <c r="Q27" t="s">
        <v>217</v>
      </c>
      <c r="R27" t="s">
        <v>97</v>
      </c>
      <c r="S27" t="s">
        <v>98</v>
      </c>
    </row>
    <row r="28" spans="1:19" x14ac:dyDescent="0.3">
      <c r="A28">
        <v>127946</v>
      </c>
      <c r="B28">
        <v>122</v>
      </c>
      <c r="C28" t="s">
        <v>25</v>
      </c>
      <c r="D28" t="s">
        <v>266</v>
      </c>
      <c r="E28">
        <v>410.4</v>
      </c>
      <c r="F28" s="20">
        <v>45780</v>
      </c>
      <c r="G28" s="20">
        <v>45782</v>
      </c>
      <c r="H28" s="20">
        <v>45782</v>
      </c>
      <c r="I28" s="20">
        <v>45771</v>
      </c>
      <c r="J28" s="20">
        <v>45776</v>
      </c>
      <c r="K28" t="s">
        <v>213</v>
      </c>
      <c r="N28" t="s">
        <v>267</v>
      </c>
      <c r="O28" t="s">
        <v>215</v>
      </c>
      <c r="P28" t="s">
        <v>216</v>
      </c>
      <c r="Q28" t="s">
        <v>217</v>
      </c>
      <c r="R28" t="s">
        <v>97</v>
      </c>
      <c r="S28" t="s">
        <v>98</v>
      </c>
    </row>
    <row r="29" spans="1:19" x14ac:dyDescent="0.3">
      <c r="A29">
        <v>127947</v>
      </c>
      <c r="B29">
        <v>122</v>
      </c>
      <c r="C29" t="s">
        <v>25</v>
      </c>
      <c r="D29" t="s">
        <v>268</v>
      </c>
      <c r="E29">
        <v>411.6</v>
      </c>
      <c r="F29" s="20">
        <v>45784</v>
      </c>
      <c r="G29" s="20">
        <v>45782</v>
      </c>
      <c r="H29" s="20">
        <v>45782</v>
      </c>
      <c r="I29" s="20">
        <v>45770</v>
      </c>
      <c r="J29" s="20">
        <v>45776</v>
      </c>
      <c r="K29" t="s">
        <v>213</v>
      </c>
      <c r="N29" t="s">
        <v>269</v>
      </c>
      <c r="O29" t="s">
        <v>215</v>
      </c>
      <c r="P29" t="s">
        <v>216</v>
      </c>
      <c r="Q29" t="s">
        <v>217</v>
      </c>
      <c r="R29" t="s">
        <v>97</v>
      </c>
      <c r="S29" t="s">
        <v>98</v>
      </c>
    </row>
    <row r="30" spans="1:19" x14ac:dyDescent="0.3">
      <c r="A30">
        <v>128082</v>
      </c>
      <c r="B30">
        <v>122</v>
      </c>
      <c r="C30" t="s">
        <v>25</v>
      </c>
      <c r="D30" t="s">
        <v>270</v>
      </c>
      <c r="E30">
        <v>242.53</v>
      </c>
      <c r="F30" s="20">
        <v>45782</v>
      </c>
      <c r="G30" s="20">
        <v>45783</v>
      </c>
      <c r="H30" s="20">
        <v>45782</v>
      </c>
      <c r="I30" s="20">
        <v>45777</v>
      </c>
      <c r="J30" s="20">
        <v>45777</v>
      </c>
      <c r="K30" t="s">
        <v>271</v>
      </c>
      <c r="L30" t="s">
        <v>272</v>
      </c>
      <c r="M30" t="s">
        <v>273</v>
      </c>
      <c r="N30" t="s">
        <v>274</v>
      </c>
      <c r="O30" t="s">
        <v>215</v>
      </c>
      <c r="P30" t="s">
        <v>216</v>
      </c>
      <c r="Q30" t="s">
        <v>217</v>
      </c>
      <c r="R30" t="s">
        <v>97</v>
      </c>
      <c r="S30" t="s">
        <v>275</v>
      </c>
    </row>
    <row r="31" spans="1:19" x14ac:dyDescent="0.3">
      <c r="A31">
        <v>128084</v>
      </c>
      <c r="B31">
        <v>122</v>
      </c>
      <c r="C31" t="s">
        <v>25</v>
      </c>
      <c r="D31" t="s">
        <v>270</v>
      </c>
      <c r="E31">
        <v>123.4</v>
      </c>
      <c r="F31" s="20">
        <v>45782</v>
      </c>
      <c r="G31" s="20">
        <v>45783</v>
      </c>
      <c r="H31" s="20">
        <v>45782</v>
      </c>
      <c r="I31" s="20">
        <v>45777</v>
      </c>
      <c r="J31" s="20">
        <v>45777</v>
      </c>
      <c r="K31" t="s">
        <v>271</v>
      </c>
      <c r="L31" t="s">
        <v>276</v>
      </c>
      <c r="M31" t="s">
        <v>277</v>
      </c>
      <c r="N31" t="s">
        <v>278</v>
      </c>
      <c r="O31" t="s">
        <v>215</v>
      </c>
      <c r="P31" t="s">
        <v>216</v>
      </c>
      <c r="Q31" t="s">
        <v>217</v>
      </c>
      <c r="R31" t="s">
        <v>97</v>
      </c>
      <c r="S31" t="s">
        <v>275</v>
      </c>
    </row>
    <row r="32" spans="1:19" x14ac:dyDescent="0.3">
      <c r="A32">
        <v>128085</v>
      </c>
      <c r="B32">
        <v>122</v>
      </c>
      <c r="C32" t="s">
        <v>25</v>
      </c>
      <c r="D32" t="s">
        <v>270</v>
      </c>
      <c r="E32">
        <v>79.989999999999995</v>
      </c>
      <c r="F32" s="20">
        <v>45782</v>
      </c>
      <c r="G32" s="20">
        <v>45783</v>
      </c>
      <c r="H32" s="20">
        <v>45782</v>
      </c>
      <c r="I32" s="20">
        <v>45777</v>
      </c>
      <c r="J32" s="20">
        <v>45777</v>
      </c>
      <c r="K32" t="s">
        <v>271</v>
      </c>
      <c r="L32" t="s">
        <v>279</v>
      </c>
      <c r="M32" t="s">
        <v>280</v>
      </c>
      <c r="N32" t="s">
        <v>281</v>
      </c>
      <c r="O32" t="s">
        <v>215</v>
      </c>
      <c r="P32" t="s">
        <v>216</v>
      </c>
      <c r="Q32" t="s">
        <v>217</v>
      </c>
      <c r="R32" t="s">
        <v>97</v>
      </c>
      <c r="S32" t="s">
        <v>275</v>
      </c>
    </row>
    <row r="33" spans="1:19" x14ac:dyDescent="0.3">
      <c r="A33">
        <v>128086</v>
      </c>
      <c r="B33">
        <v>122</v>
      </c>
      <c r="C33" t="s">
        <v>25</v>
      </c>
      <c r="D33" t="s">
        <v>270</v>
      </c>
      <c r="E33">
        <v>180.85</v>
      </c>
      <c r="F33" s="20">
        <v>45782</v>
      </c>
      <c r="G33" s="20">
        <v>45783</v>
      </c>
      <c r="H33" s="20">
        <v>45782</v>
      </c>
      <c r="I33" s="20">
        <v>45777</v>
      </c>
      <c r="J33" s="20">
        <v>45777</v>
      </c>
      <c r="K33" t="s">
        <v>271</v>
      </c>
      <c r="L33" t="s">
        <v>279</v>
      </c>
      <c r="M33" t="s">
        <v>282</v>
      </c>
      <c r="N33" t="s">
        <v>283</v>
      </c>
      <c r="O33" t="s">
        <v>215</v>
      </c>
      <c r="P33" t="s">
        <v>216</v>
      </c>
      <c r="Q33" t="s">
        <v>217</v>
      </c>
      <c r="R33" t="s">
        <v>97</v>
      </c>
      <c r="S33" t="s">
        <v>275</v>
      </c>
    </row>
    <row r="34" spans="1:19" x14ac:dyDescent="0.3">
      <c r="A34">
        <v>128145</v>
      </c>
      <c r="B34">
        <v>122</v>
      </c>
      <c r="C34" t="s">
        <v>25</v>
      </c>
      <c r="D34" t="s">
        <v>284</v>
      </c>
      <c r="E34">
        <v>5650.19</v>
      </c>
      <c r="F34" s="20">
        <v>45784</v>
      </c>
      <c r="G34" s="20">
        <v>45782</v>
      </c>
      <c r="H34" s="20">
        <v>45782</v>
      </c>
      <c r="I34" s="20">
        <v>45777</v>
      </c>
      <c r="J34" s="20">
        <v>45777</v>
      </c>
      <c r="K34" t="s">
        <v>96</v>
      </c>
      <c r="L34" t="s">
        <v>285</v>
      </c>
      <c r="M34" t="s">
        <v>286</v>
      </c>
      <c r="N34" t="s">
        <v>287</v>
      </c>
      <c r="O34" t="s">
        <v>215</v>
      </c>
      <c r="P34" t="s">
        <v>216</v>
      </c>
      <c r="Q34" t="s">
        <v>217</v>
      </c>
      <c r="R34" t="s">
        <v>97</v>
      </c>
      <c r="S34" t="s">
        <v>98</v>
      </c>
    </row>
    <row r="35" spans="1:19" x14ac:dyDescent="0.3">
      <c r="A35">
        <v>128781</v>
      </c>
      <c r="B35">
        <v>122</v>
      </c>
      <c r="C35" t="s">
        <v>25</v>
      </c>
      <c r="D35" t="s">
        <v>288</v>
      </c>
      <c r="E35">
        <v>1091.25</v>
      </c>
      <c r="F35" s="20">
        <v>45782</v>
      </c>
      <c r="G35" s="20">
        <v>45782</v>
      </c>
      <c r="H35" s="20">
        <v>45782</v>
      </c>
      <c r="I35" s="20">
        <v>45777</v>
      </c>
      <c r="J35" s="20">
        <v>45782</v>
      </c>
      <c r="K35" t="s">
        <v>96</v>
      </c>
      <c r="L35" t="s">
        <v>289</v>
      </c>
      <c r="M35" t="s">
        <v>290</v>
      </c>
      <c r="N35" t="s">
        <v>291</v>
      </c>
      <c r="O35" t="s">
        <v>215</v>
      </c>
      <c r="P35" t="s">
        <v>216</v>
      </c>
      <c r="Q35" t="s">
        <v>217</v>
      </c>
      <c r="R35" t="s">
        <v>97</v>
      </c>
      <c r="S35" t="s">
        <v>98</v>
      </c>
    </row>
    <row r="36" spans="1:19" x14ac:dyDescent="0.3">
      <c r="A36">
        <v>126232</v>
      </c>
      <c r="B36">
        <v>122</v>
      </c>
      <c r="C36" t="s">
        <v>25</v>
      </c>
      <c r="D36" t="s">
        <v>292</v>
      </c>
      <c r="E36">
        <v>849.8</v>
      </c>
      <c r="F36" s="20">
        <v>45782</v>
      </c>
      <c r="G36" s="20">
        <v>45782</v>
      </c>
      <c r="H36" s="20">
        <v>45782</v>
      </c>
      <c r="I36" s="20">
        <v>45755</v>
      </c>
      <c r="J36" s="20">
        <v>45764</v>
      </c>
      <c r="K36" t="s">
        <v>213</v>
      </c>
      <c r="N36" t="s">
        <v>293</v>
      </c>
      <c r="O36" t="s">
        <v>215</v>
      </c>
      <c r="P36" t="s">
        <v>216</v>
      </c>
      <c r="Q36" t="s">
        <v>217</v>
      </c>
      <c r="R36" t="s">
        <v>97</v>
      </c>
      <c r="S36" t="s">
        <v>98</v>
      </c>
    </row>
    <row r="37" spans="1:19" x14ac:dyDescent="0.3">
      <c r="A37">
        <v>126341</v>
      </c>
      <c r="B37">
        <v>122</v>
      </c>
      <c r="C37" t="s">
        <v>25</v>
      </c>
      <c r="D37" t="s">
        <v>294</v>
      </c>
      <c r="E37">
        <v>5200</v>
      </c>
      <c r="F37" s="20">
        <v>45782</v>
      </c>
      <c r="G37" s="20">
        <v>45782</v>
      </c>
      <c r="H37" s="20">
        <v>45782</v>
      </c>
      <c r="I37" s="20">
        <v>45761</v>
      </c>
      <c r="J37" s="20">
        <v>45764</v>
      </c>
      <c r="K37" t="s">
        <v>213</v>
      </c>
      <c r="L37" t="s">
        <v>276</v>
      </c>
      <c r="M37" t="s">
        <v>295</v>
      </c>
      <c r="N37" t="s">
        <v>296</v>
      </c>
      <c r="O37" t="s">
        <v>215</v>
      </c>
      <c r="P37" t="s">
        <v>216</v>
      </c>
      <c r="Q37" t="s">
        <v>217</v>
      </c>
      <c r="R37" t="s">
        <v>97</v>
      </c>
      <c r="S37" t="s">
        <v>98</v>
      </c>
    </row>
    <row r="38" spans="1:19" x14ac:dyDescent="0.3">
      <c r="A38">
        <v>128606</v>
      </c>
      <c r="B38">
        <v>122</v>
      </c>
      <c r="C38" t="s">
        <v>25</v>
      </c>
      <c r="D38" t="s">
        <v>297</v>
      </c>
      <c r="E38">
        <v>94.95</v>
      </c>
      <c r="F38" s="20">
        <v>45777</v>
      </c>
      <c r="G38" s="20"/>
      <c r="H38" s="20">
        <v>45777</v>
      </c>
      <c r="I38" s="20">
        <v>45777</v>
      </c>
      <c r="J38" s="20">
        <v>45781</v>
      </c>
      <c r="K38" t="s">
        <v>298</v>
      </c>
      <c r="L38" t="s">
        <v>299</v>
      </c>
      <c r="M38" t="s">
        <v>300</v>
      </c>
      <c r="N38" t="s">
        <v>301</v>
      </c>
      <c r="R38" t="s">
        <v>97</v>
      </c>
    </row>
    <row r="39" spans="1:19" x14ac:dyDescent="0.3">
      <c r="A39">
        <v>128642</v>
      </c>
      <c r="B39">
        <v>122</v>
      </c>
      <c r="C39" t="s">
        <v>25</v>
      </c>
      <c r="D39" t="s">
        <v>302</v>
      </c>
      <c r="E39">
        <v>0</v>
      </c>
      <c r="F39" s="20">
        <v>45777</v>
      </c>
      <c r="G39" s="20"/>
      <c r="H39" s="20">
        <v>45777</v>
      </c>
      <c r="I39" s="20">
        <v>45777</v>
      </c>
      <c r="J39" s="20">
        <v>45781</v>
      </c>
      <c r="K39" t="s">
        <v>298</v>
      </c>
      <c r="L39" t="s">
        <v>299</v>
      </c>
      <c r="M39" t="s">
        <v>300</v>
      </c>
      <c r="N39" t="s">
        <v>301</v>
      </c>
      <c r="R39" t="s">
        <v>97</v>
      </c>
    </row>
    <row r="40" spans="1:19" x14ac:dyDescent="0.3">
      <c r="A40">
        <v>126225</v>
      </c>
      <c r="B40">
        <v>122</v>
      </c>
      <c r="C40" t="s">
        <v>25</v>
      </c>
      <c r="D40" t="s">
        <v>303</v>
      </c>
      <c r="E40">
        <v>473.4</v>
      </c>
      <c r="F40" s="20">
        <v>45778</v>
      </c>
      <c r="G40" s="20">
        <v>45777</v>
      </c>
      <c r="H40" s="20">
        <v>45777</v>
      </c>
      <c r="I40" s="20">
        <v>45748</v>
      </c>
      <c r="J40" s="20">
        <v>45763</v>
      </c>
      <c r="K40" t="s">
        <v>213</v>
      </c>
      <c r="N40" t="s">
        <v>304</v>
      </c>
      <c r="O40" t="s">
        <v>215</v>
      </c>
      <c r="P40" t="s">
        <v>216</v>
      </c>
      <c r="Q40" t="s">
        <v>217</v>
      </c>
      <c r="R40" t="s">
        <v>97</v>
      </c>
      <c r="S40" t="s">
        <v>98</v>
      </c>
    </row>
    <row r="41" spans="1:19" x14ac:dyDescent="0.3">
      <c r="A41">
        <v>126228</v>
      </c>
      <c r="B41">
        <v>122</v>
      </c>
      <c r="C41" t="s">
        <v>25</v>
      </c>
      <c r="D41" t="s">
        <v>305</v>
      </c>
      <c r="E41">
        <v>1642.5</v>
      </c>
      <c r="F41" s="20">
        <v>45778</v>
      </c>
      <c r="G41" s="20">
        <v>45777</v>
      </c>
      <c r="H41" s="20">
        <v>45777</v>
      </c>
      <c r="I41" s="20">
        <v>45748</v>
      </c>
      <c r="J41" s="20">
        <v>45764</v>
      </c>
      <c r="K41" t="s">
        <v>213</v>
      </c>
      <c r="N41" t="s">
        <v>306</v>
      </c>
      <c r="O41" t="s">
        <v>215</v>
      </c>
      <c r="P41" t="s">
        <v>216</v>
      </c>
      <c r="Q41" t="s">
        <v>217</v>
      </c>
      <c r="R41" t="s">
        <v>97</v>
      </c>
      <c r="S41" t="s">
        <v>98</v>
      </c>
    </row>
    <row r="42" spans="1:19" x14ac:dyDescent="0.3">
      <c r="A42">
        <v>126333</v>
      </c>
      <c r="B42">
        <v>122</v>
      </c>
      <c r="C42" t="s">
        <v>25</v>
      </c>
      <c r="D42" t="s">
        <v>307</v>
      </c>
      <c r="E42">
        <v>1119.3699999999999</v>
      </c>
      <c r="F42" s="20">
        <v>45779</v>
      </c>
      <c r="G42" s="20">
        <v>45777</v>
      </c>
      <c r="H42" s="20">
        <v>45777</v>
      </c>
      <c r="I42" s="20">
        <v>45757</v>
      </c>
      <c r="J42" s="20">
        <v>45764</v>
      </c>
      <c r="K42" t="s">
        <v>213</v>
      </c>
      <c r="L42" t="s">
        <v>308</v>
      </c>
      <c r="M42" t="s">
        <v>309</v>
      </c>
      <c r="N42" t="s">
        <v>310</v>
      </c>
      <c r="O42" t="s">
        <v>215</v>
      </c>
      <c r="P42" t="s">
        <v>216</v>
      </c>
      <c r="Q42" t="s">
        <v>217</v>
      </c>
      <c r="R42" t="s">
        <v>97</v>
      </c>
      <c r="S42" t="s">
        <v>98</v>
      </c>
    </row>
    <row r="43" spans="1:19" x14ac:dyDescent="0.3">
      <c r="A43">
        <v>126677</v>
      </c>
      <c r="B43">
        <v>122</v>
      </c>
      <c r="C43" t="s">
        <v>25</v>
      </c>
      <c r="D43" t="s">
        <v>311</v>
      </c>
      <c r="E43">
        <v>2660</v>
      </c>
      <c r="F43" s="20">
        <v>45779</v>
      </c>
      <c r="G43" s="20">
        <v>45777</v>
      </c>
      <c r="H43" s="20">
        <v>45777</v>
      </c>
      <c r="I43" s="20">
        <v>45748</v>
      </c>
      <c r="J43" s="20">
        <v>45769</v>
      </c>
      <c r="K43" t="s">
        <v>96</v>
      </c>
      <c r="L43" t="s">
        <v>312</v>
      </c>
      <c r="M43" t="s">
        <v>313</v>
      </c>
      <c r="N43" t="s">
        <v>314</v>
      </c>
      <c r="O43" t="s">
        <v>215</v>
      </c>
      <c r="P43" t="s">
        <v>216</v>
      </c>
      <c r="Q43" t="s">
        <v>217</v>
      </c>
      <c r="R43" t="s">
        <v>97</v>
      </c>
      <c r="S43" t="s">
        <v>98</v>
      </c>
    </row>
    <row r="44" spans="1:19" x14ac:dyDescent="0.3">
      <c r="A44">
        <v>127007</v>
      </c>
      <c r="B44">
        <v>122</v>
      </c>
      <c r="C44" t="s">
        <v>25</v>
      </c>
      <c r="D44" t="s">
        <v>315</v>
      </c>
      <c r="E44">
        <v>824</v>
      </c>
      <c r="F44" s="20">
        <v>45779</v>
      </c>
      <c r="G44" s="20">
        <v>45777</v>
      </c>
      <c r="H44" s="20">
        <v>45777</v>
      </c>
      <c r="I44" s="20">
        <v>45751</v>
      </c>
      <c r="J44" s="20">
        <v>45771</v>
      </c>
      <c r="K44" t="s">
        <v>213</v>
      </c>
      <c r="N44" t="s">
        <v>316</v>
      </c>
      <c r="O44" t="s">
        <v>215</v>
      </c>
      <c r="P44" t="s">
        <v>216</v>
      </c>
      <c r="Q44" t="s">
        <v>217</v>
      </c>
      <c r="R44" t="s">
        <v>97</v>
      </c>
      <c r="S44" t="s">
        <v>98</v>
      </c>
    </row>
    <row r="45" spans="1:19" x14ac:dyDescent="0.3">
      <c r="A45">
        <v>127008</v>
      </c>
      <c r="B45">
        <v>122</v>
      </c>
      <c r="C45" t="s">
        <v>25</v>
      </c>
      <c r="D45" t="s">
        <v>317</v>
      </c>
      <c r="E45">
        <v>575.55999999999995</v>
      </c>
      <c r="F45" s="20">
        <v>45779</v>
      </c>
      <c r="G45" s="20">
        <v>45777</v>
      </c>
      <c r="H45" s="20">
        <v>45777</v>
      </c>
      <c r="I45" s="20">
        <v>45758</v>
      </c>
      <c r="J45" s="20">
        <v>45771</v>
      </c>
      <c r="K45" t="s">
        <v>213</v>
      </c>
      <c r="N45" t="s">
        <v>318</v>
      </c>
      <c r="O45" t="s">
        <v>215</v>
      </c>
      <c r="P45" t="s">
        <v>216</v>
      </c>
      <c r="Q45" t="s">
        <v>217</v>
      </c>
      <c r="R45" t="s">
        <v>97</v>
      </c>
      <c r="S45" t="s">
        <v>98</v>
      </c>
    </row>
    <row r="46" spans="1:19" x14ac:dyDescent="0.3">
      <c r="A46">
        <v>127009</v>
      </c>
      <c r="B46">
        <v>122</v>
      </c>
      <c r="C46" t="s">
        <v>25</v>
      </c>
      <c r="D46" t="s">
        <v>242</v>
      </c>
      <c r="E46">
        <v>686.4</v>
      </c>
      <c r="F46" s="20">
        <v>45779</v>
      </c>
      <c r="G46" s="20">
        <v>45777</v>
      </c>
      <c r="H46" s="20">
        <v>45777</v>
      </c>
      <c r="I46" s="20">
        <v>45757</v>
      </c>
      <c r="J46" s="20">
        <v>45771</v>
      </c>
      <c r="K46" t="s">
        <v>213</v>
      </c>
      <c r="N46" t="s">
        <v>319</v>
      </c>
      <c r="O46" t="s">
        <v>215</v>
      </c>
      <c r="P46" t="s">
        <v>216</v>
      </c>
      <c r="Q46" t="s">
        <v>217</v>
      </c>
      <c r="R46" t="s">
        <v>97</v>
      </c>
      <c r="S46" t="s">
        <v>98</v>
      </c>
    </row>
    <row r="47" spans="1:19" x14ac:dyDescent="0.3">
      <c r="A47">
        <v>127033</v>
      </c>
      <c r="B47">
        <v>122</v>
      </c>
      <c r="C47" t="s">
        <v>25</v>
      </c>
      <c r="D47" t="s">
        <v>230</v>
      </c>
      <c r="E47">
        <v>849.8</v>
      </c>
      <c r="F47" s="20">
        <v>45779</v>
      </c>
      <c r="G47" s="20">
        <v>45777</v>
      </c>
      <c r="H47" s="20">
        <v>45777</v>
      </c>
      <c r="I47" s="20">
        <v>45763</v>
      </c>
      <c r="J47" s="20">
        <v>45771</v>
      </c>
      <c r="K47" t="s">
        <v>213</v>
      </c>
      <c r="N47" t="s">
        <v>320</v>
      </c>
      <c r="O47" t="s">
        <v>215</v>
      </c>
      <c r="P47" t="s">
        <v>216</v>
      </c>
      <c r="Q47" t="s">
        <v>217</v>
      </c>
      <c r="R47" t="s">
        <v>97</v>
      </c>
      <c r="S47" t="s">
        <v>98</v>
      </c>
    </row>
    <row r="48" spans="1:19" x14ac:dyDescent="0.3">
      <c r="A48">
        <v>127042</v>
      </c>
      <c r="B48">
        <v>122</v>
      </c>
      <c r="C48" t="s">
        <v>25</v>
      </c>
      <c r="D48" t="s">
        <v>224</v>
      </c>
      <c r="E48">
        <v>522.53</v>
      </c>
      <c r="F48" s="20">
        <v>45778</v>
      </c>
      <c r="G48" s="20">
        <v>45777</v>
      </c>
      <c r="H48" s="20">
        <v>45777</v>
      </c>
      <c r="I48" s="20">
        <v>45763</v>
      </c>
      <c r="J48" s="20">
        <v>45771</v>
      </c>
      <c r="K48" t="s">
        <v>213</v>
      </c>
      <c r="N48" t="s">
        <v>321</v>
      </c>
      <c r="O48" t="s">
        <v>215</v>
      </c>
      <c r="P48" t="s">
        <v>216</v>
      </c>
      <c r="Q48" t="s">
        <v>217</v>
      </c>
      <c r="R48" t="s">
        <v>97</v>
      </c>
      <c r="S48" t="s">
        <v>98</v>
      </c>
    </row>
    <row r="49" spans="1:19" x14ac:dyDescent="0.3">
      <c r="A49">
        <v>127052</v>
      </c>
      <c r="B49">
        <v>122</v>
      </c>
      <c r="C49" t="s">
        <v>25</v>
      </c>
      <c r="D49" t="s">
        <v>322</v>
      </c>
      <c r="E49">
        <v>311.91000000000003</v>
      </c>
      <c r="F49" s="20">
        <v>45778</v>
      </c>
      <c r="G49" s="20">
        <v>45777</v>
      </c>
      <c r="H49" s="20">
        <v>45777</v>
      </c>
      <c r="I49" s="20">
        <v>45757</v>
      </c>
      <c r="J49" s="20">
        <v>45771</v>
      </c>
      <c r="K49" t="s">
        <v>213</v>
      </c>
      <c r="N49" t="s">
        <v>323</v>
      </c>
      <c r="O49" t="s">
        <v>215</v>
      </c>
      <c r="P49" t="s">
        <v>216</v>
      </c>
      <c r="Q49" t="s">
        <v>217</v>
      </c>
      <c r="R49" t="s">
        <v>97</v>
      </c>
      <c r="S49" t="s">
        <v>98</v>
      </c>
    </row>
    <row r="50" spans="1:19" x14ac:dyDescent="0.3">
      <c r="A50">
        <v>127056</v>
      </c>
      <c r="B50">
        <v>122</v>
      </c>
      <c r="C50" t="s">
        <v>25</v>
      </c>
      <c r="D50" t="s">
        <v>230</v>
      </c>
      <c r="E50">
        <v>293.60000000000002</v>
      </c>
      <c r="F50" s="20">
        <v>45778</v>
      </c>
      <c r="G50" s="20">
        <v>45777</v>
      </c>
      <c r="H50" s="20">
        <v>45777</v>
      </c>
      <c r="I50" s="20">
        <v>45762</v>
      </c>
      <c r="J50" s="20">
        <v>45771</v>
      </c>
      <c r="K50" t="s">
        <v>213</v>
      </c>
      <c r="N50" t="s">
        <v>324</v>
      </c>
      <c r="O50" t="s">
        <v>215</v>
      </c>
      <c r="P50" t="s">
        <v>216</v>
      </c>
      <c r="Q50" t="s">
        <v>217</v>
      </c>
      <c r="R50" t="s">
        <v>97</v>
      </c>
      <c r="S50" t="s">
        <v>98</v>
      </c>
    </row>
    <row r="51" spans="1:19" x14ac:dyDescent="0.3">
      <c r="A51">
        <v>127070</v>
      </c>
      <c r="B51">
        <v>122</v>
      </c>
      <c r="C51" t="s">
        <v>25</v>
      </c>
      <c r="D51" t="s">
        <v>251</v>
      </c>
      <c r="E51">
        <v>526.25</v>
      </c>
      <c r="F51" s="20">
        <v>45780</v>
      </c>
      <c r="G51" s="20">
        <v>45777</v>
      </c>
      <c r="H51" s="20">
        <v>45777</v>
      </c>
      <c r="I51" s="20">
        <v>45764</v>
      </c>
      <c r="J51" s="20">
        <v>45771</v>
      </c>
      <c r="K51" t="s">
        <v>213</v>
      </c>
      <c r="N51" t="s">
        <v>325</v>
      </c>
      <c r="O51" t="s">
        <v>215</v>
      </c>
      <c r="P51" t="s">
        <v>216</v>
      </c>
      <c r="Q51" t="s">
        <v>217</v>
      </c>
      <c r="R51" t="s">
        <v>97</v>
      </c>
      <c r="S51" t="s">
        <v>98</v>
      </c>
    </row>
    <row r="52" spans="1:19" x14ac:dyDescent="0.3">
      <c r="A52">
        <v>127071</v>
      </c>
      <c r="B52">
        <v>122</v>
      </c>
      <c r="C52" t="s">
        <v>25</v>
      </c>
      <c r="D52" t="s">
        <v>326</v>
      </c>
      <c r="E52">
        <v>1825.26</v>
      </c>
      <c r="F52" s="20">
        <v>45778</v>
      </c>
      <c r="G52" s="20">
        <v>45777</v>
      </c>
      <c r="H52" s="20">
        <v>45777</v>
      </c>
      <c r="I52" s="20">
        <v>45763</v>
      </c>
      <c r="J52" s="20">
        <v>45771</v>
      </c>
      <c r="K52" t="s">
        <v>213</v>
      </c>
      <c r="N52" t="s">
        <v>327</v>
      </c>
      <c r="O52" t="s">
        <v>215</v>
      </c>
      <c r="P52" t="s">
        <v>216</v>
      </c>
      <c r="Q52" t="s">
        <v>217</v>
      </c>
      <c r="R52" t="s">
        <v>97</v>
      </c>
      <c r="S52" t="s">
        <v>98</v>
      </c>
    </row>
    <row r="53" spans="1:19" x14ac:dyDescent="0.3">
      <c r="A53">
        <v>127072</v>
      </c>
      <c r="B53">
        <v>122</v>
      </c>
      <c r="C53" t="s">
        <v>25</v>
      </c>
      <c r="D53" t="s">
        <v>328</v>
      </c>
      <c r="E53">
        <v>1176</v>
      </c>
      <c r="F53" s="20">
        <v>45778</v>
      </c>
      <c r="G53" s="20">
        <v>45777</v>
      </c>
      <c r="H53" s="20">
        <v>45777</v>
      </c>
      <c r="I53" s="20">
        <v>45764</v>
      </c>
      <c r="J53" s="20">
        <v>45771</v>
      </c>
      <c r="K53" t="s">
        <v>213</v>
      </c>
      <c r="N53" t="s">
        <v>329</v>
      </c>
      <c r="O53" t="s">
        <v>215</v>
      </c>
      <c r="P53" t="s">
        <v>216</v>
      </c>
      <c r="Q53" t="s">
        <v>217</v>
      </c>
      <c r="R53" t="s">
        <v>97</v>
      </c>
      <c r="S53" t="s">
        <v>98</v>
      </c>
    </row>
    <row r="54" spans="1:19" x14ac:dyDescent="0.3">
      <c r="A54">
        <v>127077</v>
      </c>
      <c r="B54">
        <v>122</v>
      </c>
      <c r="C54" t="s">
        <v>25</v>
      </c>
      <c r="D54" t="s">
        <v>330</v>
      </c>
      <c r="E54">
        <v>190</v>
      </c>
      <c r="F54" s="20">
        <v>45778</v>
      </c>
      <c r="G54" s="20">
        <v>45777</v>
      </c>
      <c r="H54" s="20">
        <v>45777</v>
      </c>
      <c r="I54" s="20">
        <v>45763</v>
      </c>
      <c r="J54" s="20">
        <v>45771</v>
      </c>
      <c r="K54" t="s">
        <v>213</v>
      </c>
      <c r="N54" t="s">
        <v>331</v>
      </c>
      <c r="O54" t="s">
        <v>215</v>
      </c>
      <c r="P54" t="s">
        <v>216</v>
      </c>
      <c r="Q54" t="s">
        <v>217</v>
      </c>
      <c r="R54" t="s">
        <v>97</v>
      </c>
      <c r="S54" t="s">
        <v>98</v>
      </c>
    </row>
    <row r="55" spans="1:19" x14ac:dyDescent="0.3">
      <c r="A55">
        <v>127078</v>
      </c>
      <c r="B55">
        <v>122</v>
      </c>
      <c r="C55" t="s">
        <v>25</v>
      </c>
      <c r="D55" t="s">
        <v>222</v>
      </c>
      <c r="E55">
        <v>1875.5</v>
      </c>
      <c r="F55" s="20">
        <v>45779</v>
      </c>
      <c r="G55" s="20">
        <v>45777</v>
      </c>
      <c r="H55" s="20">
        <v>45777</v>
      </c>
      <c r="I55" s="20">
        <v>45764</v>
      </c>
      <c r="J55" s="20">
        <v>45771</v>
      </c>
      <c r="K55" t="s">
        <v>213</v>
      </c>
      <c r="N55" t="s">
        <v>332</v>
      </c>
      <c r="O55" t="s">
        <v>215</v>
      </c>
      <c r="P55" t="s">
        <v>216</v>
      </c>
      <c r="Q55" t="s">
        <v>217</v>
      </c>
      <c r="R55" t="s">
        <v>97</v>
      </c>
      <c r="S55" t="s">
        <v>98</v>
      </c>
    </row>
    <row r="56" spans="1:19" x14ac:dyDescent="0.3">
      <c r="A56">
        <v>127164</v>
      </c>
      <c r="B56">
        <v>122</v>
      </c>
      <c r="C56" t="s">
        <v>25</v>
      </c>
      <c r="D56" t="s">
        <v>333</v>
      </c>
      <c r="E56">
        <v>672.64</v>
      </c>
      <c r="F56" s="20">
        <v>45778</v>
      </c>
      <c r="G56" s="20">
        <v>45777</v>
      </c>
      <c r="H56" s="20">
        <v>45777</v>
      </c>
      <c r="I56" s="20">
        <v>45764</v>
      </c>
      <c r="J56" s="20">
        <v>45771</v>
      </c>
      <c r="K56" t="s">
        <v>213</v>
      </c>
      <c r="N56" t="s">
        <v>334</v>
      </c>
      <c r="O56" t="s">
        <v>215</v>
      </c>
      <c r="P56" t="s">
        <v>216</v>
      </c>
      <c r="Q56" t="s">
        <v>217</v>
      </c>
      <c r="R56" t="s">
        <v>97</v>
      </c>
      <c r="S56" t="s">
        <v>98</v>
      </c>
    </row>
    <row r="57" spans="1:19" x14ac:dyDescent="0.3">
      <c r="A57">
        <v>127540</v>
      </c>
      <c r="B57">
        <v>122</v>
      </c>
      <c r="C57" t="s">
        <v>25</v>
      </c>
      <c r="D57" t="s">
        <v>335</v>
      </c>
      <c r="E57">
        <v>15653</v>
      </c>
      <c r="F57" s="20">
        <v>45777</v>
      </c>
      <c r="G57" s="20">
        <v>45777</v>
      </c>
      <c r="H57" s="20">
        <v>45777</v>
      </c>
      <c r="I57" s="20">
        <v>45775</v>
      </c>
      <c r="J57" s="20"/>
      <c r="K57" t="s">
        <v>213</v>
      </c>
      <c r="L57" t="s">
        <v>336</v>
      </c>
      <c r="M57" t="s">
        <v>337</v>
      </c>
      <c r="N57" t="s">
        <v>338</v>
      </c>
      <c r="O57" t="s">
        <v>215</v>
      </c>
      <c r="P57" t="s">
        <v>216</v>
      </c>
      <c r="Q57" t="s">
        <v>217</v>
      </c>
      <c r="R57" t="s">
        <v>97</v>
      </c>
      <c r="S57" t="s">
        <v>98</v>
      </c>
    </row>
    <row r="58" spans="1:19" x14ac:dyDescent="0.3">
      <c r="A58">
        <v>54842</v>
      </c>
      <c r="B58">
        <v>122</v>
      </c>
      <c r="C58" t="s">
        <v>25</v>
      </c>
      <c r="D58" t="s">
        <v>339</v>
      </c>
      <c r="E58">
        <v>7269.99</v>
      </c>
      <c r="F58" s="20">
        <v>45777</v>
      </c>
      <c r="G58" s="20">
        <v>45777</v>
      </c>
      <c r="H58" s="20">
        <v>45777</v>
      </c>
      <c r="I58" s="20">
        <v>45413</v>
      </c>
      <c r="J58" s="20"/>
      <c r="K58" t="s">
        <v>213</v>
      </c>
      <c r="M58" t="s">
        <v>340</v>
      </c>
      <c r="N58" t="s">
        <v>341</v>
      </c>
      <c r="O58" t="s">
        <v>215</v>
      </c>
      <c r="P58" t="s">
        <v>216</v>
      </c>
      <c r="Q58" t="s">
        <v>217</v>
      </c>
      <c r="R58" t="s">
        <v>97</v>
      </c>
      <c r="S58" t="s">
        <v>98</v>
      </c>
    </row>
    <row r="59" spans="1:19" x14ac:dyDescent="0.3">
      <c r="A59">
        <v>51139</v>
      </c>
      <c r="B59">
        <v>122</v>
      </c>
      <c r="C59" t="s">
        <v>25</v>
      </c>
      <c r="D59" t="s">
        <v>342</v>
      </c>
      <c r="E59">
        <v>12032.84</v>
      </c>
      <c r="F59" s="20">
        <v>45775</v>
      </c>
      <c r="G59" s="20">
        <v>45777</v>
      </c>
      <c r="H59" s="20">
        <v>45777</v>
      </c>
      <c r="I59" s="20">
        <v>45406</v>
      </c>
      <c r="J59" s="20"/>
      <c r="K59" t="s">
        <v>213</v>
      </c>
      <c r="M59" t="s">
        <v>340</v>
      </c>
      <c r="N59" t="s">
        <v>343</v>
      </c>
      <c r="O59" t="s">
        <v>215</v>
      </c>
      <c r="P59" t="s">
        <v>216</v>
      </c>
      <c r="Q59" t="s">
        <v>217</v>
      </c>
      <c r="R59" t="s">
        <v>97</v>
      </c>
      <c r="S59" t="s">
        <v>98</v>
      </c>
    </row>
    <row r="60" spans="1:19" x14ac:dyDescent="0.3">
      <c r="A60">
        <v>122526</v>
      </c>
      <c r="B60">
        <v>122</v>
      </c>
      <c r="C60" t="s">
        <v>25</v>
      </c>
      <c r="D60" t="s">
        <v>344</v>
      </c>
      <c r="E60">
        <v>1874.64</v>
      </c>
      <c r="F60" s="20">
        <v>45779</v>
      </c>
      <c r="G60" s="20">
        <v>45777</v>
      </c>
      <c r="H60" s="20">
        <v>45777</v>
      </c>
      <c r="I60" s="20">
        <v>45747</v>
      </c>
      <c r="J60" s="20">
        <v>45750</v>
      </c>
      <c r="K60" t="s">
        <v>213</v>
      </c>
      <c r="N60" t="s">
        <v>345</v>
      </c>
      <c r="O60" t="s">
        <v>215</v>
      </c>
      <c r="P60" t="s">
        <v>216</v>
      </c>
      <c r="Q60" t="s">
        <v>217</v>
      </c>
      <c r="R60" t="s">
        <v>97</v>
      </c>
      <c r="S60" t="s">
        <v>98</v>
      </c>
    </row>
    <row r="61" spans="1:19" x14ac:dyDescent="0.3">
      <c r="A61">
        <v>122662</v>
      </c>
      <c r="B61">
        <v>122</v>
      </c>
      <c r="C61" t="s">
        <v>25</v>
      </c>
      <c r="D61" t="s">
        <v>346</v>
      </c>
      <c r="E61">
        <v>3070.35</v>
      </c>
      <c r="F61" s="20">
        <v>45780</v>
      </c>
      <c r="G61" s="20">
        <v>45777</v>
      </c>
      <c r="H61" s="20">
        <v>45777</v>
      </c>
      <c r="I61" s="20">
        <v>45747</v>
      </c>
      <c r="J61" s="20">
        <v>45751</v>
      </c>
      <c r="K61" t="s">
        <v>213</v>
      </c>
      <c r="L61" t="s">
        <v>279</v>
      </c>
      <c r="M61" t="s">
        <v>347</v>
      </c>
      <c r="N61" t="s">
        <v>348</v>
      </c>
      <c r="O61" t="s">
        <v>215</v>
      </c>
      <c r="P61" t="s">
        <v>216</v>
      </c>
      <c r="Q61" t="s">
        <v>217</v>
      </c>
      <c r="R61" t="s">
        <v>97</v>
      </c>
      <c r="S61" t="s">
        <v>98</v>
      </c>
    </row>
    <row r="62" spans="1:19" x14ac:dyDescent="0.3">
      <c r="A62">
        <v>23303</v>
      </c>
      <c r="B62">
        <v>122</v>
      </c>
      <c r="C62" t="s">
        <v>25</v>
      </c>
      <c r="D62" t="s">
        <v>349</v>
      </c>
      <c r="E62">
        <v>11876.13</v>
      </c>
      <c r="F62" s="20">
        <v>45775</v>
      </c>
      <c r="G62" s="20">
        <v>45777</v>
      </c>
      <c r="H62" s="20">
        <v>45777</v>
      </c>
      <c r="I62" s="20">
        <v>44469</v>
      </c>
      <c r="J62" s="20"/>
      <c r="K62" t="s">
        <v>213</v>
      </c>
      <c r="M62" t="s">
        <v>340</v>
      </c>
      <c r="N62" t="s">
        <v>350</v>
      </c>
      <c r="O62" t="s">
        <v>215</v>
      </c>
      <c r="P62" t="s">
        <v>216</v>
      </c>
      <c r="Q62" t="s">
        <v>217</v>
      </c>
      <c r="R62" t="s">
        <v>97</v>
      </c>
      <c r="S62" t="s">
        <v>98</v>
      </c>
    </row>
    <row r="63" spans="1:19" x14ac:dyDescent="0.3">
      <c r="A63">
        <v>23304</v>
      </c>
      <c r="B63">
        <v>122</v>
      </c>
      <c r="C63" t="s">
        <v>25</v>
      </c>
      <c r="D63" t="s">
        <v>339</v>
      </c>
      <c r="E63">
        <v>5479.73</v>
      </c>
      <c r="F63" s="20">
        <v>45775</v>
      </c>
      <c r="G63" s="20">
        <v>45777</v>
      </c>
      <c r="H63" s="20">
        <v>45777</v>
      </c>
      <c r="I63" s="20">
        <v>44469</v>
      </c>
      <c r="J63" s="20"/>
      <c r="K63" t="s">
        <v>213</v>
      </c>
      <c r="M63" t="s">
        <v>340</v>
      </c>
      <c r="N63" t="s">
        <v>351</v>
      </c>
      <c r="O63" t="s">
        <v>215</v>
      </c>
      <c r="P63" t="s">
        <v>216</v>
      </c>
      <c r="Q63" t="s">
        <v>217</v>
      </c>
      <c r="R63" t="s">
        <v>97</v>
      </c>
      <c r="S63" t="s">
        <v>98</v>
      </c>
    </row>
    <row r="64" spans="1:19" x14ac:dyDescent="0.3">
      <c r="A64">
        <v>96746</v>
      </c>
      <c r="B64">
        <v>122</v>
      </c>
      <c r="C64" t="s">
        <v>25</v>
      </c>
      <c r="D64" t="s">
        <v>352</v>
      </c>
      <c r="E64">
        <v>3200</v>
      </c>
      <c r="F64" s="20">
        <v>45777</v>
      </c>
      <c r="G64" s="20">
        <v>45777</v>
      </c>
      <c r="H64" s="20">
        <v>45777</v>
      </c>
      <c r="I64" s="20">
        <v>45748</v>
      </c>
      <c r="J64" s="20"/>
      <c r="K64" t="s">
        <v>96</v>
      </c>
      <c r="L64" t="s">
        <v>285</v>
      </c>
      <c r="M64" t="s">
        <v>286</v>
      </c>
      <c r="N64" t="s">
        <v>353</v>
      </c>
      <c r="O64" t="s">
        <v>215</v>
      </c>
      <c r="P64" t="s">
        <v>216</v>
      </c>
      <c r="Q64" t="s">
        <v>217</v>
      </c>
      <c r="R64" t="s">
        <v>97</v>
      </c>
      <c r="S64" t="s">
        <v>98</v>
      </c>
    </row>
    <row r="65" spans="1:19" x14ac:dyDescent="0.3">
      <c r="A65">
        <v>119306</v>
      </c>
      <c r="B65">
        <v>122</v>
      </c>
      <c r="C65" t="s">
        <v>25</v>
      </c>
      <c r="D65" t="s">
        <v>354</v>
      </c>
      <c r="E65">
        <v>2921.2</v>
      </c>
      <c r="F65" s="20">
        <v>45776</v>
      </c>
      <c r="G65" s="20">
        <v>45775</v>
      </c>
      <c r="H65" s="20">
        <v>45775</v>
      </c>
      <c r="I65" s="20">
        <v>45748</v>
      </c>
      <c r="J65" s="20">
        <v>45735</v>
      </c>
      <c r="K65" t="s">
        <v>96</v>
      </c>
      <c r="L65" t="s">
        <v>355</v>
      </c>
      <c r="M65" t="s">
        <v>356</v>
      </c>
      <c r="N65" t="s">
        <v>357</v>
      </c>
      <c r="O65" t="s">
        <v>215</v>
      </c>
      <c r="P65" t="s">
        <v>216</v>
      </c>
      <c r="Q65" t="s">
        <v>217</v>
      </c>
      <c r="R65" t="s">
        <v>97</v>
      </c>
      <c r="S65" t="s">
        <v>98</v>
      </c>
    </row>
    <row r="66" spans="1:19" x14ac:dyDescent="0.3">
      <c r="A66">
        <v>119307</v>
      </c>
      <c r="B66">
        <v>122</v>
      </c>
      <c r="C66" t="s">
        <v>25</v>
      </c>
      <c r="D66" t="s">
        <v>354</v>
      </c>
      <c r="E66">
        <v>267.23</v>
      </c>
      <c r="F66" s="20">
        <v>45776</v>
      </c>
      <c r="G66" s="20">
        <v>45775</v>
      </c>
      <c r="H66" s="20">
        <v>45775</v>
      </c>
      <c r="I66" s="20">
        <v>45748</v>
      </c>
      <c r="J66" s="20">
        <v>45735</v>
      </c>
      <c r="K66" t="s">
        <v>96</v>
      </c>
      <c r="L66" t="s">
        <v>355</v>
      </c>
      <c r="M66" t="s">
        <v>358</v>
      </c>
      <c r="N66" t="s">
        <v>359</v>
      </c>
      <c r="O66" t="s">
        <v>215</v>
      </c>
      <c r="P66" t="s">
        <v>216</v>
      </c>
      <c r="Q66" t="s">
        <v>217</v>
      </c>
      <c r="R66" t="s">
        <v>97</v>
      </c>
      <c r="S66" t="s">
        <v>98</v>
      </c>
    </row>
    <row r="67" spans="1:19" x14ac:dyDescent="0.3">
      <c r="A67">
        <v>119615</v>
      </c>
      <c r="B67">
        <v>122</v>
      </c>
      <c r="C67" t="s">
        <v>25</v>
      </c>
      <c r="D67" t="s">
        <v>360</v>
      </c>
      <c r="E67">
        <v>3600</v>
      </c>
      <c r="F67" s="20">
        <v>45775</v>
      </c>
      <c r="G67" s="20">
        <v>45775</v>
      </c>
      <c r="H67" s="20">
        <v>45775</v>
      </c>
      <c r="I67" s="20">
        <v>45748</v>
      </c>
      <c r="J67" s="20">
        <v>45735</v>
      </c>
      <c r="K67" t="s">
        <v>96</v>
      </c>
      <c r="L67" t="s">
        <v>361</v>
      </c>
      <c r="M67" t="s">
        <v>362</v>
      </c>
      <c r="N67" t="s">
        <v>363</v>
      </c>
      <c r="O67" t="s">
        <v>215</v>
      </c>
      <c r="P67" t="s">
        <v>216</v>
      </c>
      <c r="Q67" t="s">
        <v>217</v>
      </c>
      <c r="R67" t="s">
        <v>97</v>
      </c>
      <c r="S67" t="s">
        <v>98</v>
      </c>
    </row>
    <row r="68" spans="1:19" x14ac:dyDescent="0.3">
      <c r="A68">
        <v>122518</v>
      </c>
      <c r="B68">
        <v>122</v>
      </c>
      <c r="C68" t="s">
        <v>25</v>
      </c>
      <c r="D68" t="s">
        <v>242</v>
      </c>
      <c r="E68">
        <v>204</v>
      </c>
      <c r="F68" s="20">
        <v>45765</v>
      </c>
      <c r="G68" s="20">
        <v>45763</v>
      </c>
      <c r="H68" s="20">
        <v>45775</v>
      </c>
      <c r="I68" s="20">
        <v>45744</v>
      </c>
      <c r="J68" s="20">
        <v>45750</v>
      </c>
      <c r="K68" t="s">
        <v>213</v>
      </c>
      <c r="N68" t="s">
        <v>364</v>
      </c>
      <c r="O68" t="s">
        <v>215</v>
      </c>
      <c r="P68" t="s">
        <v>216</v>
      </c>
      <c r="Q68" t="s">
        <v>217</v>
      </c>
      <c r="R68" t="s">
        <v>97</v>
      </c>
      <c r="S68" t="s">
        <v>98</v>
      </c>
    </row>
    <row r="69" spans="1:19" x14ac:dyDescent="0.3">
      <c r="A69">
        <v>122527</v>
      </c>
      <c r="B69">
        <v>122</v>
      </c>
      <c r="C69" t="s">
        <v>25</v>
      </c>
      <c r="D69" t="s">
        <v>365</v>
      </c>
      <c r="E69">
        <v>645.12</v>
      </c>
      <c r="F69" s="20">
        <v>45777</v>
      </c>
      <c r="G69" s="20">
        <v>45775</v>
      </c>
      <c r="H69" s="20">
        <v>45775</v>
      </c>
      <c r="I69" s="20">
        <v>45747</v>
      </c>
      <c r="J69" s="20">
        <v>45750</v>
      </c>
      <c r="K69" t="s">
        <v>213</v>
      </c>
      <c r="N69" t="s">
        <v>366</v>
      </c>
      <c r="O69" t="s">
        <v>215</v>
      </c>
      <c r="P69" t="s">
        <v>216</v>
      </c>
      <c r="Q69" t="s">
        <v>217</v>
      </c>
      <c r="R69" t="s">
        <v>97</v>
      </c>
      <c r="S69" t="s">
        <v>98</v>
      </c>
    </row>
    <row r="70" spans="1:19" x14ac:dyDescent="0.3">
      <c r="A70">
        <v>122529</v>
      </c>
      <c r="B70">
        <v>122</v>
      </c>
      <c r="C70" t="s">
        <v>25</v>
      </c>
      <c r="D70" t="s">
        <v>367</v>
      </c>
      <c r="E70">
        <v>1231.0999999999999</v>
      </c>
      <c r="F70" s="20">
        <v>45776</v>
      </c>
      <c r="G70" s="20">
        <v>45775</v>
      </c>
      <c r="H70" s="20">
        <v>45775</v>
      </c>
      <c r="I70" s="20">
        <v>45747</v>
      </c>
      <c r="J70" s="20">
        <v>45750</v>
      </c>
      <c r="K70" t="s">
        <v>213</v>
      </c>
      <c r="N70" t="s">
        <v>368</v>
      </c>
      <c r="O70" t="s">
        <v>215</v>
      </c>
      <c r="P70" t="s">
        <v>216</v>
      </c>
      <c r="Q70" t="s">
        <v>217</v>
      </c>
      <c r="R70" t="s">
        <v>97</v>
      </c>
      <c r="S70" t="s">
        <v>98</v>
      </c>
    </row>
    <row r="71" spans="1:19" x14ac:dyDescent="0.3">
      <c r="A71">
        <v>122530</v>
      </c>
      <c r="B71">
        <v>122</v>
      </c>
      <c r="C71" t="s">
        <v>25</v>
      </c>
      <c r="D71" t="s">
        <v>234</v>
      </c>
      <c r="E71">
        <v>459.9</v>
      </c>
      <c r="F71" s="20">
        <v>45776</v>
      </c>
      <c r="G71" s="20">
        <v>45775</v>
      </c>
      <c r="H71" s="20">
        <v>45775</v>
      </c>
      <c r="I71" s="20">
        <v>45747</v>
      </c>
      <c r="J71" s="20">
        <v>45750</v>
      </c>
      <c r="K71" t="s">
        <v>213</v>
      </c>
      <c r="N71" t="s">
        <v>369</v>
      </c>
      <c r="O71" t="s">
        <v>215</v>
      </c>
      <c r="P71" t="s">
        <v>216</v>
      </c>
      <c r="Q71" t="s">
        <v>217</v>
      </c>
      <c r="R71" t="s">
        <v>97</v>
      </c>
      <c r="S71" t="s">
        <v>98</v>
      </c>
    </row>
    <row r="72" spans="1:19" x14ac:dyDescent="0.3">
      <c r="A72">
        <v>122532</v>
      </c>
      <c r="B72">
        <v>122</v>
      </c>
      <c r="C72" t="s">
        <v>25</v>
      </c>
      <c r="D72" t="s">
        <v>238</v>
      </c>
      <c r="E72">
        <v>273</v>
      </c>
      <c r="F72" s="20">
        <v>45776</v>
      </c>
      <c r="G72" s="20">
        <v>45775</v>
      </c>
      <c r="H72" s="20">
        <v>45775</v>
      </c>
      <c r="I72" s="20">
        <v>45747</v>
      </c>
      <c r="J72" s="20">
        <v>45750</v>
      </c>
      <c r="K72" t="s">
        <v>213</v>
      </c>
      <c r="N72" t="s">
        <v>370</v>
      </c>
      <c r="O72" t="s">
        <v>215</v>
      </c>
      <c r="P72" t="s">
        <v>216</v>
      </c>
      <c r="Q72" t="s">
        <v>217</v>
      </c>
      <c r="R72" t="s">
        <v>97</v>
      </c>
      <c r="S72" t="s">
        <v>98</v>
      </c>
    </row>
    <row r="73" spans="1:19" x14ac:dyDescent="0.3">
      <c r="A73">
        <v>124054</v>
      </c>
      <c r="B73">
        <v>122</v>
      </c>
      <c r="C73" t="s">
        <v>25</v>
      </c>
      <c r="D73" t="s">
        <v>371</v>
      </c>
      <c r="E73">
        <v>6652.64</v>
      </c>
      <c r="F73" s="20">
        <v>45777</v>
      </c>
      <c r="G73" s="20">
        <v>45775</v>
      </c>
      <c r="H73" s="20">
        <v>45775</v>
      </c>
      <c r="I73" s="20">
        <v>45778</v>
      </c>
      <c r="J73" s="20">
        <v>45754</v>
      </c>
      <c r="K73" t="s">
        <v>213</v>
      </c>
      <c r="L73" t="s">
        <v>372</v>
      </c>
      <c r="M73" t="s">
        <v>373</v>
      </c>
      <c r="N73" t="s">
        <v>374</v>
      </c>
      <c r="O73" t="s">
        <v>215</v>
      </c>
      <c r="P73" t="s">
        <v>216</v>
      </c>
      <c r="Q73" t="s">
        <v>217</v>
      </c>
      <c r="R73" t="s">
        <v>97</v>
      </c>
      <c r="S73" t="s">
        <v>98</v>
      </c>
    </row>
    <row r="74" spans="1:19" x14ac:dyDescent="0.3">
      <c r="A74">
        <v>124055</v>
      </c>
      <c r="B74">
        <v>122</v>
      </c>
      <c r="C74" t="s">
        <v>25</v>
      </c>
      <c r="D74" t="s">
        <v>371</v>
      </c>
      <c r="E74">
        <v>129.43</v>
      </c>
      <c r="F74" s="20">
        <v>45777</v>
      </c>
      <c r="G74" s="20">
        <v>45775</v>
      </c>
      <c r="H74" s="20">
        <v>45775</v>
      </c>
      <c r="I74" s="20">
        <v>45778</v>
      </c>
      <c r="J74" s="20">
        <v>45754</v>
      </c>
      <c r="K74" t="s">
        <v>213</v>
      </c>
      <c r="L74" t="s">
        <v>372</v>
      </c>
      <c r="M74" t="s">
        <v>373</v>
      </c>
      <c r="N74" t="s">
        <v>375</v>
      </c>
      <c r="O74" t="s">
        <v>215</v>
      </c>
      <c r="P74" t="s">
        <v>216</v>
      </c>
      <c r="Q74" t="s">
        <v>217</v>
      </c>
      <c r="R74" t="s">
        <v>97</v>
      </c>
      <c r="S74" t="s">
        <v>98</v>
      </c>
    </row>
    <row r="75" spans="1:19" x14ac:dyDescent="0.3">
      <c r="A75">
        <v>128608</v>
      </c>
      <c r="B75">
        <v>122</v>
      </c>
      <c r="C75" t="s">
        <v>25</v>
      </c>
      <c r="D75" t="s">
        <v>376</v>
      </c>
      <c r="E75">
        <v>27.78</v>
      </c>
      <c r="F75" s="20">
        <v>45775</v>
      </c>
      <c r="G75" s="20"/>
      <c r="H75" s="20">
        <v>45775</v>
      </c>
      <c r="I75" s="20">
        <v>45775</v>
      </c>
      <c r="J75" s="20">
        <v>45781</v>
      </c>
      <c r="K75" t="s">
        <v>298</v>
      </c>
      <c r="L75" t="s">
        <v>377</v>
      </c>
      <c r="M75" t="s">
        <v>378</v>
      </c>
      <c r="N75" t="s">
        <v>379</v>
      </c>
      <c r="R75" t="s">
        <v>97</v>
      </c>
    </row>
    <row r="76" spans="1:19" x14ac:dyDescent="0.3">
      <c r="A76">
        <v>126224</v>
      </c>
      <c r="B76">
        <v>122</v>
      </c>
      <c r="C76" t="s">
        <v>25</v>
      </c>
      <c r="D76" t="s">
        <v>380</v>
      </c>
      <c r="E76">
        <v>507</v>
      </c>
      <c r="F76" s="20">
        <v>45776</v>
      </c>
      <c r="G76" s="20">
        <v>45775</v>
      </c>
      <c r="H76" s="20">
        <v>45775</v>
      </c>
      <c r="I76" s="20">
        <v>45748</v>
      </c>
      <c r="J76" s="20">
        <v>45763</v>
      </c>
      <c r="K76" t="s">
        <v>213</v>
      </c>
      <c r="N76" t="s">
        <v>381</v>
      </c>
      <c r="O76" t="s">
        <v>215</v>
      </c>
      <c r="P76" t="s">
        <v>216</v>
      </c>
      <c r="Q76" t="s">
        <v>217</v>
      </c>
      <c r="R76" t="s">
        <v>97</v>
      </c>
      <c r="S76" t="s">
        <v>98</v>
      </c>
    </row>
    <row r="77" spans="1:19" x14ac:dyDescent="0.3">
      <c r="A77">
        <v>126753</v>
      </c>
      <c r="B77">
        <v>122</v>
      </c>
      <c r="C77" t="s">
        <v>25</v>
      </c>
      <c r="D77" t="s">
        <v>382</v>
      </c>
      <c r="E77">
        <v>22.36</v>
      </c>
      <c r="F77" s="20">
        <v>45775</v>
      </c>
      <c r="G77" s="20">
        <v>45775</v>
      </c>
      <c r="H77" s="20">
        <v>45775</v>
      </c>
      <c r="I77" s="20">
        <v>45761</v>
      </c>
      <c r="J77" s="20">
        <v>45770</v>
      </c>
      <c r="K77" t="s">
        <v>96</v>
      </c>
      <c r="L77" t="s">
        <v>383</v>
      </c>
      <c r="M77" t="s">
        <v>384</v>
      </c>
      <c r="N77" t="s">
        <v>385</v>
      </c>
      <c r="O77" t="s">
        <v>215</v>
      </c>
      <c r="P77" t="s">
        <v>216</v>
      </c>
      <c r="Q77" t="s">
        <v>217</v>
      </c>
      <c r="R77" t="s">
        <v>97</v>
      </c>
      <c r="S77" t="s">
        <v>98</v>
      </c>
    </row>
    <row r="78" spans="1:19" x14ac:dyDescent="0.3">
      <c r="A78">
        <v>126984</v>
      </c>
      <c r="B78">
        <v>122</v>
      </c>
      <c r="C78" t="s">
        <v>25</v>
      </c>
      <c r="D78" t="s">
        <v>222</v>
      </c>
      <c r="E78">
        <v>827.1</v>
      </c>
      <c r="F78" s="20">
        <v>45775</v>
      </c>
      <c r="G78" s="20">
        <v>45775</v>
      </c>
      <c r="H78" s="20">
        <v>45775</v>
      </c>
      <c r="I78" s="20">
        <v>45758</v>
      </c>
      <c r="J78" s="20">
        <v>45771</v>
      </c>
      <c r="K78" t="s">
        <v>213</v>
      </c>
      <c r="N78" t="s">
        <v>386</v>
      </c>
      <c r="O78" t="s">
        <v>215</v>
      </c>
      <c r="P78" t="s">
        <v>216</v>
      </c>
      <c r="Q78" t="s">
        <v>217</v>
      </c>
      <c r="R78" t="s">
        <v>97</v>
      </c>
      <c r="S78" t="s">
        <v>98</v>
      </c>
    </row>
    <row r="79" spans="1:19" x14ac:dyDescent="0.3">
      <c r="A79">
        <v>126987</v>
      </c>
      <c r="B79">
        <v>122</v>
      </c>
      <c r="C79" t="s">
        <v>25</v>
      </c>
      <c r="D79" t="s">
        <v>228</v>
      </c>
      <c r="E79">
        <v>927.9</v>
      </c>
      <c r="F79" s="20">
        <v>45777</v>
      </c>
      <c r="G79" s="20">
        <v>45775</v>
      </c>
      <c r="H79" s="20">
        <v>45775</v>
      </c>
      <c r="I79" s="20">
        <v>45756</v>
      </c>
      <c r="J79" s="20">
        <v>45771</v>
      </c>
      <c r="K79" t="s">
        <v>213</v>
      </c>
      <c r="N79" t="s">
        <v>387</v>
      </c>
      <c r="O79" t="s">
        <v>215</v>
      </c>
      <c r="P79" t="s">
        <v>216</v>
      </c>
      <c r="Q79" t="s">
        <v>217</v>
      </c>
      <c r="R79" t="s">
        <v>97</v>
      </c>
      <c r="S79" t="s">
        <v>98</v>
      </c>
    </row>
    <row r="80" spans="1:19" x14ac:dyDescent="0.3">
      <c r="A80">
        <v>126993</v>
      </c>
      <c r="B80">
        <v>122</v>
      </c>
      <c r="C80" t="s">
        <v>25</v>
      </c>
      <c r="D80" t="s">
        <v>367</v>
      </c>
      <c r="E80">
        <v>2627.26</v>
      </c>
      <c r="F80" s="20">
        <v>45777</v>
      </c>
      <c r="G80" s="20">
        <v>45775</v>
      </c>
      <c r="H80" s="20">
        <v>45775</v>
      </c>
      <c r="I80" s="20">
        <v>45755</v>
      </c>
      <c r="J80" s="20">
        <v>45771</v>
      </c>
      <c r="K80" t="s">
        <v>213</v>
      </c>
      <c r="N80" t="s">
        <v>388</v>
      </c>
      <c r="O80" t="s">
        <v>215</v>
      </c>
      <c r="P80" t="s">
        <v>216</v>
      </c>
      <c r="Q80" t="s">
        <v>217</v>
      </c>
      <c r="R80" t="s">
        <v>97</v>
      </c>
      <c r="S80" t="s">
        <v>98</v>
      </c>
    </row>
    <row r="81" spans="1:19" x14ac:dyDescent="0.3">
      <c r="A81">
        <v>126995</v>
      </c>
      <c r="B81">
        <v>122</v>
      </c>
      <c r="C81" t="s">
        <v>25</v>
      </c>
      <c r="D81" t="s">
        <v>242</v>
      </c>
      <c r="E81">
        <v>189.6</v>
      </c>
      <c r="F81" s="20">
        <v>45776</v>
      </c>
      <c r="G81" s="20">
        <v>45775</v>
      </c>
      <c r="H81" s="20">
        <v>45775</v>
      </c>
      <c r="I81" s="20">
        <v>45755</v>
      </c>
      <c r="J81" s="20">
        <v>45771</v>
      </c>
      <c r="K81" t="s">
        <v>213</v>
      </c>
      <c r="N81" t="s">
        <v>389</v>
      </c>
      <c r="O81" t="s">
        <v>215</v>
      </c>
      <c r="P81" t="s">
        <v>216</v>
      </c>
      <c r="Q81" t="s">
        <v>217</v>
      </c>
      <c r="R81" t="s">
        <v>97</v>
      </c>
      <c r="S81" t="s">
        <v>98</v>
      </c>
    </row>
    <row r="82" spans="1:19" x14ac:dyDescent="0.3">
      <c r="A82">
        <v>126996</v>
      </c>
      <c r="B82">
        <v>122</v>
      </c>
      <c r="C82" t="s">
        <v>25</v>
      </c>
      <c r="D82" t="s">
        <v>242</v>
      </c>
      <c r="E82">
        <v>4252.4799999999996</v>
      </c>
      <c r="F82" s="20">
        <v>45776</v>
      </c>
      <c r="G82" s="20">
        <v>45775</v>
      </c>
      <c r="H82" s="20">
        <v>45775</v>
      </c>
      <c r="I82" s="20">
        <v>45755</v>
      </c>
      <c r="J82" s="20">
        <v>45771</v>
      </c>
      <c r="K82" t="s">
        <v>213</v>
      </c>
      <c r="N82" t="s">
        <v>390</v>
      </c>
      <c r="O82" t="s">
        <v>215</v>
      </c>
      <c r="P82" t="s">
        <v>216</v>
      </c>
      <c r="Q82" t="s">
        <v>217</v>
      </c>
      <c r="R82" t="s">
        <v>97</v>
      </c>
      <c r="S82" t="s">
        <v>98</v>
      </c>
    </row>
    <row r="83" spans="1:19" x14ac:dyDescent="0.3">
      <c r="A83">
        <v>127001</v>
      </c>
      <c r="B83">
        <v>122</v>
      </c>
      <c r="C83" t="s">
        <v>25</v>
      </c>
      <c r="D83" t="s">
        <v>322</v>
      </c>
      <c r="E83">
        <v>3441.02</v>
      </c>
      <c r="F83" s="20">
        <v>45776</v>
      </c>
      <c r="G83" s="20">
        <v>45775</v>
      </c>
      <c r="H83" s="20">
        <v>45775</v>
      </c>
      <c r="I83" s="20">
        <v>45755</v>
      </c>
      <c r="J83" s="20">
        <v>45771</v>
      </c>
      <c r="K83" t="s">
        <v>213</v>
      </c>
      <c r="N83" t="s">
        <v>391</v>
      </c>
      <c r="O83" t="s">
        <v>215</v>
      </c>
      <c r="P83" t="s">
        <v>216</v>
      </c>
      <c r="Q83" t="s">
        <v>217</v>
      </c>
      <c r="R83" t="s">
        <v>97</v>
      </c>
      <c r="S83" t="s">
        <v>98</v>
      </c>
    </row>
    <row r="84" spans="1:19" x14ac:dyDescent="0.3">
      <c r="A84">
        <v>127003</v>
      </c>
      <c r="B84">
        <v>122</v>
      </c>
      <c r="C84" t="s">
        <v>25</v>
      </c>
      <c r="D84" t="s">
        <v>240</v>
      </c>
      <c r="E84">
        <v>272</v>
      </c>
      <c r="F84" s="20">
        <v>45775</v>
      </c>
      <c r="G84" s="20">
        <v>45775</v>
      </c>
      <c r="H84" s="20">
        <v>45775</v>
      </c>
      <c r="I84" s="20">
        <v>45755</v>
      </c>
      <c r="J84" s="20">
        <v>45771</v>
      </c>
      <c r="K84" t="s">
        <v>213</v>
      </c>
      <c r="N84" t="s">
        <v>392</v>
      </c>
      <c r="O84" t="s">
        <v>215</v>
      </c>
      <c r="P84" t="s">
        <v>216</v>
      </c>
      <c r="Q84" t="s">
        <v>217</v>
      </c>
      <c r="R84" t="s">
        <v>97</v>
      </c>
      <c r="S84" t="s">
        <v>98</v>
      </c>
    </row>
    <row r="85" spans="1:19" x14ac:dyDescent="0.3">
      <c r="A85">
        <v>127011</v>
      </c>
      <c r="B85">
        <v>122</v>
      </c>
      <c r="C85" t="s">
        <v>25</v>
      </c>
      <c r="D85" t="s">
        <v>212</v>
      </c>
      <c r="E85">
        <v>2332.71</v>
      </c>
      <c r="F85" s="20">
        <v>45776</v>
      </c>
      <c r="G85" s="20">
        <v>45775</v>
      </c>
      <c r="H85" s="20">
        <v>45775</v>
      </c>
      <c r="I85" s="20">
        <v>45762</v>
      </c>
      <c r="J85" s="20">
        <v>45771</v>
      </c>
      <c r="K85" t="s">
        <v>213</v>
      </c>
      <c r="N85" t="s">
        <v>393</v>
      </c>
      <c r="O85" t="s">
        <v>215</v>
      </c>
      <c r="P85" t="s">
        <v>216</v>
      </c>
      <c r="Q85" t="s">
        <v>217</v>
      </c>
      <c r="R85" t="s">
        <v>97</v>
      </c>
      <c r="S85" t="s">
        <v>98</v>
      </c>
    </row>
    <row r="86" spans="1:19" x14ac:dyDescent="0.3">
      <c r="A86">
        <v>127013</v>
      </c>
      <c r="B86">
        <v>122</v>
      </c>
      <c r="C86" t="s">
        <v>25</v>
      </c>
      <c r="D86" t="s">
        <v>328</v>
      </c>
      <c r="E86">
        <v>588</v>
      </c>
      <c r="F86" s="20">
        <v>45775</v>
      </c>
      <c r="G86" s="20">
        <v>45775</v>
      </c>
      <c r="H86" s="20">
        <v>45775</v>
      </c>
      <c r="I86" s="20">
        <v>45761</v>
      </c>
      <c r="J86" s="20">
        <v>45771</v>
      </c>
      <c r="K86" t="s">
        <v>213</v>
      </c>
      <c r="N86" t="s">
        <v>394</v>
      </c>
      <c r="O86" t="s">
        <v>215</v>
      </c>
      <c r="P86" t="s">
        <v>216</v>
      </c>
      <c r="Q86" t="s">
        <v>217</v>
      </c>
      <c r="R86" t="s">
        <v>97</v>
      </c>
      <c r="S86" t="s">
        <v>98</v>
      </c>
    </row>
    <row r="87" spans="1:19" x14ac:dyDescent="0.3">
      <c r="A87">
        <v>127015</v>
      </c>
      <c r="B87">
        <v>122</v>
      </c>
      <c r="C87" t="s">
        <v>25</v>
      </c>
      <c r="D87" t="s">
        <v>256</v>
      </c>
      <c r="E87">
        <v>2526.7399999999998</v>
      </c>
      <c r="F87" s="20">
        <v>45775</v>
      </c>
      <c r="G87" s="20">
        <v>45775</v>
      </c>
      <c r="H87" s="20">
        <v>45775</v>
      </c>
      <c r="I87" s="20">
        <v>45761</v>
      </c>
      <c r="J87" s="20">
        <v>45771</v>
      </c>
      <c r="K87" t="s">
        <v>213</v>
      </c>
      <c r="N87" t="s">
        <v>395</v>
      </c>
      <c r="O87" t="s">
        <v>215</v>
      </c>
      <c r="P87" t="s">
        <v>216</v>
      </c>
      <c r="Q87" t="s">
        <v>217</v>
      </c>
      <c r="R87" t="s">
        <v>97</v>
      </c>
      <c r="S87" t="s">
        <v>98</v>
      </c>
    </row>
    <row r="88" spans="1:19" x14ac:dyDescent="0.3">
      <c r="A88">
        <v>127016</v>
      </c>
      <c r="B88">
        <v>122</v>
      </c>
      <c r="C88" t="s">
        <v>25</v>
      </c>
      <c r="D88" t="s">
        <v>260</v>
      </c>
      <c r="E88">
        <v>4434</v>
      </c>
      <c r="F88" s="20">
        <v>45775</v>
      </c>
      <c r="G88" s="20">
        <v>45775</v>
      </c>
      <c r="H88" s="20">
        <v>45775</v>
      </c>
      <c r="I88" s="20">
        <v>45761</v>
      </c>
      <c r="J88" s="20">
        <v>45771</v>
      </c>
      <c r="K88" t="s">
        <v>213</v>
      </c>
      <c r="N88" t="s">
        <v>396</v>
      </c>
      <c r="O88" t="s">
        <v>215</v>
      </c>
      <c r="P88" t="s">
        <v>216</v>
      </c>
      <c r="Q88" t="s">
        <v>217</v>
      </c>
      <c r="R88" t="s">
        <v>97</v>
      </c>
      <c r="S88" t="s">
        <v>98</v>
      </c>
    </row>
    <row r="89" spans="1:19" x14ac:dyDescent="0.3">
      <c r="A89">
        <v>127018</v>
      </c>
      <c r="B89">
        <v>122</v>
      </c>
      <c r="C89" t="s">
        <v>25</v>
      </c>
      <c r="D89" t="s">
        <v>222</v>
      </c>
      <c r="E89">
        <v>902.1</v>
      </c>
      <c r="F89" s="20">
        <v>45776</v>
      </c>
      <c r="G89" s="20">
        <v>45775</v>
      </c>
      <c r="H89" s="20">
        <v>45775</v>
      </c>
      <c r="I89" s="20">
        <v>45761</v>
      </c>
      <c r="J89" s="20">
        <v>45771</v>
      </c>
      <c r="K89" t="s">
        <v>213</v>
      </c>
      <c r="N89" t="s">
        <v>397</v>
      </c>
      <c r="O89" t="s">
        <v>215</v>
      </c>
      <c r="P89" t="s">
        <v>216</v>
      </c>
      <c r="Q89" t="s">
        <v>217</v>
      </c>
      <c r="R89" t="s">
        <v>97</v>
      </c>
      <c r="S89" t="s">
        <v>98</v>
      </c>
    </row>
    <row r="90" spans="1:19" x14ac:dyDescent="0.3">
      <c r="A90">
        <v>127019</v>
      </c>
      <c r="B90">
        <v>122</v>
      </c>
      <c r="C90" t="s">
        <v>25</v>
      </c>
      <c r="D90" t="s">
        <v>230</v>
      </c>
      <c r="E90">
        <v>257.60000000000002</v>
      </c>
      <c r="F90" s="20">
        <v>45777</v>
      </c>
      <c r="G90" s="20">
        <v>45775</v>
      </c>
      <c r="H90" s="20">
        <v>45775</v>
      </c>
      <c r="I90" s="20">
        <v>45758</v>
      </c>
      <c r="J90" s="20">
        <v>45771</v>
      </c>
      <c r="K90" t="s">
        <v>213</v>
      </c>
      <c r="N90" t="s">
        <v>398</v>
      </c>
      <c r="O90" t="s">
        <v>215</v>
      </c>
      <c r="P90" t="s">
        <v>216</v>
      </c>
      <c r="Q90" t="s">
        <v>217</v>
      </c>
      <c r="R90" t="s">
        <v>97</v>
      </c>
      <c r="S90" t="s">
        <v>98</v>
      </c>
    </row>
    <row r="91" spans="1:19" x14ac:dyDescent="0.3">
      <c r="A91">
        <v>127022</v>
      </c>
      <c r="B91">
        <v>122</v>
      </c>
      <c r="C91" t="s">
        <v>25</v>
      </c>
      <c r="D91" t="s">
        <v>224</v>
      </c>
      <c r="E91">
        <v>492.89</v>
      </c>
      <c r="F91" s="20">
        <v>45775</v>
      </c>
      <c r="G91" s="20">
        <v>45775</v>
      </c>
      <c r="H91" s="20">
        <v>45775</v>
      </c>
      <c r="I91" s="20">
        <v>45758</v>
      </c>
      <c r="J91" s="20">
        <v>45771</v>
      </c>
      <c r="K91" t="s">
        <v>213</v>
      </c>
      <c r="N91" t="s">
        <v>399</v>
      </c>
      <c r="O91" t="s">
        <v>215</v>
      </c>
      <c r="P91" t="s">
        <v>216</v>
      </c>
      <c r="Q91" t="s">
        <v>217</v>
      </c>
      <c r="R91" t="s">
        <v>97</v>
      </c>
      <c r="S91" t="s">
        <v>98</v>
      </c>
    </row>
    <row r="92" spans="1:19" x14ac:dyDescent="0.3">
      <c r="A92">
        <v>127024</v>
      </c>
      <c r="B92">
        <v>122</v>
      </c>
      <c r="C92" t="s">
        <v>25</v>
      </c>
      <c r="D92" t="s">
        <v>245</v>
      </c>
      <c r="E92">
        <v>717.75</v>
      </c>
      <c r="F92" s="20">
        <v>45777</v>
      </c>
      <c r="G92" s="20">
        <v>45775</v>
      </c>
      <c r="H92" s="20">
        <v>45775</v>
      </c>
      <c r="I92" s="20">
        <v>45762</v>
      </c>
      <c r="J92" s="20">
        <v>45771</v>
      </c>
      <c r="K92" t="s">
        <v>213</v>
      </c>
      <c r="N92" t="s">
        <v>400</v>
      </c>
      <c r="O92" t="s">
        <v>215</v>
      </c>
      <c r="P92" t="s">
        <v>216</v>
      </c>
      <c r="Q92" t="s">
        <v>217</v>
      </c>
      <c r="R92" t="s">
        <v>97</v>
      </c>
      <c r="S92" t="s">
        <v>98</v>
      </c>
    </row>
    <row r="93" spans="1:19" x14ac:dyDescent="0.3">
      <c r="A93">
        <v>127027</v>
      </c>
      <c r="B93">
        <v>122</v>
      </c>
      <c r="C93" t="s">
        <v>25</v>
      </c>
      <c r="D93" t="s">
        <v>245</v>
      </c>
      <c r="E93">
        <v>617.72</v>
      </c>
      <c r="F93" s="20">
        <v>45777</v>
      </c>
      <c r="G93" s="20">
        <v>45775</v>
      </c>
      <c r="H93" s="20">
        <v>45775</v>
      </c>
      <c r="I93" s="20">
        <v>45762</v>
      </c>
      <c r="J93" s="20">
        <v>45771</v>
      </c>
      <c r="K93" t="s">
        <v>213</v>
      </c>
      <c r="N93" t="s">
        <v>401</v>
      </c>
      <c r="O93" t="s">
        <v>215</v>
      </c>
      <c r="P93" t="s">
        <v>216</v>
      </c>
      <c r="Q93" t="s">
        <v>217</v>
      </c>
      <c r="R93" t="s">
        <v>97</v>
      </c>
      <c r="S93" t="s">
        <v>98</v>
      </c>
    </row>
    <row r="94" spans="1:19" x14ac:dyDescent="0.3">
      <c r="A94">
        <v>127028</v>
      </c>
      <c r="B94">
        <v>122</v>
      </c>
      <c r="C94" t="s">
        <v>25</v>
      </c>
      <c r="D94" t="s">
        <v>402</v>
      </c>
      <c r="E94">
        <v>229.6</v>
      </c>
      <c r="F94" s="20">
        <v>45776</v>
      </c>
      <c r="G94" s="20">
        <v>45775</v>
      </c>
      <c r="H94" s="20">
        <v>45775</v>
      </c>
      <c r="I94" s="20">
        <v>45762</v>
      </c>
      <c r="J94" s="20">
        <v>45771</v>
      </c>
      <c r="K94" t="s">
        <v>213</v>
      </c>
      <c r="N94" t="s">
        <v>403</v>
      </c>
      <c r="O94" t="s">
        <v>215</v>
      </c>
      <c r="P94" t="s">
        <v>216</v>
      </c>
      <c r="Q94" t="s">
        <v>217</v>
      </c>
      <c r="R94" t="s">
        <v>97</v>
      </c>
      <c r="S94" t="s">
        <v>98</v>
      </c>
    </row>
    <row r="95" spans="1:19" x14ac:dyDescent="0.3">
      <c r="A95">
        <v>127039</v>
      </c>
      <c r="B95">
        <v>122</v>
      </c>
      <c r="C95" t="s">
        <v>25</v>
      </c>
      <c r="D95" t="s">
        <v>404</v>
      </c>
      <c r="E95">
        <v>418.32</v>
      </c>
      <c r="F95" s="20">
        <v>45776</v>
      </c>
      <c r="G95" s="20">
        <v>45775</v>
      </c>
      <c r="H95" s="20">
        <v>45775</v>
      </c>
      <c r="I95" s="20">
        <v>45762</v>
      </c>
      <c r="J95" s="20">
        <v>45771</v>
      </c>
      <c r="K95" t="s">
        <v>213</v>
      </c>
      <c r="N95" t="s">
        <v>405</v>
      </c>
      <c r="O95" t="s">
        <v>215</v>
      </c>
      <c r="P95" t="s">
        <v>216</v>
      </c>
      <c r="Q95" t="s">
        <v>217</v>
      </c>
      <c r="R95" t="s">
        <v>97</v>
      </c>
      <c r="S95" t="s">
        <v>98</v>
      </c>
    </row>
    <row r="96" spans="1:19" x14ac:dyDescent="0.3">
      <c r="A96">
        <v>127044</v>
      </c>
      <c r="B96">
        <v>122</v>
      </c>
      <c r="C96" t="s">
        <v>25</v>
      </c>
      <c r="D96" t="s">
        <v>218</v>
      </c>
      <c r="E96">
        <v>1252.5</v>
      </c>
      <c r="F96" s="20">
        <v>45777</v>
      </c>
      <c r="G96" s="20">
        <v>45775</v>
      </c>
      <c r="H96" s="20">
        <v>45775</v>
      </c>
      <c r="I96" s="20">
        <v>45763</v>
      </c>
      <c r="J96" s="20">
        <v>45771</v>
      </c>
      <c r="K96" t="s">
        <v>213</v>
      </c>
      <c r="N96" t="s">
        <v>406</v>
      </c>
      <c r="O96" t="s">
        <v>215</v>
      </c>
      <c r="P96" t="s">
        <v>216</v>
      </c>
      <c r="Q96" t="s">
        <v>217</v>
      </c>
      <c r="R96" t="s">
        <v>97</v>
      </c>
      <c r="S96" t="s">
        <v>98</v>
      </c>
    </row>
    <row r="97" spans="1:19" x14ac:dyDescent="0.3">
      <c r="A97">
        <v>127048</v>
      </c>
      <c r="B97">
        <v>122</v>
      </c>
      <c r="C97" t="s">
        <v>25</v>
      </c>
      <c r="D97" t="s">
        <v>333</v>
      </c>
      <c r="E97">
        <v>915.16</v>
      </c>
      <c r="F97" s="20">
        <v>45777</v>
      </c>
      <c r="G97" s="20">
        <v>45775</v>
      </c>
      <c r="H97" s="20">
        <v>45775</v>
      </c>
      <c r="I97" s="20">
        <v>45762</v>
      </c>
      <c r="J97" s="20">
        <v>45771</v>
      </c>
      <c r="K97" t="s">
        <v>213</v>
      </c>
      <c r="N97" t="s">
        <v>407</v>
      </c>
      <c r="O97" t="s">
        <v>215</v>
      </c>
      <c r="P97" t="s">
        <v>216</v>
      </c>
      <c r="Q97" t="s">
        <v>217</v>
      </c>
      <c r="R97" t="s">
        <v>97</v>
      </c>
      <c r="S97" t="s">
        <v>98</v>
      </c>
    </row>
    <row r="98" spans="1:19" x14ac:dyDescent="0.3">
      <c r="A98">
        <v>127050</v>
      </c>
      <c r="B98">
        <v>122</v>
      </c>
      <c r="C98" t="s">
        <v>25</v>
      </c>
      <c r="D98" t="s">
        <v>408</v>
      </c>
      <c r="E98">
        <v>724.39</v>
      </c>
      <c r="F98" s="20">
        <v>45777</v>
      </c>
      <c r="G98" s="20">
        <v>45775</v>
      </c>
      <c r="H98" s="20">
        <v>45775</v>
      </c>
      <c r="I98" s="20">
        <v>45762</v>
      </c>
      <c r="J98" s="20">
        <v>45771</v>
      </c>
      <c r="K98" t="s">
        <v>213</v>
      </c>
      <c r="N98" t="s">
        <v>409</v>
      </c>
      <c r="O98" t="s">
        <v>215</v>
      </c>
      <c r="P98" t="s">
        <v>216</v>
      </c>
      <c r="Q98" t="s">
        <v>217</v>
      </c>
      <c r="R98" t="s">
        <v>97</v>
      </c>
      <c r="S98" t="s">
        <v>98</v>
      </c>
    </row>
    <row r="99" spans="1:19" x14ac:dyDescent="0.3">
      <c r="A99">
        <v>127053</v>
      </c>
      <c r="B99">
        <v>122</v>
      </c>
      <c r="C99" t="s">
        <v>25</v>
      </c>
      <c r="D99" t="s">
        <v>218</v>
      </c>
      <c r="E99">
        <v>593.95000000000005</v>
      </c>
      <c r="F99" s="20">
        <v>45776</v>
      </c>
      <c r="G99" s="20">
        <v>45775</v>
      </c>
      <c r="H99" s="20">
        <v>45775</v>
      </c>
      <c r="I99" s="20">
        <v>45762</v>
      </c>
      <c r="J99" s="20">
        <v>45771</v>
      </c>
      <c r="K99" t="s">
        <v>213</v>
      </c>
      <c r="N99" t="s">
        <v>410</v>
      </c>
      <c r="O99" t="s">
        <v>215</v>
      </c>
      <c r="P99" t="s">
        <v>216</v>
      </c>
      <c r="Q99" t="s">
        <v>217</v>
      </c>
      <c r="R99" t="s">
        <v>97</v>
      </c>
      <c r="S99" t="s">
        <v>98</v>
      </c>
    </row>
    <row r="100" spans="1:19" x14ac:dyDescent="0.3">
      <c r="A100">
        <v>127055</v>
      </c>
      <c r="B100">
        <v>122</v>
      </c>
      <c r="C100" t="s">
        <v>25</v>
      </c>
      <c r="D100" t="s">
        <v>411</v>
      </c>
      <c r="E100">
        <v>477.5</v>
      </c>
      <c r="F100" s="20">
        <v>45776</v>
      </c>
      <c r="G100" s="20">
        <v>45775</v>
      </c>
      <c r="H100" s="20">
        <v>45775</v>
      </c>
      <c r="I100" s="20">
        <v>45761</v>
      </c>
      <c r="J100" s="20">
        <v>45771</v>
      </c>
      <c r="K100" t="s">
        <v>213</v>
      </c>
      <c r="N100" t="s">
        <v>412</v>
      </c>
      <c r="O100" t="s">
        <v>215</v>
      </c>
      <c r="P100" t="s">
        <v>216</v>
      </c>
      <c r="Q100" t="s">
        <v>217</v>
      </c>
      <c r="R100" t="s">
        <v>97</v>
      </c>
      <c r="S100" t="s">
        <v>98</v>
      </c>
    </row>
    <row r="101" spans="1:19" x14ac:dyDescent="0.3">
      <c r="A101">
        <v>127058</v>
      </c>
      <c r="B101">
        <v>122</v>
      </c>
      <c r="C101" t="s">
        <v>25</v>
      </c>
      <c r="D101" t="s">
        <v>224</v>
      </c>
      <c r="E101">
        <v>1194.82</v>
      </c>
      <c r="F101" s="20">
        <v>45777</v>
      </c>
      <c r="G101" s="20">
        <v>45775</v>
      </c>
      <c r="H101" s="20">
        <v>45775</v>
      </c>
      <c r="I101" s="20">
        <v>45762</v>
      </c>
      <c r="J101" s="20">
        <v>45771</v>
      </c>
      <c r="K101" t="s">
        <v>213</v>
      </c>
      <c r="N101" t="s">
        <v>413</v>
      </c>
      <c r="O101" t="s">
        <v>215</v>
      </c>
      <c r="P101" t="s">
        <v>216</v>
      </c>
      <c r="Q101" t="s">
        <v>217</v>
      </c>
      <c r="R101" t="s">
        <v>97</v>
      </c>
      <c r="S101" t="s">
        <v>98</v>
      </c>
    </row>
    <row r="102" spans="1:19" x14ac:dyDescent="0.3">
      <c r="A102">
        <v>127059</v>
      </c>
      <c r="B102">
        <v>122</v>
      </c>
      <c r="C102" t="s">
        <v>25</v>
      </c>
      <c r="D102" t="s">
        <v>262</v>
      </c>
      <c r="E102">
        <v>1401.86</v>
      </c>
      <c r="F102" s="20">
        <v>45775</v>
      </c>
      <c r="G102" s="20">
        <v>45775</v>
      </c>
      <c r="H102" s="20">
        <v>45775</v>
      </c>
      <c r="I102" s="20">
        <v>45762</v>
      </c>
      <c r="J102" s="20">
        <v>45771</v>
      </c>
      <c r="K102" t="s">
        <v>213</v>
      </c>
      <c r="N102" t="s">
        <v>414</v>
      </c>
      <c r="O102" t="s">
        <v>215</v>
      </c>
      <c r="P102" t="s">
        <v>216</v>
      </c>
      <c r="Q102" t="s">
        <v>217</v>
      </c>
      <c r="R102" t="s">
        <v>97</v>
      </c>
      <c r="S102" t="s">
        <v>98</v>
      </c>
    </row>
    <row r="103" spans="1:19" x14ac:dyDescent="0.3">
      <c r="A103">
        <v>127060</v>
      </c>
      <c r="B103">
        <v>122</v>
      </c>
      <c r="C103" t="s">
        <v>25</v>
      </c>
      <c r="D103" t="s">
        <v>415</v>
      </c>
      <c r="E103">
        <v>570.44000000000005</v>
      </c>
      <c r="F103" s="20">
        <v>45776</v>
      </c>
      <c r="G103" s="20">
        <v>45775</v>
      </c>
      <c r="H103" s="20">
        <v>45775</v>
      </c>
      <c r="I103" s="20">
        <v>45762</v>
      </c>
      <c r="J103" s="20">
        <v>45771</v>
      </c>
      <c r="K103" t="s">
        <v>213</v>
      </c>
      <c r="N103" t="s">
        <v>416</v>
      </c>
      <c r="O103" t="s">
        <v>215</v>
      </c>
      <c r="P103" t="s">
        <v>216</v>
      </c>
      <c r="Q103" t="s">
        <v>217</v>
      </c>
      <c r="R103" t="s">
        <v>97</v>
      </c>
      <c r="S103" t="s">
        <v>98</v>
      </c>
    </row>
    <row r="104" spans="1:19" x14ac:dyDescent="0.3">
      <c r="A104">
        <v>127062</v>
      </c>
      <c r="B104">
        <v>122</v>
      </c>
      <c r="C104" t="s">
        <v>25</v>
      </c>
      <c r="D104" t="s">
        <v>330</v>
      </c>
      <c r="E104">
        <v>327</v>
      </c>
      <c r="F104" s="20">
        <v>45777</v>
      </c>
      <c r="G104" s="20">
        <v>45775</v>
      </c>
      <c r="H104" s="20">
        <v>45775</v>
      </c>
      <c r="I104" s="20">
        <v>45762</v>
      </c>
      <c r="J104" s="20">
        <v>45771</v>
      </c>
      <c r="K104" t="s">
        <v>213</v>
      </c>
      <c r="N104" t="s">
        <v>417</v>
      </c>
      <c r="O104" t="s">
        <v>215</v>
      </c>
      <c r="P104" t="s">
        <v>216</v>
      </c>
      <c r="Q104" t="s">
        <v>217</v>
      </c>
      <c r="R104" t="s">
        <v>97</v>
      </c>
      <c r="S104" t="s">
        <v>98</v>
      </c>
    </row>
    <row r="105" spans="1:19" x14ac:dyDescent="0.3">
      <c r="A105">
        <v>127063</v>
      </c>
      <c r="B105">
        <v>122</v>
      </c>
      <c r="C105" t="s">
        <v>25</v>
      </c>
      <c r="D105" t="s">
        <v>268</v>
      </c>
      <c r="E105">
        <v>411.6</v>
      </c>
      <c r="F105" s="20">
        <v>45776</v>
      </c>
      <c r="G105" s="20">
        <v>45775</v>
      </c>
      <c r="H105" s="20">
        <v>45775</v>
      </c>
      <c r="I105" s="20">
        <v>45762</v>
      </c>
      <c r="J105" s="20">
        <v>45771</v>
      </c>
      <c r="K105" t="s">
        <v>213</v>
      </c>
      <c r="N105" t="s">
        <v>418</v>
      </c>
      <c r="O105" t="s">
        <v>215</v>
      </c>
      <c r="P105" t="s">
        <v>216</v>
      </c>
      <c r="Q105" t="s">
        <v>217</v>
      </c>
      <c r="R105" t="s">
        <v>97</v>
      </c>
      <c r="S105" t="s">
        <v>98</v>
      </c>
    </row>
    <row r="106" spans="1:19" x14ac:dyDescent="0.3">
      <c r="A106">
        <v>127064</v>
      </c>
      <c r="B106">
        <v>122</v>
      </c>
      <c r="C106" t="s">
        <v>25</v>
      </c>
      <c r="D106" t="s">
        <v>254</v>
      </c>
      <c r="E106">
        <v>825</v>
      </c>
      <c r="F106" s="20">
        <v>45776</v>
      </c>
      <c r="G106" s="20">
        <v>45775</v>
      </c>
      <c r="H106" s="20">
        <v>45775</v>
      </c>
      <c r="I106" s="20">
        <v>45762</v>
      </c>
      <c r="J106" s="20">
        <v>45771</v>
      </c>
      <c r="K106" t="s">
        <v>213</v>
      </c>
      <c r="N106" t="s">
        <v>419</v>
      </c>
      <c r="O106" t="s">
        <v>215</v>
      </c>
      <c r="P106" t="s">
        <v>216</v>
      </c>
      <c r="Q106" t="s">
        <v>217</v>
      </c>
      <c r="R106" t="s">
        <v>97</v>
      </c>
      <c r="S106" t="s">
        <v>98</v>
      </c>
    </row>
    <row r="107" spans="1:19" x14ac:dyDescent="0.3">
      <c r="A107">
        <v>127065</v>
      </c>
      <c r="B107">
        <v>122</v>
      </c>
      <c r="C107" t="s">
        <v>25</v>
      </c>
      <c r="D107" t="s">
        <v>420</v>
      </c>
      <c r="E107">
        <v>579.66</v>
      </c>
      <c r="F107" s="20">
        <v>45776</v>
      </c>
      <c r="G107" s="20">
        <v>45775</v>
      </c>
      <c r="H107" s="20">
        <v>45775</v>
      </c>
      <c r="I107" s="20">
        <v>45762</v>
      </c>
      <c r="J107" s="20">
        <v>45771</v>
      </c>
      <c r="K107" t="s">
        <v>213</v>
      </c>
      <c r="N107" t="s">
        <v>421</v>
      </c>
      <c r="O107" t="s">
        <v>215</v>
      </c>
      <c r="P107" t="s">
        <v>216</v>
      </c>
      <c r="Q107" t="s">
        <v>217</v>
      </c>
      <c r="R107" t="s">
        <v>97</v>
      </c>
      <c r="S107" t="s">
        <v>98</v>
      </c>
    </row>
    <row r="108" spans="1:19" x14ac:dyDescent="0.3">
      <c r="A108">
        <v>127066</v>
      </c>
      <c r="B108">
        <v>122</v>
      </c>
      <c r="C108" t="s">
        <v>25</v>
      </c>
      <c r="D108" t="s">
        <v>212</v>
      </c>
      <c r="E108">
        <v>303.39999999999998</v>
      </c>
      <c r="F108" s="20">
        <v>45777</v>
      </c>
      <c r="G108" s="20">
        <v>45775</v>
      </c>
      <c r="H108" s="20">
        <v>45775</v>
      </c>
      <c r="I108" s="20">
        <v>45763</v>
      </c>
      <c r="J108" s="20">
        <v>45771</v>
      </c>
      <c r="K108" t="s">
        <v>213</v>
      </c>
      <c r="N108" t="s">
        <v>422</v>
      </c>
      <c r="O108" t="s">
        <v>215</v>
      </c>
      <c r="P108" t="s">
        <v>216</v>
      </c>
      <c r="Q108" t="s">
        <v>217</v>
      </c>
      <c r="R108" t="s">
        <v>97</v>
      </c>
      <c r="S108" t="s">
        <v>98</v>
      </c>
    </row>
    <row r="109" spans="1:19" x14ac:dyDescent="0.3">
      <c r="A109">
        <v>127067</v>
      </c>
      <c r="B109">
        <v>122</v>
      </c>
      <c r="C109" t="s">
        <v>25</v>
      </c>
      <c r="D109" t="s">
        <v>226</v>
      </c>
      <c r="E109">
        <v>1805</v>
      </c>
      <c r="F109" s="20">
        <v>45776</v>
      </c>
      <c r="G109" s="20">
        <v>45775</v>
      </c>
      <c r="H109" s="20">
        <v>45775</v>
      </c>
      <c r="I109" s="20">
        <v>45762</v>
      </c>
      <c r="J109" s="20">
        <v>45771</v>
      </c>
      <c r="K109" t="s">
        <v>213</v>
      </c>
      <c r="N109" t="s">
        <v>423</v>
      </c>
      <c r="O109" t="s">
        <v>215</v>
      </c>
      <c r="P109" t="s">
        <v>216</v>
      </c>
      <c r="Q109" t="s">
        <v>217</v>
      </c>
      <c r="R109" t="s">
        <v>97</v>
      </c>
      <c r="S109" t="s">
        <v>98</v>
      </c>
    </row>
    <row r="110" spans="1:19" x14ac:dyDescent="0.3">
      <c r="A110">
        <v>127068</v>
      </c>
      <c r="B110">
        <v>122</v>
      </c>
      <c r="C110" t="s">
        <v>25</v>
      </c>
      <c r="D110" t="s">
        <v>424</v>
      </c>
      <c r="E110">
        <v>1248.71</v>
      </c>
      <c r="F110" s="20">
        <v>45777</v>
      </c>
      <c r="G110" s="20">
        <v>45775</v>
      </c>
      <c r="H110" s="20">
        <v>45775</v>
      </c>
      <c r="I110" s="20">
        <v>45762</v>
      </c>
      <c r="J110" s="20">
        <v>45771</v>
      </c>
      <c r="K110" t="s">
        <v>213</v>
      </c>
      <c r="N110" t="s">
        <v>425</v>
      </c>
      <c r="O110" t="s">
        <v>215</v>
      </c>
      <c r="P110" t="s">
        <v>216</v>
      </c>
      <c r="Q110" t="s">
        <v>217</v>
      </c>
      <c r="R110" t="s">
        <v>97</v>
      </c>
      <c r="S110" t="s">
        <v>98</v>
      </c>
    </row>
    <row r="111" spans="1:19" x14ac:dyDescent="0.3">
      <c r="A111">
        <v>127075</v>
      </c>
      <c r="B111">
        <v>122</v>
      </c>
      <c r="C111" t="s">
        <v>25</v>
      </c>
      <c r="D111" t="s">
        <v>424</v>
      </c>
      <c r="E111">
        <v>220.5</v>
      </c>
      <c r="F111" s="20">
        <v>45777</v>
      </c>
      <c r="G111" s="20">
        <v>45775</v>
      </c>
      <c r="H111" s="20">
        <v>45775</v>
      </c>
      <c r="I111" s="20">
        <v>45762</v>
      </c>
      <c r="J111" s="20">
        <v>45771</v>
      </c>
      <c r="K111" t="s">
        <v>213</v>
      </c>
      <c r="N111" t="s">
        <v>426</v>
      </c>
      <c r="O111" t="s">
        <v>215</v>
      </c>
      <c r="P111" t="s">
        <v>216</v>
      </c>
      <c r="Q111" t="s">
        <v>217</v>
      </c>
      <c r="R111" t="s">
        <v>97</v>
      </c>
      <c r="S111" t="s">
        <v>98</v>
      </c>
    </row>
    <row r="112" spans="1:19" x14ac:dyDescent="0.3">
      <c r="A112">
        <v>127076</v>
      </c>
      <c r="B112">
        <v>122</v>
      </c>
      <c r="C112" t="s">
        <v>25</v>
      </c>
      <c r="D112" t="s">
        <v>258</v>
      </c>
      <c r="E112">
        <v>581.41</v>
      </c>
      <c r="F112" s="20">
        <v>45777</v>
      </c>
      <c r="G112" s="20">
        <v>45775</v>
      </c>
      <c r="H112" s="20">
        <v>45775</v>
      </c>
      <c r="I112" s="20">
        <v>45762</v>
      </c>
      <c r="J112" s="20">
        <v>45771</v>
      </c>
      <c r="K112" t="s">
        <v>213</v>
      </c>
      <c r="N112" t="s">
        <v>427</v>
      </c>
      <c r="O112" t="s">
        <v>215</v>
      </c>
      <c r="P112" t="s">
        <v>216</v>
      </c>
      <c r="Q112" t="s">
        <v>217</v>
      </c>
      <c r="R112" t="s">
        <v>97</v>
      </c>
      <c r="S112" t="s">
        <v>98</v>
      </c>
    </row>
    <row r="113" spans="1:19" x14ac:dyDescent="0.3">
      <c r="A113">
        <v>127112</v>
      </c>
      <c r="B113">
        <v>122</v>
      </c>
      <c r="C113" t="s">
        <v>25</v>
      </c>
      <c r="D113" t="s">
        <v>428</v>
      </c>
      <c r="E113">
        <v>179.67</v>
      </c>
      <c r="F113" s="20">
        <v>45775</v>
      </c>
      <c r="G113" s="20">
        <v>45775</v>
      </c>
      <c r="H113" s="20">
        <v>45775</v>
      </c>
      <c r="I113" s="20">
        <v>45763</v>
      </c>
      <c r="J113" s="20">
        <v>45771</v>
      </c>
      <c r="K113" t="s">
        <v>96</v>
      </c>
      <c r="L113" t="s">
        <v>299</v>
      </c>
      <c r="M113" t="s">
        <v>429</v>
      </c>
      <c r="N113" t="s">
        <v>430</v>
      </c>
      <c r="O113" t="s">
        <v>215</v>
      </c>
      <c r="P113" t="s">
        <v>216</v>
      </c>
      <c r="Q113" t="s">
        <v>217</v>
      </c>
      <c r="R113" t="s">
        <v>97</v>
      </c>
      <c r="S113" t="s">
        <v>98</v>
      </c>
    </row>
    <row r="114" spans="1:19" x14ac:dyDescent="0.3">
      <c r="A114">
        <v>91887</v>
      </c>
      <c r="B114">
        <v>122</v>
      </c>
      <c r="C114" t="s">
        <v>25</v>
      </c>
      <c r="D114" t="s">
        <v>431</v>
      </c>
      <c r="E114">
        <v>472</v>
      </c>
      <c r="F114" s="20">
        <v>45777</v>
      </c>
      <c r="G114" s="20">
        <v>45775</v>
      </c>
      <c r="H114" s="20">
        <v>45775</v>
      </c>
      <c r="I114" s="20">
        <v>45748</v>
      </c>
      <c r="J114" s="20"/>
      <c r="K114" t="s">
        <v>96</v>
      </c>
      <c r="L114" t="s">
        <v>279</v>
      </c>
      <c r="M114" t="s">
        <v>432</v>
      </c>
      <c r="N114" t="s">
        <v>433</v>
      </c>
      <c r="O114" t="s">
        <v>215</v>
      </c>
      <c r="P114" t="s">
        <v>216</v>
      </c>
      <c r="Q114" t="s">
        <v>217</v>
      </c>
      <c r="R114" t="s">
        <v>97</v>
      </c>
      <c r="S114" t="s">
        <v>98</v>
      </c>
    </row>
    <row r="115" spans="1:19" x14ac:dyDescent="0.3">
      <c r="A115">
        <v>91899</v>
      </c>
      <c r="B115">
        <v>122</v>
      </c>
      <c r="C115" t="s">
        <v>25</v>
      </c>
      <c r="D115" t="s">
        <v>431</v>
      </c>
      <c r="E115">
        <v>262</v>
      </c>
      <c r="F115" s="20">
        <v>45777</v>
      </c>
      <c r="G115" s="20">
        <v>45775</v>
      </c>
      <c r="H115" s="20">
        <v>45775</v>
      </c>
      <c r="I115" s="20">
        <v>45748</v>
      </c>
      <c r="J115" s="20"/>
      <c r="K115" t="s">
        <v>96</v>
      </c>
      <c r="L115" t="s">
        <v>279</v>
      </c>
      <c r="M115" t="s">
        <v>432</v>
      </c>
      <c r="N115" t="s">
        <v>434</v>
      </c>
      <c r="O115" t="s">
        <v>215</v>
      </c>
      <c r="P115" t="s">
        <v>216</v>
      </c>
      <c r="Q115" t="s">
        <v>217</v>
      </c>
      <c r="R115" t="s">
        <v>97</v>
      </c>
      <c r="S115" t="s">
        <v>98</v>
      </c>
    </row>
    <row r="116" spans="1:19" x14ac:dyDescent="0.3">
      <c r="A116">
        <v>91839</v>
      </c>
      <c r="B116">
        <v>122</v>
      </c>
      <c r="C116" t="s">
        <v>25</v>
      </c>
      <c r="D116" t="s">
        <v>335</v>
      </c>
      <c r="E116">
        <v>15814.34</v>
      </c>
      <c r="F116" s="20">
        <v>45770</v>
      </c>
      <c r="G116" s="20">
        <v>45772</v>
      </c>
      <c r="H116" s="20">
        <v>45772</v>
      </c>
      <c r="I116" s="20">
        <v>45761</v>
      </c>
      <c r="J116" s="20"/>
      <c r="K116" t="s">
        <v>213</v>
      </c>
      <c r="L116" t="s">
        <v>336</v>
      </c>
      <c r="M116" t="s">
        <v>337</v>
      </c>
      <c r="N116" t="s">
        <v>435</v>
      </c>
      <c r="O116" t="s">
        <v>215</v>
      </c>
      <c r="P116" t="s">
        <v>216</v>
      </c>
      <c r="Q116" t="s">
        <v>217</v>
      </c>
      <c r="R116" t="s">
        <v>97</v>
      </c>
      <c r="S116" t="s">
        <v>98</v>
      </c>
    </row>
    <row r="117" spans="1:19" x14ac:dyDescent="0.3">
      <c r="A117">
        <v>124036</v>
      </c>
      <c r="B117">
        <v>122</v>
      </c>
      <c r="C117" t="s">
        <v>25</v>
      </c>
      <c r="D117" t="s">
        <v>371</v>
      </c>
      <c r="E117">
        <v>195.7</v>
      </c>
      <c r="F117" s="20">
        <v>45772</v>
      </c>
      <c r="G117" s="20">
        <v>45771</v>
      </c>
      <c r="H117" s="20">
        <v>45771</v>
      </c>
      <c r="I117" s="20">
        <v>45778</v>
      </c>
      <c r="J117" s="20">
        <v>45754</v>
      </c>
      <c r="K117" t="s">
        <v>213</v>
      </c>
      <c r="L117" t="s">
        <v>372</v>
      </c>
      <c r="M117" t="s">
        <v>373</v>
      </c>
      <c r="N117" t="s">
        <v>436</v>
      </c>
      <c r="O117" t="s">
        <v>215</v>
      </c>
      <c r="P117" t="s">
        <v>216</v>
      </c>
      <c r="Q117" t="s">
        <v>217</v>
      </c>
      <c r="R117" t="s">
        <v>97</v>
      </c>
      <c r="S117" t="s">
        <v>98</v>
      </c>
    </row>
    <row r="118" spans="1:19" x14ac:dyDescent="0.3">
      <c r="A118">
        <v>97294</v>
      </c>
      <c r="B118">
        <v>122</v>
      </c>
      <c r="C118" t="s">
        <v>25</v>
      </c>
      <c r="D118" t="s">
        <v>437</v>
      </c>
      <c r="E118">
        <v>119.99</v>
      </c>
      <c r="F118" s="20">
        <v>45772</v>
      </c>
      <c r="G118" s="20">
        <v>45770</v>
      </c>
      <c r="H118" s="20">
        <v>45770</v>
      </c>
      <c r="I118" s="20">
        <v>45717</v>
      </c>
      <c r="J118" s="20"/>
      <c r="K118" t="s">
        <v>213</v>
      </c>
      <c r="L118" t="s">
        <v>438</v>
      </c>
      <c r="M118" t="s">
        <v>439</v>
      </c>
      <c r="N118" t="s">
        <v>440</v>
      </c>
      <c r="O118" t="s">
        <v>215</v>
      </c>
      <c r="P118" t="s">
        <v>216</v>
      </c>
      <c r="Q118" t="s">
        <v>217</v>
      </c>
      <c r="R118" t="s">
        <v>97</v>
      </c>
      <c r="S118" t="s">
        <v>98</v>
      </c>
    </row>
    <row r="119" spans="1:19" x14ac:dyDescent="0.3">
      <c r="A119">
        <v>96619</v>
      </c>
      <c r="B119">
        <v>122</v>
      </c>
      <c r="C119" t="s">
        <v>25</v>
      </c>
      <c r="D119" t="s">
        <v>441</v>
      </c>
      <c r="E119">
        <v>6533.34</v>
      </c>
      <c r="F119" s="20">
        <v>45774</v>
      </c>
      <c r="G119" s="20">
        <v>45770</v>
      </c>
      <c r="H119" s="20">
        <v>45770</v>
      </c>
      <c r="I119" s="20">
        <v>45748</v>
      </c>
      <c r="J119" s="20"/>
      <c r="K119" t="s">
        <v>213</v>
      </c>
      <c r="L119" t="s">
        <v>276</v>
      </c>
      <c r="M119" t="s">
        <v>442</v>
      </c>
      <c r="N119" t="s">
        <v>443</v>
      </c>
      <c r="O119" t="s">
        <v>215</v>
      </c>
      <c r="P119" t="s">
        <v>216</v>
      </c>
      <c r="Q119" t="s">
        <v>217</v>
      </c>
      <c r="R119" t="s">
        <v>97</v>
      </c>
      <c r="S119" t="s">
        <v>98</v>
      </c>
    </row>
    <row r="120" spans="1:19" x14ac:dyDescent="0.3">
      <c r="A120">
        <v>96631</v>
      </c>
      <c r="B120">
        <v>122</v>
      </c>
      <c r="C120" t="s">
        <v>25</v>
      </c>
      <c r="D120" t="s">
        <v>444</v>
      </c>
      <c r="E120">
        <v>6366.61</v>
      </c>
      <c r="F120" s="20">
        <v>45775</v>
      </c>
      <c r="G120" s="20">
        <v>45770</v>
      </c>
      <c r="H120" s="20">
        <v>45770</v>
      </c>
      <c r="I120" s="20">
        <v>45748</v>
      </c>
      <c r="J120" s="20"/>
      <c r="K120" t="s">
        <v>213</v>
      </c>
      <c r="L120" t="s">
        <v>279</v>
      </c>
      <c r="M120" t="s">
        <v>445</v>
      </c>
      <c r="N120" t="s">
        <v>446</v>
      </c>
      <c r="O120" t="s">
        <v>215</v>
      </c>
      <c r="P120" t="s">
        <v>216</v>
      </c>
      <c r="Q120" t="s">
        <v>217</v>
      </c>
      <c r="R120" t="s">
        <v>97</v>
      </c>
      <c r="S120" t="s">
        <v>98</v>
      </c>
    </row>
    <row r="121" spans="1:19" x14ac:dyDescent="0.3">
      <c r="A121">
        <v>96660</v>
      </c>
      <c r="B121">
        <v>122</v>
      </c>
      <c r="C121" t="s">
        <v>25</v>
      </c>
      <c r="D121" t="s">
        <v>447</v>
      </c>
      <c r="E121">
        <v>1211.52</v>
      </c>
      <c r="F121" s="20">
        <v>45769</v>
      </c>
      <c r="G121" s="20">
        <v>45770</v>
      </c>
      <c r="H121" s="20">
        <v>45770</v>
      </c>
      <c r="I121" s="20">
        <v>45748</v>
      </c>
      <c r="J121" s="20"/>
      <c r="K121" t="s">
        <v>213</v>
      </c>
      <c r="L121" t="s">
        <v>272</v>
      </c>
      <c r="M121" t="s">
        <v>273</v>
      </c>
      <c r="N121" t="s">
        <v>448</v>
      </c>
      <c r="O121" t="s">
        <v>215</v>
      </c>
      <c r="P121" t="s">
        <v>216</v>
      </c>
      <c r="Q121" t="s">
        <v>217</v>
      </c>
      <c r="R121" t="s">
        <v>97</v>
      </c>
      <c r="S121" t="s">
        <v>98</v>
      </c>
    </row>
    <row r="122" spans="1:19" x14ac:dyDescent="0.3">
      <c r="A122">
        <v>91541</v>
      </c>
      <c r="B122">
        <v>122</v>
      </c>
      <c r="C122" t="s">
        <v>25</v>
      </c>
      <c r="D122" t="s">
        <v>449</v>
      </c>
      <c r="E122">
        <v>1573.78</v>
      </c>
      <c r="F122" s="20">
        <v>45772</v>
      </c>
      <c r="G122" s="20">
        <v>45770</v>
      </c>
      <c r="H122" s="20">
        <v>45770</v>
      </c>
      <c r="I122" s="20">
        <v>45717</v>
      </c>
      <c r="J122" s="20"/>
      <c r="K122" t="s">
        <v>213</v>
      </c>
      <c r="L122" t="s">
        <v>450</v>
      </c>
      <c r="M122" t="s">
        <v>451</v>
      </c>
      <c r="N122" t="s">
        <v>452</v>
      </c>
      <c r="O122" t="s">
        <v>215</v>
      </c>
      <c r="P122" t="s">
        <v>216</v>
      </c>
      <c r="Q122" t="s">
        <v>217</v>
      </c>
      <c r="R122" t="s">
        <v>97</v>
      </c>
      <c r="S122" t="s">
        <v>98</v>
      </c>
    </row>
    <row r="123" spans="1:19" x14ac:dyDescent="0.3">
      <c r="A123">
        <v>91555</v>
      </c>
      <c r="B123">
        <v>122</v>
      </c>
      <c r="C123" t="s">
        <v>25</v>
      </c>
      <c r="D123" t="s">
        <v>449</v>
      </c>
      <c r="E123">
        <v>1769.49</v>
      </c>
      <c r="F123" s="20">
        <v>45772</v>
      </c>
      <c r="G123" s="20">
        <v>45770</v>
      </c>
      <c r="H123" s="20">
        <v>45770</v>
      </c>
      <c r="I123" s="20">
        <v>45717</v>
      </c>
      <c r="J123" s="20"/>
      <c r="K123" t="s">
        <v>213</v>
      </c>
      <c r="L123" t="s">
        <v>450</v>
      </c>
      <c r="M123" t="s">
        <v>451</v>
      </c>
      <c r="N123" t="s">
        <v>453</v>
      </c>
      <c r="O123" t="s">
        <v>215</v>
      </c>
      <c r="P123" t="s">
        <v>216</v>
      </c>
      <c r="Q123" t="s">
        <v>217</v>
      </c>
      <c r="R123" t="s">
        <v>97</v>
      </c>
      <c r="S123" t="s">
        <v>98</v>
      </c>
    </row>
    <row r="124" spans="1:19" x14ac:dyDescent="0.3">
      <c r="A124">
        <v>91912</v>
      </c>
      <c r="B124">
        <v>122</v>
      </c>
      <c r="C124" t="s">
        <v>25</v>
      </c>
      <c r="D124" t="s">
        <v>454</v>
      </c>
      <c r="E124">
        <v>861.08</v>
      </c>
      <c r="F124" s="20">
        <v>45772</v>
      </c>
      <c r="G124" s="20">
        <v>45770</v>
      </c>
      <c r="H124" s="20">
        <v>45770</v>
      </c>
      <c r="I124" s="20">
        <v>45748</v>
      </c>
      <c r="J124" s="20"/>
      <c r="K124" t="s">
        <v>213</v>
      </c>
      <c r="L124" t="s">
        <v>361</v>
      </c>
      <c r="M124" t="s">
        <v>455</v>
      </c>
      <c r="N124" t="s">
        <v>456</v>
      </c>
      <c r="O124" t="s">
        <v>215</v>
      </c>
      <c r="P124" t="s">
        <v>216</v>
      </c>
      <c r="Q124" t="s">
        <v>217</v>
      </c>
      <c r="R124" t="s">
        <v>97</v>
      </c>
      <c r="S124" t="s">
        <v>98</v>
      </c>
    </row>
    <row r="125" spans="1:19" x14ac:dyDescent="0.3">
      <c r="A125">
        <v>93562</v>
      </c>
      <c r="B125">
        <v>122</v>
      </c>
      <c r="C125" t="s">
        <v>25</v>
      </c>
      <c r="D125" t="s">
        <v>457</v>
      </c>
      <c r="E125">
        <v>1250</v>
      </c>
      <c r="F125" s="20">
        <v>45771</v>
      </c>
      <c r="G125" s="20">
        <v>45770</v>
      </c>
      <c r="H125" s="20">
        <v>45770</v>
      </c>
      <c r="I125" s="20">
        <v>45753</v>
      </c>
      <c r="J125" s="20"/>
      <c r="K125" t="s">
        <v>213</v>
      </c>
      <c r="L125" t="s">
        <v>285</v>
      </c>
      <c r="M125" t="s">
        <v>458</v>
      </c>
      <c r="N125" t="s">
        <v>459</v>
      </c>
      <c r="O125" t="s">
        <v>215</v>
      </c>
      <c r="P125" t="s">
        <v>216</v>
      </c>
      <c r="Q125" t="s">
        <v>217</v>
      </c>
      <c r="R125" t="s">
        <v>97</v>
      </c>
      <c r="S125" t="s">
        <v>98</v>
      </c>
    </row>
    <row r="126" spans="1:19" x14ac:dyDescent="0.3">
      <c r="A126">
        <v>125238</v>
      </c>
      <c r="B126">
        <v>122</v>
      </c>
      <c r="C126" t="s">
        <v>25</v>
      </c>
      <c r="D126" t="s">
        <v>460</v>
      </c>
      <c r="E126">
        <v>6263.68</v>
      </c>
      <c r="F126" s="20">
        <v>45769</v>
      </c>
      <c r="G126" s="20">
        <v>45770</v>
      </c>
      <c r="H126" s="20">
        <v>45770</v>
      </c>
      <c r="I126" s="20">
        <v>45777</v>
      </c>
      <c r="J126" s="20"/>
      <c r="K126" t="s">
        <v>96</v>
      </c>
      <c r="L126" t="s">
        <v>285</v>
      </c>
      <c r="M126" t="s">
        <v>461</v>
      </c>
      <c r="N126" t="s">
        <v>462</v>
      </c>
      <c r="O126" t="s">
        <v>215</v>
      </c>
      <c r="P126" t="s">
        <v>216</v>
      </c>
      <c r="Q126" t="s">
        <v>217</v>
      </c>
      <c r="R126" t="s">
        <v>97</v>
      </c>
      <c r="S126" t="s">
        <v>98</v>
      </c>
    </row>
    <row r="127" spans="1:19" x14ac:dyDescent="0.3">
      <c r="A127">
        <v>124035</v>
      </c>
      <c r="B127">
        <v>122</v>
      </c>
      <c r="C127" t="s">
        <v>25</v>
      </c>
      <c r="D127" t="s">
        <v>371</v>
      </c>
      <c r="E127">
        <v>474.26</v>
      </c>
      <c r="F127" s="20">
        <v>45772</v>
      </c>
      <c r="G127" s="20">
        <v>45770</v>
      </c>
      <c r="H127" s="20">
        <v>45770</v>
      </c>
      <c r="I127" s="20">
        <v>45778</v>
      </c>
      <c r="J127" s="20">
        <v>45754</v>
      </c>
      <c r="K127" t="s">
        <v>213</v>
      </c>
      <c r="L127" t="s">
        <v>372</v>
      </c>
      <c r="M127" t="s">
        <v>373</v>
      </c>
      <c r="N127" t="s">
        <v>463</v>
      </c>
      <c r="O127" t="s">
        <v>215</v>
      </c>
      <c r="P127" t="s">
        <v>216</v>
      </c>
      <c r="Q127" t="s">
        <v>217</v>
      </c>
      <c r="R127" t="s">
        <v>97</v>
      </c>
      <c r="S127" t="s">
        <v>98</v>
      </c>
    </row>
    <row r="128" spans="1:19" x14ac:dyDescent="0.3">
      <c r="A128">
        <v>124173</v>
      </c>
      <c r="B128">
        <v>122</v>
      </c>
      <c r="C128" t="s">
        <v>25</v>
      </c>
      <c r="D128" t="s">
        <v>464</v>
      </c>
      <c r="E128">
        <v>312.52</v>
      </c>
      <c r="F128" s="20">
        <v>45772</v>
      </c>
      <c r="G128" s="20">
        <v>45770</v>
      </c>
      <c r="H128" s="20">
        <v>45770</v>
      </c>
      <c r="I128" s="20">
        <v>45717</v>
      </c>
      <c r="J128" s="20">
        <v>45755</v>
      </c>
      <c r="K128" t="s">
        <v>213</v>
      </c>
      <c r="L128" t="s">
        <v>372</v>
      </c>
      <c r="M128" t="s">
        <v>465</v>
      </c>
      <c r="N128" t="s">
        <v>466</v>
      </c>
      <c r="O128" t="s">
        <v>215</v>
      </c>
      <c r="P128" t="s">
        <v>216</v>
      </c>
      <c r="Q128" t="s">
        <v>217</v>
      </c>
      <c r="R128" t="s">
        <v>97</v>
      </c>
      <c r="S128" t="s">
        <v>98</v>
      </c>
    </row>
    <row r="129" spans="1:19" x14ac:dyDescent="0.3">
      <c r="A129">
        <v>122474</v>
      </c>
      <c r="B129">
        <v>122</v>
      </c>
      <c r="C129" t="s">
        <v>25</v>
      </c>
      <c r="D129" t="s">
        <v>344</v>
      </c>
      <c r="E129">
        <v>2212.8000000000002</v>
      </c>
      <c r="F129" s="20">
        <v>45771</v>
      </c>
      <c r="G129" s="20">
        <v>45770</v>
      </c>
      <c r="H129" s="20">
        <v>45770</v>
      </c>
      <c r="I129" s="20">
        <v>45740</v>
      </c>
      <c r="J129" s="20">
        <v>45750</v>
      </c>
      <c r="K129" t="s">
        <v>213</v>
      </c>
      <c r="N129" t="s">
        <v>467</v>
      </c>
      <c r="O129" t="s">
        <v>215</v>
      </c>
      <c r="P129" t="s">
        <v>216</v>
      </c>
      <c r="Q129" t="s">
        <v>217</v>
      </c>
      <c r="R129" t="s">
        <v>97</v>
      </c>
      <c r="S129" t="s">
        <v>98</v>
      </c>
    </row>
    <row r="130" spans="1:19" x14ac:dyDescent="0.3">
      <c r="A130">
        <v>122487</v>
      </c>
      <c r="B130">
        <v>122</v>
      </c>
      <c r="C130" t="s">
        <v>25</v>
      </c>
      <c r="D130" t="s">
        <v>468</v>
      </c>
      <c r="E130">
        <v>198.3</v>
      </c>
      <c r="F130" s="20">
        <v>45772</v>
      </c>
      <c r="G130" s="20">
        <v>45770</v>
      </c>
      <c r="H130" s="20">
        <v>45770</v>
      </c>
      <c r="I130" s="20">
        <v>45742</v>
      </c>
      <c r="J130" s="20">
        <v>45750</v>
      </c>
      <c r="K130" t="s">
        <v>213</v>
      </c>
      <c r="N130" t="s">
        <v>469</v>
      </c>
      <c r="O130" t="s">
        <v>215</v>
      </c>
      <c r="P130" t="s">
        <v>216</v>
      </c>
      <c r="Q130" t="s">
        <v>217</v>
      </c>
      <c r="R130" t="s">
        <v>97</v>
      </c>
      <c r="S130" t="s">
        <v>98</v>
      </c>
    </row>
    <row r="131" spans="1:19" x14ac:dyDescent="0.3">
      <c r="A131">
        <v>122488</v>
      </c>
      <c r="B131">
        <v>122</v>
      </c>
      <c r="C131" t="s">
        <v>25</v>
      </c>
      <c r="D131" t="s">
        <v>303</v>
      </c>
      <c r="E131">
        <v>946.8</v>
      </c>
      <c r="F131" s="20">
        <v>45771</v>
      </c>
      <c r="G131" s="20">
        <v>45770</v>
      </c>
      <c r="H131" s="20">
        <v>45770</v>
      </c>
      <c r="I131" s="20">
        <v>45741</v>
      </c>
      <c r="J131" s="20">
        <v>45750</v>
      </c>
      <c r="K131" t="s">
        <v>213</v>
      </c>
      <c r="N131" t="s">
        <v>470</v>
      </c>
      <c r="O131" t="s">
        <v>215</v>
      </c>
      <c r="P131" t="s">
        <v>216</v>
      </c>
      <c r="Q131" t="s">
        <v>217</v>
      </c>
      <c r="R131" t="s">
        <v>97</v>
      </c>
      <c r="S131" t="s">
        <v>98</v>
      </c>
    </row>
    <row r="132" spans="1:19" x14ac:dyDescent="0.3">
      <c r="A132">
        <v>122515</v>
      </c>
      <c r="B132">
        <v>122</v>
      </c>
      <c r="C132" t="s">
        <v>25</v>
      </c>
      <c r="D132" t="s">
        <v>365</v>
      </c>
      <c r="E132">
        <v>806.4</v>
      </c>
      <c r="F132" s="20">
        <v>45771</v>
      </c>
      <c r="G132" s="20">
        <v>45770</v>
      </c>
      <c r="H132" s="20">
        <v>45770</v>
      </c>
      <c r="I132" s="20">
        <v>45741</v>
      </c>
      <c r="J132" s="20">
        <v>45750</v>
      </c>
      <c r="K132" t="s">
        <v>213</v>
      </c>
      <c r="N132" t="s">
        <v>471</v>
      </c>
      <c r="O132" t="s">
        <v>215</v>
      </c>
      <c r="P132" t="s">
        <v>216</v>
      </c>
      <c r="Q132" t="s">
        <v>217</v>
      </c>
      <c r="R132" t="s">
        <v>97</v>
      </c>
      <c r="S132" t="s">
        <v>98</v>
      </c>
    </row>
    <row r="133" spans="1:19" x14ac:dyDescent="0.3">
      <c r="A133">
        <v>122517</v>
      </c>
      <c r="B133">
        <v>122</v>
      </c>
      <c r="C133" t="s">
        <v>25</v>
      </c>
      <c r="D133" t="s">
        <v>472</v>
      </c>
      <c r="E133">
        <v>412</v>
      </c>
      <c r="F133" s="20">
        <v>45772</v>
      </c>
      <c r="G133" s="20">
        <v>45770</v>
      </c>
      <c r="H133" s="20">
        <v>45770</v>
      </c>
      <c r="I133" s="20">
        <v>45744</v>
      </c>
      <c r="J133" s="20">
        <v>45750</v>
      </c>
      <c r="K133" t="s">
        <v>213</v>
      </c>
      <c r="N133" t="s">
        <v>473</v>
      </c>
      <c r="O133" t="s">
        <v>215</v>
      </c>
      <c r="P133" t="s">
        <v>216</v>
      </c>
      <c r="Q133" t="s">
        <v>217</v>
      </c>
      <c r="R133" t="s">
        <v>97</v>
      </c>
      <c r="S133" t="s">
        <v>98</v>
      </c>
    </row>
    <row r="134" spans="1:19" x14ac:dyDescent="0.3">
      <c r="A134">
        <v>122521</v>
      </c>
      <c r="B134">
        <v>122</v>
      </c>
      <c r="C134" t="s">
        <v>25</v>
      </c>
      <c r="D134" t="s">
        <v>236</v>
      </c>
      <c r="E134">
        <v>575.1</v>
      </c>
      <c r="F134" s="20">
        <v>45771</v>
      </c>
      <c r="G134" s="20">
        <v>45770</v>
      </c>
      <c r="H134" s="20">
        <v>45770</v>
      </c>
      <c r="I134" s="20">
        <v>45743</v>
      </c>
      <c r="J134" s="20">
        <v>45750</v>
      </c>
      <c r="K134" t="s">
        <v>213</v>
      </c>
      <c r="N134" t="s">
        <v>474</v>
      </c>
      <c r="O134" t="s">
        <v>215</v>
      </c>
      <c r="P134" t="s">
        <v>216</v>
      </c>
      <c r="Q134" t="s">
        <v>217</v>
      </c>
      <c r="R134" t="s">
        <v>97</v>
      </c>
      <c r="S134" t="s">
        <v>98</v>
      </c>
    </row>
    <row r="135" spans="1:19" x14ac:dyDescent="0.3">
      <c r="A135">
        <v>103065</v>
      </c>
      <c r="B135">
        <v>122</v>
      </c>
      <c r="C135" t="s">
        <v>25</v>
      </c>
      <c r="D135" t="s">
        <v>475</v>
      </c>
      <c r="E135">
        <v>5878.46</v>
      </c>
      <c r="F135" s="20">
        <v>45772</v>
      </c>
      <c r="G135" s="20">
        <v>45770</v>
      </c>
      <c r="H135" s="20">
        <v>45770</v>
      </c>
      <c r="I135" s="20">
        <v>45748</v>
      </c>
      <c r="J135" s="20"/>
      <c r="K135" t="s">
        <v>213</v>
      </c>
      <c r="L135" t="s">
        <v>285</v>
      </c>
      <c r="M135" t="s">
        <v>458</v>
      </c>
      <c r="N135" t="s">
        <v>476</v>
      </c>
      <c r="O135" t="s">
        <v>215</v>
      </c>
      <c r="P135" t="s">
        <v>216</v>
      </c>
      <c r="Q135" t="s">
        <v>217</v>
      </c>
      <c r="R135" t="s">
        <v>97</v>
      </c>
      <c r="S135" t="s">
        <v>98</v>
      </c>
    </row>
    <row r="136" spans="1:19" x14ac:dyDescent="0.3">
      <c r="A136">
        <v>127494</v>
      </c>
      <c r="B136">
        <v>122</v>
      </c>
      <c r="C136" t="s">
        <v>25</v>
      </c>
      <c r="D136" t="s">
        <v>376</v>
      </c>
      <c r="E136">
        <v>41.66</v>
      </c>
      <c r="F136" s="20">
        <v>45770</v>
      </c>
      <c r="G136" s="20"/>
      <c r="H136" s="20">
        <v>45770</v>
      </c>
      <c r="I136" s="20">
        <v>45770</v>
      </c>
      <c r="J136" s="20">
        <v>45772</v>
      </c>
      <c r="K136" t="s">
        <v>298</v>
      </c>
      <c r="L136" t="s">
        <v>377</v>
      </c>
      <c r="M136" t="s">
        <v>378</v>
      </c>
      <c r="N136" t="s">
        <v>477</v>
      </c>
      <c r="R136" t="s">
        <v>97</v>
      </c>
    </row>
    <row r="137" spans="1:19" x14ac:dyDescent="0.3">
      <c r="A137">
        <v>126230</v>
      </c>
      <c r="B137">
        <v>122</v>
      </c>
      <c r="C137" t="s">
        <v>25</v>
      </c>
      <c r="D137" t="s">
        <v>242</v>
      </c>
      <c r="E137">
        <v>429.8</v>
      </c>
      <c r="F137" s="20">
        <v>45772</v>
      </c>
      <c r="G137" s="20">
        <v>45770</v>
      </c>
      <c r="H137" s="20">
        <v>45770</v>
      </c>
      <c r="I137" s="20">
        <v>45749</v>
      </c>
      <c r="J137" s="20">
        <v>45764</v>
      </c>
      <c r="K137" t="s">
        <v>213</v>
      </c>
      <c r="N137" t="s">
        <v>478</v>
      </c>
      <c r="O137" t="s">
        <v>215</v>
      </c>
      <c r="P137" t="s">
        <v>216</v>
      </c>
      <c r="Q137" t="s">
        <v>217</v>
      </c>
      <c r="R137" t="s">
        <v>97</v>
      </c>
      <c r="S137" t="s">
        <v>98</v>
      </c>
    </row>
    <row r="138" spans="1:19" x14ac:dyDescent="0.3">
      <c r="A138">
        <v>126234</v>
      </c>
      <c r="B138">
        <v>122</v>
      </c>
      <c r="C138" t="s">
        <v>25</v>
      </c>
      <c r="D138" t="s">
        <v>218</v>
      </c>
      <c r="E138">
        <v>840.2</v>
      </c>
      <c r="F138" s="20">
        <v>45772</v>
      </c>
      <c r="G138" s="20">
        <v>45770</v>
      </c>
      <c r="H138" s="20">
        <v>45770</v>
      </c>
      <c r="I138" s="20">
        <v>45758</v>
      </c>
      <c r="J138" s="20">
        <v>45764</v>
      </c>
      <c r="K138" t="s">
        <v>213</v>
      </c>
      <c r="N138" t="s">
        <v>479</v>
      </c>
      <c r="O138" t="s">
        <v>215</v>
      </c>
      <c r="P138" t="s">
        <v>216</v>
      </c>
      <c r="Q138" t="s">
        <v>217</v>
      </c>
      <c r="R138" t="s">
        <v>97</v>
      </c>
      <c r="S138" t="s">
        <v>98</v>
      </c>
    </row>
    <row r="139" spans="1:19" x14ac:dyDescent="0.3">
      <c r="A139">
        <v>126235</v>
      </c>
      <c r="B139">
        <v>122</v>
      </c>
      <c r="C139" t="s">
        <v>25</v>
      </c>
      <c r="D139" t="s">
        <v>230</v>
      </c>
      <c r="E139">
        <v>700.6</v>
      </c>
      <c r="F139" s="20">
        <v>45773</v>
      </c>
      <c r="G139" s="20">
        <v>45770</v>
      </c>
      <c r="H139" s="20">
        <v>45770</v>
      </c>
      <c r="I139" s="20">
        <v>45757</v>
      </c>
      <c r="J139" s="20">
        <v>45764</v>
      </c>
      <c r="K139" t="s">
        <v>213</v>
      </c>
      <c r="N139" t="s">
        <v>480</v>
      </c>
      <c r="O139" t="s">
        <v>215</v>
      </c>
      <c r="P139" t="s">
        <v>216</v>
      </c>
      <c r="Q139" t="s">
        <v>217</v>
      </c>
      <c r="R139" t="s">
        <v>97</v>
      </c>
      <c r="S139" t="s">
        <v>98</v>
      </c>
    </row>
    <row r="140" spans="1:19" x14ac:dyDescent="0.3">
      <c r="A140">
        <v>126236</v>
      </c>
      <c r="B140">
        <v>122</v>
      </c>
      <c r="C140" t="s">
        <v>25</v>
      </c>
      <c r="D140" t="s">
        <v>245</v>
      </c>
      <c r="E140">
        <v>283.5</v>
      </c>
      <c r="F140" s="20">
        <v>45771</v>
      </c>
      <c r="G140" s="20">
        <v>45770</v>
      </c>
      <c r="H140" s="20">
        <v>45770</v>
      </c>
      <c r="I140" s="20">
        <v>45756</v>
      </c>
      <c r="J140" s="20">
        <v>45764</v>
      </c>
      <c r="K140" t="s">
        <v>213</v>
      </c>
      <c r="N140" t="s">
        <v>481</v>
      </c>
      <c r="O140" t="s">
        <v>215</v>
      </c>
      <c r="P140" t="s">
        <v>216</v>
      </c>
      <c r="Q140" t="s">
        <v>217</v>
      </c>
      <c r="R140" t="s">
        <v>97</v>
      </c>
      <c r="S140" t="s">
        <v>98</v>
      </c>
    </row>
    <row r="141" spans="1:19" x14ac:dyDescent="0.3">
      <c r="A141">
        <v>126237</v>
      </c>
      <c r="B141">
        <v>122</v>
      </c>
      <c r="C141" t="s">
        <v>25</v>
      </c>
      <c r="D141" t="s">
        <v>230</v>
      </c>
      <c r="E141">
        <v>440</v>
      </c>
      <c r="F141" s="20">
        <v>45771</v>
      </c>
      <c r="G141" s="20">
        <v>45770</v>
      </c>
      <c r="H141" s="20">
        <v>45770</v>
      </c>
      <c r="I141" s="20">
        <v>45755</v>
      </c>
      <c r="J141" s="20">
        <v>45764</v>
      </c>
      <c r="K141" t="s">
        <v>213</v>
      </c>
      <c r="N141" t="s">
        <v>482</v>
      </c>
      <c r="O141" t="s">
        <v>215</v>
      </c>
      <c r="P141" t="s">
        <v>216</v>
      </c>
      <c r="Q141" t="s">
        <v>217</v>
      </c>
      <c r="R141" t="s">
        <v>97</v>
      </c>
      <c r="S141" t="s">
        <v>98</v>
      </c>
    </row>
    <row r="142" spans="1:19" x14ac:dyDescent="0.3">
      <c r="A142">
        <v>126239</v>
      </c>
      <c r="B142">
        <v>122</v>
      </c>
      <c r="C142" t="s">
        <v>25</v>
      </c>
      <c r="D142" t="s">
        <v>242</v>
      </c>
      <c r="E142">
        <v>112.5</v>
      </c>
      <c r="F142" s="20">
        <v>45772</v>
      </c>
      <c r="G142" s="20">
        <v>45770</v>
      </c>
      <c r="H142" s="20">
        <v>45770</v>
      </c>
      <c r="I142" s="20">
        <v>45756</v>
      </c>
      <c r="J142" s="20">
        <v>45764</v>
      </c>
      <c r="K142" t="s">
        <v>213</v>
      </c>
      <c r="N142" t="s">
        <v>483</v>
      </c>
      <c r="O142" t="s">
        <v>215</v>
      </c>
      <c r="P142" t="s">
        <v>216</v>
      </c>
      <c r="Q142" t="s">
        <v>217</v>
      </c>
      <c r="R142" t="s">
        <v>97</v>
      </c>
      <c r="S142" t="s">
        <v>98</v>
      </c>
    </row>
    <row r="143" spans="1:19" x14ac:dyDescent="0.3">
      <c r="A143">
        <v>126240</v>
      </c>
      <c r="B143">
        <v>122</v>
      </c>
      <c r="C143" t="s">
        <v>25</v>
      </c>
      <c r="D143" t="s">
        <v>222</v>
      </c>
      <c r="E143">
        <v>1310.2</v>
      </c>
      <c r="F143" s="20">
        <v>45772</v>
      </c>
      <c r="G143" s="20">
        <v>45770</v>
      </c>
      <c r="H143" s="20">
        <v>45770</v>
      </c>
      <c r="I143" s="20">
        <v>45757</v>
      </c>
      <c r="J143" s="20">
        <v>45764</v>
      </c>
      <c r="K143" t="s">
        <v>213</v>
      </c>
      <c r="N143" t="s">
        <v>484</v>
      </c>
      <c r="O143" t="s">
        <v>215</v>
      </c>
      <c r="P143" t="s">
        <v>216</v>
      </c>
      <c r="Q143" t="s">
        <v>217</v>
      </c>
      <c r="R143" t="s">
        <v>97</v>
      </c>
      <c r="S143" t="s">
        <v>98</v>
      </c>
    </row>
    <row r="144" spans="1:19" x14ac:dyDescent="0.3">
      <c r="A144">
        <v>126241</v>
      </c>
      <c r="B144">
        <v>122</v>
      </c>
      <c r="C144" t="s">
        <v>25</v>
      </c>
      <c r="D144" t="s">
        <v>408</v>
      </c>
      <c r="E144">
        <v>1448.78</v>
      </c>
      <c r="F144" s="20">
        <v>45772</v>
      </c>
      <c r="G144" s="20">
        <v>45770</v>
      </c>
      <c r="H144" s="20">
        <v>45770</v>
      </c>
      <c r="I144" s="20">
        <v>45757</v>
      </c>
      <c r="J144" s="20">
        <v>45764</v>
      </c>
      <c r="K144" t="s">
        <v>213</v>
      </c>
      <c r="N144" t="s">
        <v>485</v>
      </c>
      <c r="O144" t="s">
        <v>215</v>
      </c>
      <c r="P144" t="s">
        <v>216</v>
      </c>
      <c r="Q144" t="s">
        <v>217</v>
      </c>
      <c r="R144" t="s">
        <v>97</v>
      </c>
      <c r="S144" t="s">
        <v>98</v>
      </c>
    </row>
    <row r="145" spans="1:19" x14ac:dyDescent="0.3">
      <c r="A145">
        <v>126243</v>
      </c>
      <c r="B145">
        <v>122</v>
      </c>
      <c r="C145" t="s">
        <v>25</v>
      </c>
      <c r="D145" t="s">
        <v>224</v>
      </c>
      <c r="E145">
        <v>181.28</v>
      </c>
      <c r="F145" s="20">
        <v>45772</v>
      </c>
      <c r="G145" s="20">
        <v>45770</v>
      </c>
      <c r="H145" s="20">
        <v>45770</v>
      </c>
      <c r="I145" s="20">
        <v>45757</v>
      </c>
      <c r="J145" s="20">
        <v>45764</v>
      </c>
      <c r="K145" t="s">
        <v>213</v>
      </c>
      <c r="N145" t="s">
        <v>486</v>
      </c>
      <c r="O145" t="s">
        <v>215</v>
      </c>
      <c r="P145" t="s">
        <v>216</v>
      </c>
      <c r="Q145" t="s">
        <v>217</v>
      </c>
      <c r="R145" t="s">
        <v>97</v>
      </c>
      <c r="S145" t="s">
        <v>98</v>
      </c>
    </row>
    <row r="146" spans="1:19" x14ac:dyDescent="0.3">
      <c r="A146">
        <v>126245</v>
      </c>
      <c r="B146">
        <v>122</v>
      </c>
      <c r="C146" t="s">
        <v>25</v>
      </c>
      <c r="D146" t="s">
        <v>268</v>
      </c>
      <c r="E146">
        <v>411.6</v>
      </c>
      <c r="F146" s="20">
        <v>45771</v>
      </c>
      <c r="G146" s="20">
        <v>45770</v>
      </c>
      <c r="H146" s="20">
        <v>45770</v>
      </c>
      <c r="I146" s="20">
        <v>45757</v>
      </c>
      <c r="J146" s="20">
        <v>45764</v>
      </c>
      <c r="K146" t="s">
        <v>213</v>
      </c>
      <c r="N146" t="s">
        <v>487</v>
      </c>
      <c r="O146" t="s">
        <v>215</v>
      </c>
      <c r="P146" t="s">
        <v>216</v>
      </c>
      <c r="Q146" t="s">
        <v>217</v>
      </c>
      <c r="R146" t="s">
        <v>97</v>
      </c>
      <c r="S146" t="s">
        <v>98</v>
      </c>
    </row>
    <row r="147" spans="1:19" x14ac:dyDescent="0.3">
      <c r="A147">
        <v>126257</v>
      </c>
      <c r="B147">
        <v>122</v>
      </c>
      <c r="C147" t="s">
        <v>25</v>
      </c>
      <c r="D147" t="s">
        <v>251</v>
      </c>
      <c r="E147">
        <v>948.5</v>
      </c>
      <c r="F147" s="20">
        <v>45772</v>
      </c>
      <c r="G147" s="20">
        <v>45770</v>
      </c>
      <c r="H147" s="20">
        <v>45770</v>
      </c>
      <c r="I147" s="20">
        <v>45756</v>
      </c>
      <c r="J147" s="20">
        <v>45764</v>
      </c>
      <c r="K147" t="s">
        <v>213</v>
      </c>
      <c r="N147" t="s">
        <v>488</v>
      </c>
      <c r="O147" t="s">
        <v>215</v>
      </c>
      <c r="P147" t="s">
        <v>216</v>
      </c>
      <c r="Q147" t="s">
        <v>217</v>
      </c>
      <c r="R147" t="s">
        <v>97</v>
      </c>
      <c r="S147" t="s">
        <v>98</v>
      </c>
    </row>
    <row r="148" spans="1:19" x14ac:dyDescent="0.3">
      <c r="A148">
        <v>126259</v>
      </c>
      <c r="B148">
        <v>122</v>
      </c>
      <c r="C148" t="s">
        <v>25</v>
      </c>
      <c r="D148" t="s">
        <v>230</v>
      </c>
      <c r="E148">
        <v>373.2</v>
      </c>
      <c r="F148" s="20">
        <v>45771</v>
      </c>
      <c r="G148" s="20">
        <v>45770</v>
      </c>
      <c r="H148" s="20">
        <v>45770</v>
      </c>
      <c r="I148" s="20">
        <v>45755</v>
      </c>
      <c r="J148" s="20">
        <v>45764</v>
      </c>
      <c r="K148" t="s">
        <v>213</v>
      </c>
      <c r="N148" t="s">
        <v>489</v>
      </c>
      <c r="O148" t="s">
        <v>215</v>
      </c>
      <c r="P148" t="s">
        <v>216</v>
      </c>
      <c r="Q148" t="s">
        <v>217</v>
      </c>
      <c r="R148" t="s">
        <v>97</v>
      </c>
      <c r="S148" t="s">
        <v>98</v>
      </c>
    </row>
    <row r="149" spans="1:19" x14ac:dyDescent="0.3">
      <c r="A149">
        <v>126266</v>
      </c>
      <c r="B149">
        <v>122</v>
      </c>
      <c r="C149" t="s">
        <v>25</v>
      </c>
      <c r="D149" t="s">
        <v>490</v>
      </c>
      <c r="E149">
        <v>662.06</v>
      </c>
      <c r="F149" s="20">
        <v>45772</v>
      </c>
      <c r="G149" s="20">
        <v>45770</v>
      </c>
      <c r="H149" s="20">
        <v>45770</v>
      </c>
      <c r="I149" s="20">
        <v>45757</v>
      </c>
      <c r="J149" s="20">
        <v>45764</v>
      </c>
      <c r="K149" t="s">
        <v>213</v>
      </c>
      <c r="N149" t="s">
        <v>491</v>
      </c>
      <c r="O149" t="s">
        <v>215</v>
      </c>
      <c r="P149" t="s">
        <v>216</v>
      </c>
      <c r="Q149" t="s">
        <v>217</v>
      </c>
      <c r="R149" t="s">
        <v>97</v>
      </c>
      <c r="S149" t="s">
        <v>98</v>
      </c>
    </row>
    <row r="150" spans="1:19" x14ac:dyDescent="0.3">
      <c r="A150">
        <v>126267</v>
      </c>
      <c r="B150">
        <v>122</v>
      </c>
      <c r="C150" t="s">
        <v>25</v>
      </c>
      <c r="D150" t="s">
        <v>424</v>
      </c>
      <c r="E150">
        <v>1732.8</v>
      </c>
      <c r="F150" s="20">
        <v>45771</v>
      </c>
      <c r="G150" s="20">
        <v>45770</v>
      </c>
      <c r="H150" s="20">
        <v>45770</v>
      </c>
      <c r="I150" s="20">
        <v>45755</v>
      </c>
      <c r="J150" s="20">
        <v>45764</v>
      </c>
      <c r="K150" t="s">
        <v>213</v>
      </c>
      <c r="N150" t="s">
        <v>492</v>
      </c>
      <c r="O150" t="s">
        <v>215</v>
      </c>
      <c r="P150" t="s">
        <v>216</v>
      </c>
      <c r="Q150" t="s">
        <v>217</v>
      </c>
      <c r="R150" t="s">
        <v>97</v>
      </c>
      <c r="S150" t="s">
        <v>98</v>
      </c>
    </row>
    <row r="151" spans="1:19" x14ac:dyDescent="0.3">
      <c r="A151">
        <v>126268</v>
      </c>
      <c r="B151">
        <v>122</v>
      </c>
      <c r="C151" t="s">
        <v>25</v>
      </c>
      <c r="D151" t="s">
        <v>245</v>
      </c>
      <c r="E151">
        <v>577.48</v>
      </c>
      <c r="F151" s="20">
        <v>45771</v>
      </c>
      <c r="G151" s="20">
        <v>45770</v>
      </c>
      <c r="H151" s="20">
        <v>45770</v>
      </c>
      <c r="I151" s="20">
        <v>45756</v>
      </c>
      <c r="J151" s="20">
        <v>45764</v>
      </c>
      <c r="K151" t="s">
        <v>213</v>
      </c>
      <c r="N151" t="s">
        <v>493</v>
      </c>
      <c r="O151" t="s">
        <v>215</v>
      </c>
      <c r="P151" t="s">
        <v>216</v>
      </c>
      <c r="Q151" t="s">
        <v>217</v>
      </c>
      <c r="R151" t="s">
        <v>97</v>
      </c>
      <c r="S151" t="s">
        <v>98</v>
      </c>
    </row>
    <row r="152" spans="1:19" x14ac:dyDescent="0.3">
      <c r="A152">
        <v>126269</v>
      </c>
      <c r="B152">
        <v>122</v>
      </c>
      <c r="C152" t="s">
        <v>25</v>
      </c>
      <c r="D152" t="s">
        <v>245</v>
      </c>
      <c r="E152">
        <v>1415.85</v>
      </c>
      <c r="F152" s="20">
        <v>45771</v>
      </c>
      <c r="G152" s="20">
        <v>45770</v>
      </c>
      <c r="H152" s="20">
        <v>45770</v>
      </c>
      <c r="I152" s="20">
        <v>45756</v>
      </c>
      <c r="J152" s="20">
        <v>45764</v>
      </c>
      <c r="K152" t="s">
        <v>213</v>
      </c>
      <c r="N152" t="s">
        <v>494</v>
      </c>
      <c r="O152" t="s">
        <v>215</v>
      </c>
      <c r="P152" t="s">
        <v>216</v>
      </c>
      <c r="Q152" t="s">
        <v>217</v>
      </c>
      <c r="R152" t="s">
        <v>97</v>
      </c>
      <c r="S152" t="s">
        <v>98</v>
      </c>
    </row>
    <row r="153" spans="1:19" x14ac:dyDescent="0.3">
      <c r="A153">
        <v>126272</v>
      </c>
      <c r="B153">
        <v>122</v>
      </c>
      <c r="C153" t="s">
        <v>25</v>
      </c>
      <c r="D153" t="s">
        <v>218</v>
      </c>
      <c r="E153">
        <v>920.8</v>
      </c>
      <c r="F153" s="20">
        <v>45771</v>
      </c>
      <c r="G153" s="20">
        <v>45770</v>
      </c>
      <c r="H153" s="20">
        <v>45770</v>
      </c>
      <c r="I153" s="20">
        <v>45764</v>
      </c>
      <c r="J153" s="20">
        <v>45764</v>
      </c>
      <c r="K153" t="s">
        <v>213</v>
      </c>
      <c r="N153" t="s">
        <v>495</v>
      </c>
      <c r="O153" t="s">
        <v>215</v>
      </c>
      <c r="P153" t="s">
        <v>216</v>
      </c>
      <c r="Q153" t="s">
        <v>217</v>
      </c>
      <c r="R153" t="s">
        <v>97</v>
      </c>
      <c r="S153" t="s">
        <v>98</v>
      </c>
    </row>
    <row r="154" spans="1:19" x14ac:dyDescent="0.3">
      <c r="A154">
        <v>126273</v>
      </c>
      <c r="B154">
        <v>122</v>
      </c>
      <c r="C154" t="s">
        <v>25</v>
      </c>
      <c r="D154" t="s">
        <v>496</v>
      </c>
      <c r="E154">
        <v>900</v>
      </c>
      <c r="F154" s="20">
        <v>45773</v>
      </c>
      <c r="G154" s="20">
        <v>45770</v>
      </c>
      <c r="H154" s="20">
        <v>45770</v>
      </c>
      <c r="I154" s="20">
        <v>45758</v>
      </c>
      <c r="J154" s="20">
        <v>45764</v>
      </c>
      <c r="K154" t="s">
        <v>213</v>
      </c>
      <c r="N154" t="s">
        <v>497</v>
      </c>
      <c r="O154" t="s">
        <v>215</v>
      </c>
      <c r="P154" t="s">
        <v>216</v>
      </c>
      <c r="Q154" t="s">
        <v>217</v>
      </c>
      <c r="R154" t="s">
        <v>97</v>
      </c>
      <c r="S154" t="s">
        <v>98</v>
      </c>
    </row>
    <row r="155" spans="1:19" x14ac:dyDescent="0.3">
      <c r="A155">
        <v>126794</v>
      </c>
      <c r="B155">
        <v>122</v>
      </c>
      <c r="C155" t="s">
        <v>25</v>
      </c>
      <c r="D155" t="s">
        <v>498</v>
      </c>
      <c r="E155">
        <v>300000</v>
      </c>
      <c r="F155" s="20">
        <v>45770</v>
      </c>
      <c r="G155" s="20">
        <v>45770</v>
      </c>
      <c r="H155" s="20">
        <v>45770</v>
      </c>
      <c r="I155" s="20">
        <v>45770</v>
      </c>
      <c r="J155" s="20">
        <v>45770</v>
      </c>
      <c r="K155" t="s">
        <v>96</v>
      </c>
      <c r="L155" t="s">
        <v>499</v>
      </c>
      <c r="M155" t="s">
        <v>500</v>
      </c>
      <c r="N155" t="s">
        <v>501</v>
      </c>
      <c r="O155" t="s">
        <v>215</v>
      </c>
      <c r="P155" t="s">
        <v>216</v>
      </c>
      <c r="Q155" t="s">
        <v>217</v>
      </c>
      <c r="R155" t="s">
        <v>97</v>
      </c>
      <c r="S155" t="s">
        <v>98</v>
      </c>
    </row>
    <row r="156" spans="1:19" x14ac:dyDescent="0.3">
      <c r="A156">
        <v>126797</v>
      </c>
      <c r="B156">
        <v>122</v>
      </c>
      <c r="C156" t="s">
        <v>25</v>
      </c>
      <c r="D156" t="s">
        <v>502</v>
      </c>
      <c r="E156">
        <v>200000</v>
      </c>
      <c r="F156" s="20">
        <v>45770</v>
      </c>
      <c r="G156" s="20">
        <v>45770</v>
      </c>
      <c r="H156" s="20">
        <v>45770</v>
      </c>
      <c r="I156" s="20">
        <v>45770</v>
      </c>
      <c r="J156" s="20">
        <v>45770</v>
      </c>
      <c r="K156" t="s">
        <v>96</v>
      </c>
      <c r="L156" t="s">
        <v>499</v>
      </c>
      <c r="M156" t="s">
        <v>500</v>
      </c>
      <c r="N156" t="s">
        <v>503</v>
      </c>
      <c r="O156" t="s">
        <v>215</v>
      </c>
      <c r="P156" t="s">
        <v>216</v>
      </c>
      <c r="Q156" t="s">
        <v>217</v>
      </c>
      <c r="R156" t="s">
        <v>97</v>
      </c>
      <c r="S156" t="s">
        <v>98</v>
      </c>
    </row>
    <row r="157" spans="1:19" x14ac:dyDescent="0.3">
      <c r="A157">
        <v>126218</v>
      </c>
      <c r="B157">
        <v>122</v>
      </c>
      <c r="C157" t="s">
        <v>25</v>
      </c>
      <c r="D157" t="s">
        <v>504</v>
      </c>
      <c r="E157">
        <v>300</v>
      </c>
      <c r="F157" s="20">
        <v>45768</v>
      </c>
      <c r="G157" s="20">
        <v>45769</v>
      </c>
      <c r="H157" s="20">
        <v>45769</v>
      </c>
      <c r="I157" s="20">
        <v>45750</v>
      </c>
      <c r="J157" s="20">
        <v>45763</v>
      </c>
      <c r="K157" t="s">
        <v>213</v>
      </c>
      <c r="L157" t="s">
        <v>285</v>
      </c>
      <c r="M157" t="s">
        <v>458</v>
      </c>
      <c r="N157" t="s">
        <v>505</v>
      </c>
      <c r="O157" t="s">
        <v>215</v>
      </c>
      <c r="P157" t="s">
        <v>216</v>
      </c>
      <c r="Q157" t="s">
        <v>217</v>
      </c>
      <c r="R157" t="s">
        <v>97</v>
      </c>
      <c r="S157" t="s">
        <v>98</v>
      </c>
    </row>
    <row r="158" spans="1:19" x14ac:dyDescent="0.3">
      <c r="A158">
        <v>126219</v>
      </c>
      <c r="B158">
        <v>122</v>
      </c>
      <c r="C158" t="s">
        <v>25</v>
      </c>
      <c r="D158" t="s">
        <v>230</v>
      </c>
      <c r="E158">
        <v>286.7</v>
      </c>
      <c r="F158" s="20">
        <v>45769</v>
      </c>
      <c r="G158" s="20">
        <v>45769</v>
      </c>
      <c r="H158" s="20">
        <v>45769</v>
      </c>
      <c r="I158" s="20">
        <v>45751</v>
      </c>
      <c r="J158" s="20">
        <v>45763</v>
      </c>
      <c r="K158" t="s">
        <v>213</v>
      </c>
      <c r="N158" t="s">
        <v>506</v>
      </c>
      <c r="O158" t="s">
        <v>215</v>
      </c>
      <c r="P158" t="s">
        <v>216</v>
      </c>
      <c r="Q158" t="s">
        <v>217</v>
      </c>
      <c r="R158" t="s">
        <v>97</v>
      </c>
      <c r="S158" t="s">
        <v>98</v>
      </c>
    </row>
    <row r="159" spans="1:19" x14ac:dyDescent="0.3">
      <c r="A159">
        <v>126220</v>
      </c>
      <c r="B159">
        <v>122</v>
      </c>
      <c r="C159" t="s">
        <v>25</v>
      </c>
      <c r="D159" t="s">
        <v>224</v>
      </c>
      <c r="E159">
        <v>500.2</v>
      </c>
      <c r="F159" s="20">
        <v>45768</v>
      </c>
      <c r="G159" s="20">
        <v>45769</v>
      </c>
      <c r="H159" s="20">
        <v>45769</v>
      </c>
      <c r="I159" s="20">
        <v>45751</v>
      </c>
      <c r="J159" s="20">
        <v>45763</v>
      </c>
      <c r="K159" t="s">
        <v>213</v>
      </c>
      <c r="N159" t="s">
        <v>507</v>
      </c>
      <c r="O159" t="s">
        <v>215</v>
      </c>
      <c r="P159" t="s">
        <v>216</v>
      </c>
      <c r="Q159" t="s">
        <v>217</v>
      </c>
      <c r="R159" t="s">
        <v>97</v>
      </c>
      <c r="S159" t="s">
        <v>98</v>
      </c>
    </row>
    <row r="160" spans="1:19" x14ac:dyDescent="0.3">
      <c r="A160">
        <v>126221</v>
      </c>
      <c r="B160">
        <v>122</v>
      </c>
      <c r="C160" t="s">
        <v>25</v>
      </c>
      <c r="D160" t="s">
        <v>222</v>
      </c>
      <c r="E160">
        <v>715.1</v>
      </c>
      <c r="F160" s="20">
        <v>45769</v>
      </c>
      <c r="G160" s="20">
        <v>45769</v>
      </c>
      <c r="H160" s="20">
        <v>45769</v>
      </c>
      <c r="I160" s="20">
        <v>45754</v>
      </c>
      <c r="J160" s="20">
        <v>45763</v>
      </c>
      <c r="K160" t="s">
        <v>213</v>
      </c>
      <c r="N160" t="s">
        <v>508</v>
      </c>
      <c r="O160" t="s">
        <v>215</v>
      </c>
      <c r="P160" t="s">
        <v>216</v>
      </c>
      <c r="Q160" t="s">
        <v>217</v>
      </c>
      <c r="R160" t="s">
        <v>97</v>
      </c>
      <c r="S160" t="s">
        <v>98</v>
      </c>
    </row>
    <row r="161" spans="1:19" x14ac:dyDescent="0.3">
      <c r="A161">
        <v>126222</v>
      </c>
      <c r="B161">
        <v>122</v>
      </c>
      <c r="C161" t="s">
        <v>25</v>
      </c>
      <c r="D161" t="s">
        <v>509</v>
      </c>
      <c r="E161">
        <v>58</v>
      </c>
      <c r="F161" s="20">
        <v>45768</v>
      </c>
      <c r="G161" s="20">
        <v>45769</v>
      </c>
      <c r="H161" s="20">
        <v>45769</v>
      </c>
      <c r="I161" s="20">
        <v>45753</v>
      </c>
      <c r="J161" s="20">
        <v>45763</v>
      </c>
      <c r="K161" t="s">
        <v>213</v>
      </c>
      <c r="N161" t="s">
        <v>510</v>
      </c>
      <c r="O161" t="s">
        <v>215</v>
      </c>
      <c r="P161" t="s">
        <v>216</v>
      </c>
      <c r="Q161" t="s">
        <v>217</v>
      </c>
      <c r="R161" t="s">
        <v>97</v>
      </c>
      <c r="S161" t="s">
        <v>98</v>
      </c>
    </row>
    <row r="162" spans="1:19" x14ac:dyDescent="0.3">
      <c r="A162">
        <v>126223</v>
      </c>
      <c r="B162">
        <v>122</v>
      </c>
      <c r="C162" t="s">
        <v>25</v>
      </c>
      <c r="D162" t="s">
        <v>240</v>
      </c>
      <c r="E162">
        <v>1041.1600000000001</v>
      </c>
      <c r="F162" s="20">
        <v>45768</v>
      </c>
      <c r="G162" s="20">
        <v>45769</v>
      </c>
      <c r="H162" s="20">
        <v>45769</v>
      </c>
      <c r="I162" s="20">
        <v>45749</v>
      </c>
      <c r="J162" s="20">
        <v>45763</v>
      </c>
      <c r="K162" t="s">
        <v>213</v>
      </c>
      <c r="N162" t="s">
        <v>511</v>
      </c>
      <c r="O162" t="s">
        <v>215</v>
      </c>
      <c r="P162" t="s">
        <v>216</v>
      </c>
      <c r="Q162" t="s">
        <v>217</v>
      </c>
      <c r="R162" t="s">
        <v>97</v>
      </c>
      <c r="S162" t="s">
        <v>98</v>
      </c>
    </row>
    <row r="163" spans="1:19" x14ac:dyDescent="0.3">
      <c r="A163">
        <v>126226</v>
      </c>
      <c r="B163">
        <v>122</v>
      </c>
      <c r="C163" t="s">
        <v>25</v>
      </c>
      <c r="D163" t="s">
        <v>242</v>
      </c>
      <c r="E163">
        <v>2922</v>
      </c>
      <c r="F163" s="20">
        <v>45769</v>
      </c>
      <c r="G163" s="20">
        <v>45769</v>
      </c>
      <c r="H163" s="20">
        <v>45769</v>
      </c>
      <c r="I163" s="20">
        <v>45748</v>
      </c>
      <c r="J163" s="20">
        <v>45764</v>
      </c>
      <c r="K163" t="s">
        <v>213</v>
      </c>
      <c r="N163" t="s">
        <v>512</v>
      </c>
      <c r="O163" t="s">
        <v>215</v>
      </c>
      <c r="P163" t="s">
        <v>216</v>
      </c>
      <c r="Q163" t="s">
        <v>217</v>
      </c>
      <c r="R163" t="s">
        <v>97</v>
      </c>
      <c r="S163" t="s">
        <v>98</v>
      </c>
    </row>
    <row r="164" spans="1:19" x14ac:dyDescent="0.3">
      <c r="A164">
        <v>126227</v>
      </c>
      <c r="B164">
        <v>122</v>
      </c>
      <c r="C164" t="s">
        <v>25</v>
      </c>
      <c r="D164" t="s">
        <v>228</v>
      </c>
      <c r="E164">
        <v>3643.76</v>
      </c>
      <c r="F164" s="20">
        <v>45769</v>
      </c>
      <c r="G164" s="20">
        <v>45769</v>
      </c>
      <c r="H164" s="20">
        <v>45769</v>
      </c>
      <c r="I164" s="20">
        <v>45748</v>
      </c>
      <c r="J164" s="20">
        <v>45764</v>
      </c>
      <c r="K164" t="s">
        <v>213</v>
      </c>
      <c r="N164" t="s">
        <v>513</v>
      </c>
      <c r="O164" t="s">
        <v>215</v>
      </c>
      <c r="P164" t="s">
        <v>216</v>
      </c>
      <c r="Q164" t="s">
        <v>217</v>
      </c>
      <c r="R164" t="s">
        <v>97</v>
      </c>
      <c r="S164" t="s">
        <v>98</v>
      </c>
    </row>
    <row r="165" spans="1:19" x14ac:dyDescent="0.3">
      <c r="A165">
        <v>126231</v>
      </c>
      <c r="B165">
        <v>122</v>
      </c>
      <c r="C165" t="s">
        <v>25</v>
      </c>
      <c r="D165" t="s">
        <v>242</v>
      </c>
      <c r="E165">
        <v>2514.25</v>
      </c>
      <c r="F165" s="20">
        <v>45769</v>
      </c>
      <c r="G165" s="20">
        <v>45769</v>
      </c>
      <c r="H165" s="20">
        <v>45769</v>
      </c>
      <c r="I165" s="20">
        <v>45748</v>
      </c>
      <c r="J165" s="20">
        <v>45764</v>
      </c>
      <c r="K165" t="s">
        <v>213</v>
      </c>
      <c r="N165" t="s">
        <v>514</v>
      </c>
      <c r="O165" t="s">
        <v>215</v>
      </c>
      <c r="P165" t="s">
        <v>216</v>
      </c>
      <c r="Q165" t="s">
        <v>217</v>
      </c>
      <c r="R165" t="s">
        <v>97</v>
      </c>
      <c r="S165" t="s">
        <v>98</v>
      </c>
    </row>
    <row r="166" spans="1:19" x14ac:dyDescent="0.3">
      <c r="A166">
        <v>126233</v>
      </c>
      <c r="B166">
        <v>122</v>
      </c>
      <c r="C166" t="s">
        <v>25</v>
      </c>
      <c r="D166" t="s">
        <v>424</v>
      </c>
      <c r="E166">
        <v>315</v>
      </c>
      <c r="F166" s="20">
        <v>45768</v>
      </c>
      <c r="G166" s="20">
        <v>45769</v>
      </c>
      <c r="H166" s="20">
        <v>45769</v>
      </c>
      <c r="I166" s="20">
        <v>45755</v>
      </c>
      <c r="J166" s="20">
        <v>45764</v>
      </c>
      <c r="K166" t="s">
        <v>213</v>
      </c>
      <c r="N166" t="s">
        <v>515</v>
      </c>
      <c r="O166" t="s">
        <v>215</v>
      </c>
      <c r="P166" t="s">
        <v>216</v>
      </c>
      <c r="Q166" t="s">
        <v>217</v>
      </c>
      <c r="R166" t="s">
        <v>97</v>
      </c>
      <c r="S166" t="s">
        <v>98</v>
      </c>
    </row>
    <row r="167" spans="1:19" x14ac:dyDescent="0.3">
      <c r="A167">
        <v>126238</v>
      </c>
      <c r="B167">
        <v>122</v>
      </c>
      <c r="C167" t="s">
        <v>25</v>
      </c>
      <c r="D167" t="s">
        <v>516</v>
      </c>
      <c r="E167">
        <v>666</v>
      </c>
      <c r="F167" s="20">
        <v>45770</v>
      </c>
      <c r="G167" s="20">
        <v>45769</v>
      </c>
      <c r="H167" s="20">
        <v>45769</v>
      </c>
      <c r="I167" s="20">
        <v>45756</v>
      </c>
      <c r="J167" s="20">
        <v>45764</v>
      </c>
      <c r="K167" t="s">
        <v>213</v>
      </c>
      <c r="N167" t="s">
        <v>517</v>
      </c>
      <c r="O167" t="s">
        <v>215</v>
      </c>
      <c r="P167" t="s">
        <v>216</v>
      </c>
      <c r="Q167" t="s">
        <v>217</v>
      </c>
      <c r="R167" t="s">
        <v>97</v>
      </c>
      <c r="S167" t="s">
        <v>98</v>
      </c>
    </row>
    <row r="168" spans="1:19" x14ac:dyDescent="0.3">
      <c r="A168">
        <v>126242</v>
      </c>
      <c r="B168">
        <v>122</v>
      </c>
      <c r="C168" t="s">
        <v>25</v>
      </c>
      <c r="D168" t="s">
        <v>518</v>
      </c>
      <c r="E168">
        <v>300.8</v>
      </c>
      <c r="F168" s="20">
        <v>45769</v>
      </c>
      <c r="G168" s="20">
        <v>45769</v>
      </c>
      <c r="H168" s="20">
        <v>45769</v>
      </c>
      <c r="I168" s="20">
        <v>45757</v>
      </c>
      <c r="J168" s="20">
        <v>45764</v>
      </c>
      <c r="K168" t="s">
        <v>213</v>
      </c>
      <c r="N168" t="s">
        <v>519</v>
      </c>
      <c r="O168" t="s">
        <v>215</v>
      </c>
      <c r="P168" t="s">
        <v>216</v>
      </c>
      <c r="Q168" t="s">
        <v>217</v>
      </c>
      <c r="R168" t="s">
        <v>97</v>
      </c>
      <c r="S168" t="s">
        <v>98</v>
      </c>
    </row>
    <row r="169" spans="1:19" x14ac:dyDescent="0.3">
      <c r="A169">
        <v>126244</v>
      </c>
      <c r="B169">
        <v>122</v>
      </c>
      <c r="C169" t="s">
        <v>25</v>
      </c>
      <c r="D169" t="s">
        <v>268</v>
      </c>
      <c r="E169">
        <v>566.19000000000005</v>
      </c>
      <c r="F169" s="20">
        <v>45769</v>
      </c>
      <c r="G169" s="20">
        <v>45769</v>
      </c>
      <c r="H169" s="20">
        <v>45769</v>
      </c>
      <c r="I169" s="20">
        <v>45755</v>
      </c>
      <c r="J169" s="20">
        <v>45764</v>
      </c>
      <c r="K169" t="s">
        <v>213</v>
      </c>
      <c r="N169" t="s">
        <v>520</v>
      </c>
      <c r="O169" t="s">
        <v>215</v>
      </c>
      <c r="P169" t="s">
        <v>216</v>
      </c>
      <c r="Q169" t="s">
        <v>217</v>
      </c>
      <c r="R169" t="s">
        <v>97</v>
      </c>
      <c r="S169" t="s">
        <v>98</v>
      </c>
    </row>
    <row r="170" spans="1:19" x14ac:dyDescent="0.3">
      <c r="A170">
        <v>126246</v>
      </c>
      <c r="B170">
        <v>122</v>
      </c>
      <c r="C170" t="s">
        <v>25</v>
      </c>
      <c r="D170" t="s">
        <v>496</v>
      </c>
      <c r="E170">
        <v>1260</v>
      </c>
      <c r="F170" s="20">
        <v>45770</v>
      </c>
      <c r="G170" s="20">
        <v>45769</v>
      </c>
      <c r="H170" s="20">
        <v>45769</v>
      </c>
      <c r="I170" s="20">
        <v>45754</v>
      </c>
      <c r="J170" s="20">
        <v>45764</v>
      </c>
      <c r="K170" t="s">
        <v>213</v>
      </c>
      <c r="N170" t="s">
        <v>521</v>
      </c>
      <c r="O170" t="s">
        <v>215</v>
      </c>
      <c r="P170" t="s">
        <v>216</v>
      </c>
      <c r="Q170" t="s">
        <v>217</v>
      </c>
      <c r="R170" t="s">
        <v>97</v>
      </c>
      <c r="S170" t="s">
        <v>98</v>
      </c>
    </row>
    <row r="171" spans="1:19" x14ac:dyDescent="0.3">
      <c r="A171">
        <v>126247</v>
      </c>
      <c r="B171">
        <v>122</v>
      </c>
      <c r="C171" t="s">
        <v>25</v>
      </c>
      <c r="D171" t="s">
        <v>322</v>
      </c>
      <c r="E171">
        <v>1309.92</v>
      </c>
      <c r="F171" s="20">
        <v>45768</v>
      </c>
      <c r="G171" s="20">
        <v>45769</v>
      </c>
      <c r="H171" s="20">
        <v>45769</v>
      </c>
      <c r="I171" s="20">
        <v>45750</v>
      </c>
      <c r="J171" s="20">
        <v>45764</v>
      </c>
      <c r="K171" t="s">
        <v>213</v>
      </c>
      <c r="N171" t="s">
        <v>522</v>
      </c>
      <c r="O171" t="s">
        <v>215</v>
      </c>
      <c r="P171" t="s">
        <v>216</v>
      </c>
      <c r="Q171" t="s">
        <v>217</v>
      </c>
      <c r="R171" t="s">
        <v>97</v>
      </c>
      <c r="S171" t="s">
        <v>98</v>
      </c>
    </row>
    <row r="172" spans="1:19" x14ac:dyDescent="0.3">
      <c r="A172">
        <v>126249</v>
      </c>
      <c r="B172">
        <v>122</v>
      </c>
      <c r="C172" t="s">
        <v>25</v>
      </c>
      <c r="D172" t="s">
        <v>523</v>
      </c>
      <c r="E172">
        <v>5883.91</v>
      </c>
      <c r="F172" s="20">
        <v>45768</v>
      </c>
      <c r="G172" s="20">
        <v>45769</v>
      </c>
      <c r="H172" s="20">
        <v>45769</v>
      </c>
      <c r="I172" s="20">
        <v>45754</v>
      </c>
      <c r="J172" s="20">
        <v>45764</v>
      </c>
      <c r="K172" t="s">
        <v>213</v>
      </c>
      <c r="N172" t="s">
        <v>524</v>
      </c>
      <c r="O172" t="s">
        <v>215</v>
      </c>
      <c r="P172" t="s">
        <v>216</v>
      </c>
      <c r="Q172" t="s">
        <v>217</v>
      </c>
      <c r="R172" t="s">
        <v>97</v>
      </c>
      <c r="S172" t="s">
        <v>98</v>
      </c>
    </row>
    <row r="173" spans="1:19" x14ac:dyDescent="0.3">
      <c r="A173">
        <v>126250</v>
      </c>
      <c r="B173">
        <v>122</v>
      </c>
      <c r="C173" t="s">
        <v>25</v>
      </c>
      <c r="D173" t="s">
        <v>328</v>
      </c>
      <c r="E173">
        <v>1176</v>
      </c>
      <c r="F173" s="20">
        <v>45768</v>
      </c>
      <c r="G173" s="20">
        <v>45769</v>
      </c>
      <c r="H173" s="20">
        <v>45769</v>
      </c>
      <c r="I173" s="20">
        <v>45754</v>
      </c>
      <c r="J173" s="20">
        <v>45764</v>
      </c>
      <c r="K173" t="s">
        <v>213</v>
      </c>
      <c r="N173" t="s">
        <v>525</v>
      </c>
      <c r="O173" t="s">
        <v>215</v>
      </c>
      <c r="P173" t="s">
        <v>216</v>
      </c>
      <c r="Q173" t="s">
        <v>217</v>
      </c>
      <c r="R173" t="s">
        <v>97</v>
      </c>
      <c r="S173" t="s">
        <v>98</v>
      </c>
    </row>
    <row r="174" spans="1:19" x14ac:dyDescent="0.3">
      <c r="A174">
        <v>126251</v>
      </c>
      <c r="B174">
        <v>122</v>
      </c>
      <c r="C174" t="s">
        <v>25</v>
      </c>
      <c r="D174" t="s">
        <v>262</v>
      </c>
      <c r="E174">
        <v>435.46</v>
      </c>
      <c r="F174" s="20">
        <v>45768</v>
      </c>
      <c r="G174" s="20">
        <v>45769</v>
      </c>
      <c r="H174" s="20">
        <v>45769</v>
      </c>
      <c r="I174" s="20">
        <v>45754</v>
      </c>
      <c r="J174" s="20">
        <v>45764</v>
      </c>
      <c r="K174" t="s">
        <v>213</v>
      </c>
      <c r="N174" t="s">
        <v>526</v>
      </c>
      <c r="O174" t="s">
        <v>215</v>
      </c>
      <c r="P174" t="s">
        <v>216</v>
      </c>
      <c r="Q174" t="s">
        <v>217</v>
      </c>
      <c r="R174" t="s">
        <v>97</v>
      </c>
      <c r="S174" t="s">
        <v>98</v>
      </c>
    </row>
    <row r="175" spans="1:19" x14ac:dyDescent="0.3">
      <c r="A175">
        <v>126252</v>
      </c>
      <c r="B175">
        <v>122</v>
      </c>
      <c r="C175" t="s">
        <v>25</v>
      </c>
      <c r="D175" t="s">
        <v>260</v>
      </c>
      <c r="E175">
        <v>3341</v>
      </c>
      <c r="F175" s="20">
        <v>45768</v>
      </c>
      <c r="G175" s="20">
        <v>45769</v>
      </c>
      <c r="H175" s="20">
        <v>45769</v>
      </c>
      <c r="I175" s="20">
        <v>45754</v>
      </c>
      <c r="J175" s="20">
        <v>45764</v>
      </c>
      <c r="K175" t="s">
        <v>213</v>
      </c>
      <c r="N175" t="s">
        <v>527</v>
      </c>
      <c r="O175" t="s">
        <v>215</v>
      </c>
      <c r="P175" t="s">
        <v>216</v>
      </c>
      <c r="Q175" t="s">
        <v>217</v>
      </c>
      <c r="R175" t="s">
        <v>97</v>
      </c>
      <c r="S175" t="s">
        <v>98</v>
      </c>
    </row>
    <row r="176" spans="1:19" x14ac:dyDescent="0.3">
      <c r="A176">
        <v>126253</v>
      </c>
      <c r="B176">
        <v>122</v>
      </c>
      <c r="C176" t="s">
        <v>25</v>
      </c>
      <c r="D176" t="s">
        <v>249</v>
      </c>
      <c r="E176">
        <v>568.5</v>
      </c>
      <c r="F176" s="20">
        <v>45769</v>
      </c>
      <c r="G176" s="20">
        <v>45769</v>
      </c>
      <c r="H176" s="20">
        <v>45769</v>
      </c>
      <c r="I176" s="20">
        <v>45755</v>
      </c>
      <c r="J176" s="20">
        <v>45764</v>
      </c>
      <c r="K176" t="s">
        <v>213</v>
      </c>
      <c r="N176" t="s">
        <v>528</v>
      </c>
      <c r="O176" t="s">
        <v>215</v>
      </c>
      <c r="P176" t="s">
        <v>216</v>
      </c>
      <c r="Q176" t="s">
        <v>217</v>
      </c>
      <c r="R176" t="s">
        <v>97</v>
      </c>
      <c r="S176" t="s">
        <v>98</v>
      </c>
    </row>
    <row r="177" spans="1:19" x14ac:dyDescent="0.3">
      <c r="A177">
        <v>126254</v>
      </c>
      <c r="B177">
        <v>122</v>
      </c>
      <c r="C177" t="s">
        <v>25</v>
      </c>
      <c r="D177" t="s">
        <v>402</v>
      </c>
      <c r="E177">
        <v>1017.08</v>
      </c>
      <c r="F177" s="20">
        <v>45770</v>
      </c>
      <c r="G177" s="20">
        <v>45769</v>
      </c>
      <c r="H177" s="20">
        <v>45769</v>
      </c>
      <c r="I177" s="20">
        <v>45756</v>
      </c>
      <c r="J177" s="20">
        <v>45764</v>
      </c>
      <c r="K177" t="s">
        <v>213</v>
      </c>
      <c r="N177" t="s">
        <v>529</v>
      </c>
      <c r="O177" t="s">
        <v>215</v>
      </c>
      <c r="P177" t="s">
        <v>216</v>
      </c>
      <c r="Q177" t="s">
        <v>217</v>
      </c>
      <c r="R177" t="s">
        <v>97</v>
      </c>
      <c r="S177" t="s">
        <v>98</v>
      </c>
    </row>
    <row r="178" spans="1:19" x14ac:dyDescent="0.3">
      <c r="A178">
        <v>126255</v>
      </c>
      <c r="B178">
        <v>122</v>
      </c>
      <c r="C178" t="s">
        <v>25</v>
      </c>
      <c r="D178" t="s">
        <v>333</v>
      </c>
      <c r="E178">
        <v>638.24</v>
      </c>
      <c r="F178" s="20">
        <v>45770</v>
      </c>
      <c r="G178" s="20">
        <v>45769</v>
      </c>
      <c r="H178" s="20">
        <v>45769</v>
      </c>
      <c r="I178" s="20">
        <v>45755</v>
      </c>
      <c r="J178" s="20">
        <v>45764</v>
      </c>
      <c r="K178" t="s">
        <v>213</v>
      </c>
      <c r="N178" t="s">
        <v>530</v>
      </c>
      <c r="O178" t="s">
        <v>215</v>
      </c>
      <c r="P178" t="s">
        <v>216</v>
      </c>
      <c r="Q178" t="s">
        <v>217</v>
      </c>
      <c r="R178" t="s">
        <v>97</v>
      </c>
      <c r="S178" t="s">
        <v>98</v>
      </c>
    </row>
    <row r="179" spans="1:19" x14ac:dyDescent="0.3">
      <c r="A179">
        <v>126256</v>
      </c>
      <c r="B179">
        <v>122</v>
      </c>
      <c r="C179" t="s">
        <v>25</v>
      </c>
      <c r="D179" t="s">
        <v>420</v>
      </c>
      <c r="E179">
        <v>579.66</v>
      </c>
      <c r="F179" s="20">
        <v>45769</v>
      </c>
      <c r="G179" s="20">
        <v>45769</v>
      </c>
      <c r="H179" s="20">
        <v>45769</v>
      </c>
      <c r="I179" s="20">
        <v>45755</v>
      </c>
      <c r="J179" s="20">
        <v>45764</v>
      </c>
      <c r="K179" t="s">
        <v>213</v>
      </c>
      <c r="N179" t="s">
        <v>531</v>
      </c>
      <c r="O179" t="s">
        <v>215</v>
      </c>
      <c r="P179" t="s">
        <v>216</v>
      </c>
      <c r="Q179" t="s">
        <v>217</v>
      </c>
      <c r="R179" t="s">
        <v>97</v>
      </c>
      <c r="S179" t="s">
        <v>98</v>
      </c>
    </row>
    <row r="180" spans="1:19" x14ac:dyDescent="0.3">
      <c r="A180">
        <v>126258</v>
      </c>
      <c r="B180">
        <v>122</v>
      </c>
      <c r="C180" t="s">
        <v>25</v>
      </c>
      <c r="D180" t="s">
        <v>254</v>
      </c>
      <c r="E180">
        <v>195</v>
      </c>
      <c r="F180" s="20">
        <v>45770</v>
      </c>
      <c r="G180" s="20">
        <v>45769</v>
      </c>
      <c r="H180" s="20">
        <v>45769</v>
      </c>
      <c r="I180" s="20">
        <v>45756</v>
      </c>
      <c r="J180" s="20">
        <v>45764</v>
      </c>
      <c r="K180" t="s">
        <v>213</v>
      </c>
      <c r="N180" t="s">
        <v>532</v>
      </c>
      <c r="O180" t="s">
        <v>215</v>
      </c>
      <c r="P180" t="s">
        <v>216</v>
      </c>
      <c r="Q180" t="s">
        <v>217</v>
      </c>
      <c r="R180" t="s">
        <v>97</v>
      </c>
      <c r="S180" t="s">
        <v>98</v>
      </c>
    </row>
    <row r="181" spans="1:19" x14ac:dyDescent="0.3">
      <c r="A181">
        <v>126260</v>
      </c>
      <c r="B181">
        <v>122</v>
      </c>
      <c r="C181" t="s">
        <v>25</v>
      </c>
      <c r="D181" t="s">
        <v>411</v>
      </c>
      <c r="E181">
        <v>477.5</v>
      </c>
      <c r="F181" s="20">
        <v>45769</v>
      </c>
      <c r="G181" s="20">
        <v>45769</v>
      </c>
      <c r="H181" s="20">
        <v>45769</v>
      </c>
      <c r="I181" s="20">
        <v>45755</v>
      </c>
      <c r="J181" s="20">
        <v>45764</v>
      </c>
      <c r="K181" t="s">
        <v>213</v>
      </c>
      <c r="N181" t="s">
        <v>533</v>
      </c>
      <c r="O181" t="s">
        <v>215</v>
      </c>
      <c r="P181" t="s">
        <v>216</v>
      </c>
      <c r="Q181" t="s">
        <v>217</v>
      </c>
      <c r="R181" t="s">
        <v>97</v>
      </c>
      <c r="S181" t="s">
        <v>98</v>
      </c>
    </row>
    <row r="182" spans="1:19" x14ac:dyDescent="0.3">
      <c r="A182">
        <v>126261</v>
      </c>
      <c r="B182">
        <v>122</v>
      </c>
      <c r="C182" t="s">
        <v>25</v>
      </c>
      <c r="D182" t="s">
        <v>224</v>
      </c>
      <c r="E182">
        <v>336.03</v>
      </c>
      <c r="F182" s="20">
        <v>45770</v>
      </c>
      <c r="G182" s="20">
        <v>45769</v>
      </c>
      <c r="H182" s="20">
        <v>45769</v>
      </c>
      <c r="I182" s="20">
        <v>45755</v>
      </c>
      <c r="J182" s="20">
        <v>45764</v>
      </c>
      <c r="K182" t="s">
        <v>213</v>
      </c>
      <c r="N182" t="s">
        <v>534</v>
      </c>
      <c r="O182" t="s">
        <v>215</v>
      </c>
      <c r="P182" t="s">
        <v>216</v>
      </c>
      <c r="Q182" t="s">
        <v>217</v>
      </c>
      <c r="R182" t="s">
        <v>97</v>
      </c>
      <c r="S182" t="s">
        <v>98</v>
      </c>
    </row>
    <row r="183" spans="1:19" x14ac:dyDescent="0.3">
      <c r="A183">
        <v>126262</v>
      </c>
      <c r="B183">
        <v>122</v>
      </c>
      <c r="C183" t="s">
        <v>25</v>
      </c>
      <c r="D183" t="s">
        <v>415</v>
      </c>
      <c r="E183">
        <v>876.8</v>
      </c>
      <c r="F183" s="20">
        <v>45769</v>
      </c>
      <c r="G183" s="20">
        <v>45769</v>
      </c>
      <c r="H183" s="20">
        <v>45769</v>
      </c>
      <c r="I183" s="20">
        <v>45755</v>
      </c>
      <c r="J183" s="20">
        <v>45764</v>
      </c>
      <c r="K183" t="s">
        <v>213</v>
      </c>
      <c r="N183" t="s">
        <v>535</v>
      </c>
      <c r="O183" t="s">
        <v>215</v>
      </c>
      <c r="P183" t="s">
        <v>216</v>
      </c>
      <c r="Q183" t="s">
        <v>217</v>
      </c>
      <c r="R183" t="s">
        <v>97</v>
      </c>
      <c r="S183" t="s">
        <v>98</v>
      </c>
    </row>
    <row r="184" spans="1:19" x14ac:dyDescent="0.3">
      <c r="A184">
        <v>126263</v>
      </c>
      <c r="B184">
        <v>122</v>
      </c>
      <c r="C184" t="s">
        <v>25</v>
      </c>
      <c r="D184" t="s">
        <v>536</v>
      </c>
      <c r="E184">
        <v>972.42</v>
      </c>
      <c r="F184" s="20">
        <v>45769</v>
      </c>
      <c r="G184" s="20">
        <v>45769</v>
      </c>
      <c r="H184" s="20">
        <v>45769</v>
      </c>
      <c r="I184" s="20">
        <v>45755</v>
      </c>
      <c r="J184" s="20">
        <v>45764</v>
      </c>
      <c r="K184" t="s">
        <v>213</v>
      </c>
      <c r="N184" t="s">
        <v>537</v>
      </c>
      <c r="O184" t="s">
        <v>215</v>
      </c>
      <c r="P184" t="s">
        <v>216</v>
      </c>
      <c r="Q184" t="s">
        <v>217</v>
      </c>
      <c r="R184" t="s">
        <v>97</v>
      </c>
      <c r="S184" t="s">
        <v>98</v>
      </c>
    </row>
    <row r="185" spans="1:19" x14ac:dyDescent="0.3">
      <c r="A185">
        <v>126264</v>
      </c>
      <c r="B185">
        <v>122</v>
      </c>
      <c r="C185" t="s">
        <v>25</v>
      </c>
      <c r="D185" t="s">
        <v>247</v>
      </c>
      <c r="E185">
        <v>343.9</v>
      </c>
      <c r="F185" s="20">
        <v>45770</v>
      </c>
      <c r="G185" s="20">
        <v>45769</v>
      </c>
      <c r="H185" s="20">
        <v>45769</v>
      </c>
      <c r="I185" s="20">
        <v>45755</v>
      </c>
      <c r="J185" s="20">
        <v>45764</v>
      </c>
      <c r="K185" t="s">
        <v>213</v>
      </c>
      <c r="N185" t="s">
        <v>538</v>
      </c>
      <c r="O185" t="s">
        <v>215</v>
      </c>
      <c r="P185" t="s">
        <v>216</v>
      </c>
      <c r="Q185" t="s">
        <v>217</v>
      </c>
      <c r="R185" t="s">
        <v>97</v>
      </c>
      <c r="S185" t="s">
        <v>98</v>
      </c>
    </row>
    <row r="186" spans="1:19" x14ac:dyDescent="0.3">
      <c r="A186">
        <v>126265</v>
      </c>
      <c r="B186">
        <v>122</v>
      </c>
      <c r="C186" t="s">
        <v>25</v>
      </c>
      <c r="D186" t="s">
        <v>326</v>
      </c>
      <c r="E186">
        <v>815.68</v>
      </c>
      <c r="F186" s="20">
        <v>45770</v>
      </c>
      <c r="G186" s="20">
        <v>45769</v>
      </c>
      <c r="H186" s="20">
        <v>45769</v>
      </c>
      <c r="I186" s="20">
        <v>45755</v>
      </c>
      <c r="J186" s="20">
        <v>45764</v>
      </c>
      <c r="K186" t="s">
        <v>213</v>
      </c>
      <c r="N186" t="s">
        <v>539</v>
      </c>
      <c r="O186" t="s">
        <v>215</v>
      </c>
      <c r="P186" t="s">
        <v>216</v>
      </c>
      <c r="Q186" t="s">
        <v>217</v>
      </c>
      <c r="R186" t="s">
        <v>97</v>
      </c>
      <c r="S186" t="s">
        <v>98</v>
      </c>
    </row>
    <row r="187" spans="1:19" x14ac:dyDescent="0.3">
      <c r="A187">
        <v>126270</v>
      </c>
      <c r="B187">
        <v>122</v>
      </c>
      <c r="C187" t="s">
        <v>25</v>
      </c>
      <c r="D187" t="s">
        <v>262</v>
      </c>
      <c r="E187">
        <v>1227.3800000000001</v>
      </c>
      <c r="F187" s="20">
        <v>45768</v>
      </c>
      <c r="G187" s="20">
        <v>45769</v>
      </c>
      <c r="H187" s="20">
        <v>45769</v>
      </c>
      <c r="I187" s="20">
        <v>45751</v>
      </c>
      <c r="J187" s="20">
        <v>45764</v>
      </c>
      <c r="K187" t="s">
        <v>213</v>
      </c>
      <c r="N187" t="s">
        <v>540</v>
      </c>
      <c r="O187" t="s">
        <v>215</v>
      </c>
      <c r="P187" t="s">
        <v>216</v>
      </c>
      <c r="Q187" t="s">
        <v>217</v>
      </c>
      <c r="R187" t="s">
        <v>97</v>
      </c>
      <c r="S187" t="s">
        <v>98</v>
      </c>
    </row>
    <row r="188" spans="1:19" x14ac:dyDescent="0.3">
      <c r="A188">
        <v>126271</v>
      </c>
      <c r="B188">
        <v>122</v>
      </c>
      <c r="C188" t="s">
        <v>25</v>
      </c>
      <c r="D188" t="s">
        <v>245</v>
      </c>
      <c r="E188">
        <v>494.2</v>
      </c>
      <c r="F188" s="20">
        <v>45768</v>
      </c>
      <c r="G188" s="20">
        <v>45769</v>
      </c>
      <c r="H188" s="20">
        <v>45769</v>
      </c>
      <c r="I188" s="20">
        <v>45754</v>
      </c>
      <c r="J188" s="20">
        <v>45764</v>
      </c>
      <c r="K188" t="s">
        <v>213</v>
      </c>
      <c r="N188" t="s">
        <v>541</v>
      </c>
      <c r="O188" t="s">
        <v>215</v>
      </c>
      <c r="P188" t="s">
        <v>216</v>
      </c>
      <c r="Q188" t="s">
        <v>217</v>
      </c>
      <c r="R188" t="s">
        <v>97</v>
      </c>
      <c r="S188" t="s">
        <v>98</v>
      </c>
    </row>
    <row r="189" spans="1:19" x14ac:dyDescent="0.3">
      <c r="A189">
        <v>126274</v>
      </c>
      <c r="B189">
        <v>122</v>
      </c>
      <c r="C189" t="s">
        <v>25</v>
      </c>
      <c r="D189" t="s">
        <v>542</v>
      </c>
      <c r="E189">
        <v>461.4</v>
      </c>
      <c r="F189" s="20">
        <v>45770</v>
      </c>
      <c r="G189" s="20">
        <v>45769</v>
      </c>
      <c r="H189" s="20">
        <v>45769</v>
      </c>
      <c r="I189" s="20">
        <v>45763</v>
      </c>
      <c r="J189" s="20">
        <v>45764</v>
      </c>
      <c r="K189" t="s">
        <v>213</v>
      </c>
      <c r="N189" t="s">
        <v>543</v>
      </c>
      <c r="O189" t="s">
        <v>215</v>
      </c>
      <c r="P189" t="s">
        <v>216</v>
      </c>
      <c r="Q189" t="s">
        <v>217</v>
      </c>
      <c r="R189" t="s">
        <v>97</v>
      </c>
      <c r="S189" t="s">
        <v>98</v>
      </c>
    </row>
    <row r="190" spans="1:19" x14ac:dyDescent="0.3">
      <c r="A190">
        <v>126275</v>
      </c>
      <c r="B190">
        <v>122</v>
      </c>
      <c r="C190" t="s">
        <v>25</v>
      </c>
      <c r="D190" t="s">
        <v>212</v>
      </c>
      <c r="E190">
        <v>1340.49</v>
      </c>
      <c r="F190" s="20">
        <v>45767</v>
      </c>
      <c r="G190" s="20">
        <v>45769</v>
      </c>
      <c r="H190" s="20">
        <v>45769</v>
      </c>
      <c r="I190" s="20">
        <v>45755</v>
      </c>
      <c r="J190" s="20">
        <v>45764</v>
      </c>
      <c r="K190" t="s">
        <v>213</v>
      </c>
      <c r="N190" t="s">
        <v>544</v>
      </c>
      <c r="O190" t="s">
        <v>215</v>
      </c>
      <c r="P190" t="s">
        <v>216</v>
      </c>
      <c r="Q190" t="s">
        <v>217</v>
      </c>
      <c r="R190" t="s">
        <v>97</v>
      </c>
      <c r="S190" t="s">
        <v>98</v>
      </c>
    </row>
    <row r="191" spans="1:19" x14ac:dyDescent="0.3">
      <c r="A191">
        <v>126307</v>
      </c>
      <c r="B191">
        <v>122</v>
      </c>
      <c r="C191" t="s">
        <v>25</v>
      </c>
      <c r="D191" t="s">
        <v>441</v>
      </c>
      <c r="E191">
        <v>652</v>
      </c>
      <c r="F191" s="20">
        <v>45770</v>
      </c>
      <c r="G191" s="20">
        <v>45769</v>
      </c>
      <c r="H191" s="20">
        <v>45769</v>
      </c>
      <c r="I191" s="20">
        <v>45757</v>
      </c>
      <c r="J191" s="20">
        <v>45764</v>
      </c>
      <c r="K191" t="s">
        <v>213</v>
      </c>
      <c r="L191" t="s">
        <v>276</v>
      </c>
      <c r="M191" t="s">
        <v>277</v>
      </c>
      <c r="N191" t="s">
        <v>545</v>
      </c>
      <c r="O191" t="s">
        <v>215</v>
      </c>
      <c r="P191" t="s">
        <v>216</v>
      </c>
      <c r="Q191" t="s">
        <v>217</v>
      </c>
      <c r="R191" t="s">
        <v>97</v>
      </c>
      <c r="S191" t="s">
        <v>98</v>
      </c>
    </row>
    <row r="192" spans="1:19" x14ac:dyDescent="0.3">
      <c r="A192">
        <v>126322</v>
      </c>
      <c r="B192">
        <v>122</v>
      </c>
      <c r="C192" t="s">
        <v>25</v>
      </c>
      <c r="D192" t="s">
        <v>546</v>
      </c>
      <c r="E192">
        <v>2300</v>
      </c>
      <c r="F192" s="20">
        <v>45770</v>
      </c>
      <c r="G192" s="20">
        <v>45769</v>
      </c>
      <c r="H192" s="20">
        <v>45769</v>
      </c>
      <c r="I192" s="20">
        <v>45756</v>
      </c>
      <c r="J192" s="20">
        <v>45764</v>
      </c>
      <c r="K192" t="s">
        <v>96</v>
      </c>
      <c r="L192" t="s">
        <v>438</v>
      </c>
      <c r="M192" t="s">
        <v>547</v>
      </c>
      <c r="N192" t="s">
        <v>548</v>
      </c>
      <c r="O192" t="s">
        <v>215</v>
      </c>
      <c r="P192" t="s">
        <v>216</v>
      </c>
      <c r="Q192" t="s">
        <v>217</v>
      </c>
      <c r="R192" t="s">
        <v>97</v>
      </c>
      <c r="S192" t="s">
        <v>98</v>
      </c>
    </row>
    <row r="193" spans="1:19" x14ac:dyDescent="0.3">
      <c r="A193">
        <v>127484</v>
      </c>
      <c r="B193">
        <v>122</v>
      </c>
      <c r="C193" t="s">
        <v>25</v>
      </c>
      <c r="D193" t="s">
        <v>376</v>
      </c>
      <c r="E193">
        <v>36</v>
      </c>
      <c r="F193" s="20">
        <v>45769</v>
      </c>
      <c r="G193" s="20"/>
      <c r="H193" s="20">
        <v>45769</v>
      </c>
      <c r="I193" s="20">
        <v>45769</v>
      </c>
      <c r="J193" s="20">
        <v>45772</v>
      </c>
      <c r="K193" t="s">
        <v>298</v>
      </c>
      <c r="L193" t="s">
        <v>377</v>
      </c>
      <c r="M193" t="s">
        <v>378</v>
      </c>
      <c r="N193" t="s">
        <v>549</v>
      </c>
      <c r="R193" t="s">
        <v>97</v>
      </c>
    </row>
    <row r="194" spans="1:19" x14ac:dyDescent="0.3">
      <c r="A194">
        <v>96986</v>
      </c>
      <c r="B194">
        <v>122</v>
      </c>
      <c r="C194" t="s">
        <v>25</v>
      </c>
      <c r="D194" t="s">
        <v>550</v>
      </c>
      <c r="E194">
        <v>2569.56</v>
      </c>
      <c r="F194" s="20">
        <v>45769</v>
      </c>
      <c r="G194" s="20">
        <v>45769</v>
      </c>
      <c r="H194" s="20">
        <v>45769</v>
      </c>
      <c r="I194" s="20">
        <v>45717</v>
      </c>
      <c r="J194" s="20"/>
      <c r="K194" t="s">
        <v>213</v>
      </c>
      <c r="L194" t="s">
        <v>279</v>
      </c>
      <c r="M194" t="s">
        <v>551</v>
      </c>
      <c r="N194" t="s">
        <v>552</v>
      </c>
      <c r="O194" t="s">
        <v>215</v>
      </c>
      <c r="P194" t="s">
        <v>216</v>
      </c>
      <c r="Q194" t="s">
        <v>217</v>
      </c>
      <c r="R194" t="s">
        <v>97</v>
      </c>
      <c r="S194" t="s">
        <v>98</v>
      </c>
    </row>
    <row r="195" spans="1:19" x14ac:dyDescent="0.3">
      <c r="A195">
        <v>97564</v>
      </c>
      <c r="B195">
        <v>122</v>
      </c>
      <c r="C195" t="s">
        <v>25</v>
      </c>
      <c r="D195" t="s">
        <v>553</v>
      </c>
      <c r="E195">
        <v>8360</v>
      </c>
      <c r="F195" s="20">
        <v>45767</v>
      </c>
      <c r="G195" s="20">
        <v>45769</v>
      </c>
      <c r="H195" s="20">
        <v>45769</v>
      </c>
      <c r="I195" s="20">
        <v>45748</v>
      </c>
      <c r="J195" s="20"/>
      <c r="K195" t="s">
        <v>96</v>
      </c>
      <c r="L195" t="s">
        <v>285</v>
      </c>
      <c r="M195" t="s">
        <v>554</v>
      </c>
      <c r="N195" t="s">
        <v>555</v>
      </c>
      <c r="O195" t="s">
        <v>215</v>
      </c>
      <c r="P195" t="s">
        <v>216</v>
      </c>
      <c r="Q195" t="s">
        <v>217</v>
      </c>
      <c r="R195" t="s">
        <v>97</v>
      </c>
      <c r="S195" t="s">
        <v>98</v>
      </c>
    </row>
    <row r="196" spans="1:19" x14ac:dyDescent="0.3">
      <c r="A196">
        <v>102682</v>
      </c>
      <c r="B196">
        <v>122</v>
      </c>
      <c r="C196" t="s">
        <v>25</v>
      </c>
      <c r="D196" t="s">
        <v>556</v>
      </c>
      <c r="E196">
        <v>325.37</v>
      </c>
      <c r="F196" s="20">
        <v>45769</v>
      </c>
      <c r="G196" s="20">
        <v>45769</v>
      </c>
      <c r="H196" s="20">
        <v>45769</v>
      </c>
      <c r="I196" s="20">
        <v>45720</v>
      </c>
      <c r="J196" s="20"/>
      <c r="K196" t="s">
        <v>213</v>
      </c>
      <c r="L196" t="s">
        <v>372</v>
      </c>
      <c r="M196" t="s">
        <v>557</v>
      </c>
      <c r="N196" t="s">
        <v>558</v>
      </c>
      <c r="O196" t="s">
        <v>215</v>
      </c>
      <c r="P196" t="s">
        <v>216</v>
      </c>
      <c r="Q196" t="s">
        <v>217</v>
      </c>
      <c r="R196" t="s">
        <v>97</v>
      </c>
      <c r="S196" t="s">
        <v>98</v>
      </c>
    </row>
    <row r="197" spans="1:19" x14ac:dyDescent="0.3">
      <c r="A197">
        <v>122349</v>
      </c>
      <c r="B197">
        <v>122</v>
      </c>
      <c r="C197" t="s">
        <v>25</v>
      </c>
      <c r="D197" t="s">
        <v>228</v>
      </c>
      <c r="E197">
        <v>1090.4100000000001</v>
      </c>
      <c r="F197" s="20">
        <v>45768</v>
      </c>
      <c r="G197" s="20">
        <v>45769</v>
      </c>
      <c r="H197" s="20">
        <v>45769</v>
      </c>
      <c r="I197" s="20">
        <v>45747</v>
      </c>
      <c r="J197" s="20">
        <v>45750</v>
      </c>
      <c r="K197" t="s">
        <v>213</v>
      </c>
      <c r="N197" t="s">
        <v>559</v>
      </c>
      <c r="O197" t="s">
        <v>215</v>
      </c>
      <c r="P197" t="s">
        <v>216</v>
      </c>
      <c r="Q197" t="s">
        <v>217</v>
      </c>
      <c r="R197" t="s">
        <v>97</v>
      </c>
      <c r="S197" t="s">
        <v>98</v>
      </c>
    </row>
    <row r="198" spans="1:19" x14ac:dyDescent="0.3">
      <c r="A198">
        <v>122351</v>
      </c>
      <c r="B198">
        <v>122</v>
      </c>
      <c r="C198" t="s">
        <v>25</v>
      </c>
      <c r="D198" t="s">
        <v>560</v>
      </c>
      <c r="E198">
        <v>8668.68</v>
      </c>
      <c r="F198" s="20">
        <v>45769</v>
      </c>
      <c r="G198" s="20">
        <v>45769</v>
      </c>
      <c r="H198" s="20">
        <v>45769</v>
      </c>
      <c r="I198" s="20">
        <v>45741</v>
      </c>
      <c r="J198" s="20">
        <v>45750</v>
      </c>
      <c r="K198" t="s">
        <v>213</v>
      </c>
      <c r="L198" t="s">
        <v>279</v>
      </c>
      <c r="M198" t="s">
        <v>561</v>
      </c>
      <c r="N198" t="s">
        <v>562</v>
      </c>
      <c r="O198" t="s">
        <v>215</v>
      </c>
      <c r="P198" t="s">
        <v>216</v>
      </c>
      <c r="Q198" t="s">
        <v>217</v>
      </c>
      <c r="R198" t="s">
        <v>97</v>
      </c>
      <c r="S198" t="s">
        <v>98</v>
      </c>
    </row>
    <row r="199" spans="1:19" x14ac:dyDescent="0.3">
      <c r="A199">
        <v>122363</v>
      </c>
      <c r="B199">
        <v>122</v>
      </c>
      <c r="C199" t="s">
        <v>25</v>
      </c>
      <c r="D199" t="s">
        <v>468</v>
      </c>
      <c r="E199">
        <v>518.44000000000005</v>
      </c>
      <c r="F199" s="20">
        <v>45769</v>
      </c>
      <c r="G199" s="20">
        <v>45769</v>
      </c>
      <c r="H199" s="20">
        <v>45769</v>
      </c>
      <c r="I199" s="20">
        <v>45737</v>
      </c>
      <c r="J199" s="20">
        <v>45750</v>
      </c>
      <c r="K199" t="s">
        <v>213</v>
      </c>
      <c r="N199" t="s">
        <v>563</v>
      </c>
      <c r="O199" t="s">
        <v>215</v>
      </c>
      <c r="P199" t="s">
        <v>216</v>
      </c>
      <c r="Q199" t="s">
        <v>217</v>
      </c>
      <c r="R199" t="s">
        <v>97</v>
      </c>
      <c r="S199" t="s">
        <v>98</v>
      </c>
    </row>
    <row r="200" spans="1:19" x14ac:dyDescent="0.3">
      <c r="A200">
        <v>122439</v>
      </c>
      <c r="B200">
        <v>122</v>
      </c>
      <c r="C200" t="s">
        <v>25</v>
      </c>
      <c r="D200" t="s">
        <v>344</v>
      </c>
      <c r="E200">
        <v>2460.84</v>
      </c>
      <c r="F200" s="20">
        <v>45769</v>
      </c>
      <c r="G200" s="20">
        <v>45769</v>
      </c>
      <c r="H200" s="20">
        <v>45769</v>
      </c>
      <c r="I200" s="20">
        <v>45734</v>
      </c>
      <c r="J200" s="20">
        <v>45750</v>
      </c>
      <c r="K200" t="s">
        <v>213</v>
      </c>
      <c r="N200" t="s">
        <v>564</v>
      </c>
      <c r="O200" t="s">
        <v>215</v>
      </c>
      <c r="P200" t="s">
        <v>216</v>
      </c>
      <c r="Q200" t="s">
        <v>217</v>
      </c>
      <c r="R200" t="s">
        <v>97</v>
      </c>
      <c r="S200" t="s">
        <v>98</v>
      </c>
    </row>
    <row r="201" spans="1:19" x14ac:dyDescent="0.3">
      <c r="A201">
        <v>122453</v>
      </c>
      <c r="B201">
        <v>122</v>
      </c>
      <c r="C201" t="s">
        <v>25</v>
      </c>
      <c r="D201" t="s">
        <v>234</v>
      </c>
      <c r="E201">
        <v>245</v>
      </c>
      <c r="F201" s="20">
        <v>45768</v>
      </c>
      <c r="G201" s="20">
        <v>45769</v>
      </c>
      <c r="H201" s="20">
        <v>45769</v>
      </c>
      <c r="I201" s="20">
        <v>45740</v>
      </c>
      <c r="J201" s="20">
        <v>45750</v>
      </c>
      <c r="K201" t="s">
        <v>213</v>
      </c>
      <c r="N201" t="s">
        <v>565</v>
      </c>
      <c r="O201" t="s">
        <v>215</v>
      </c>
      <c r="P201" t="s">
        <v>216</v>
      </c>
      <c r="Q201" t="s">
        <v>217</v>
      </c>
      <c r="R201" t="s">
        <v>97</v>
      </c>
      <c r="S201" t="s">
        <v>98</v>
      </c>
    </row>
    <row r="202" spans="1:19" x14ac:dyDescent="0.3">
      <c r="A202">
        <v>122473</v>
      </c>
      <c r="B202">
        <v>122</v>
      </c>
      <c r="C202" t="s">
        <v>25</v>
      </c>
      <c r="D202" t="s">
        <v>365</v>
      </c>
      <c r="E202">
        <v>1476.72</v>
      </c>
      <c r="F202" s="20">
        <v>45770</v>
      </c>
      <c r="G202" s="20">
        <v>45769</v>
      </c>
      <c r="H202" s="20">
        <v>45769</v>
      </c>
      <c r="I202" s="20">
        <v>45740</v>
      </c>
      <c r="J202" s="20">
        <v>45750</v>
      </c>
      <c r="K202" t="s">
        <v>213</v>
      </c>
      <c r="N202" t="s">
        <v>566</v>
      </c>
      <c r="O202" t="s">
        <v>215</v>
      </c>
      <c r="P202" t="s">
        <v>216</v>
      </c>
      <c r="Q202" t="s">
        <v>217</v>
      </c>
      <c r="R202" t="s">
        <v>97</v>
      </c>
      <c r="S202" t="s">
        <v>98</v>
      </c>
    </row>
    <row r="203" spans="1:19" x14ac:dyDescent="0.3">
      <c r="A203">
        <v>122476</v>
      </c>
      <c r="B203">
        <v>122</v>
      </c>
      <c r="C203" t="s">
        <v>25</v>
      </c>
      <c r="D203" t="s">
        <v>238</v>
      </c>
      <c r="E203">
        <v>909</v>
      </c>
      <c r="F203" s="20">
        <v>45770</v>
      </c>
      <c r="G203" s="20">
        <v>45769</v>
      </c>
      <c r="H203" s="20">
        <v>45769</v>
      </c>
      <c r="I203" s="20">
        <v>45740</v>
      </c>
      <c r="J203" s="20">
        <v>45750</v>
      </c>
      <c r="K203" t="s">
        <v>213</v>
      </c>
      <c r="N203" t="s">
        <v>567</v>
      </c>
      <c r="O203" t="s">
        <v>215</v>
      </c>
      <c r="P203" t="s">
        <v>216</v>
      </c>
      <c r="Q203" t="s">
        <v>217</v>
      </c>
      <c r="R203" t="s">
        <v>97</v>
      </c>
      <c r="S203" t="s">
        <v>98</v>
      </c>
    </row>
    <row r="204" spans="1:19" x14ac:dyDescent="0.3">
      <c r="A204">
        <v>122505</v>
      </c>
      <c r="B204">
        <v>122</v>
      </c>
      <c r="C204" t="s">
        <v>25</v>
      </c>
      <c r="D204" t="s">
        <v>232</v>
      </c>
      <c r="E204">
        <v>1076.51</v>
      </c>
      <c r="F204" s="20">
        <v>45770</v>
      </c>
      <c r="G204" s="20">
        <v>45769</v>
      </c>
      <c r="H204" s="20">
        <v>45769</v>
      </c>
      <c r="I204" s="20">
        <v>45742</v>
      </c>
      <c r="J204" s="20">
        <v>45750</v>
      </c>
      <c r="K204" t="s">
        <v>213</v>
      </c>
      <c r="N204" t="s">
        <v>568</v>
      </c>
      <c r="O204" t="s">
        <v>215</v>
      </c>
      <c r="P204" t="s">
        <v>216</v>
      </c>
      <c r="Q204" t="s">
        <v>217</v>
      </c>
      <c r="R204" t="s">
        <v>97</v>
      </c>
      <c r="S204" t="s">
        <v>98</v>
      </c>
    </row>
    <row r="205" spans="1:19" x14ac:dyDescent="0.3">
      <c r="A205">
        <v>122531</v>
      </c>
      <c r="B205">
        <v>122</v>
      </c>
      <c r="C205" t="s">
        <v>25</v>
      </c>
      <c r="D205" t="s">
        <v>322</v>
      </c>
      <c r="E205">
        <v>5029.51</v>
      </c>
      <c r="F205" s="20">
        <v>45768</v>
      </c>
      <c r="G205" s="20">
        <v>45769</v>
      </c>
      <c r="H205" s="20">
        <v>45769</v>
      </c>
      <c r="I205" s="20">
        <v>45747</v>
      </c>
      <c r="J205" s="20">
        <v>45750</v>
      </c>
      <c r="K205" t="s">
        <v>213</v>
      </c>
      <c r="N205" t="s">
        <v>569</v>
      </c>
      <c r="O205" t="s">
        <v>215</v>
      </c>
      <c r="P205" t="s">
        <v>216</v>
      </c>
      <c r="Q205" t="s">
        <v>217</v>
      </c>
      <c r="R205" t="s">
        <v>97</v>
      </c>
      <c r="S205" t="s">
        <v>98</v>
      </c>
    </row>
    <row r="206" spans="1:19" x14ac:dyDescent="0.3">
      <c r="A206">
        <v>122592</v>
      </c>
      <c r="B206">
        <v>122</v>
      </c>
      <c r="C206" t="s">
        <v>25</v>
      </c>
      <c r="D206" t="s">
        <v>570</v>
      </c>
      <c r="E206">
        <v>389</v>
      </c>
      <c r="F206" s="20">
        <v>45768</v>
      </c>
      <c r="G206" s="20">
        <v>45769</v>
      </c>
      <c r="H206" s="20">
        <v>45769</v>
      </c>
      <c r="I206" s="20">
        <v>45747</v>
      </c>
      <c r="J206" s="20">
        <v>45751</v>
      </c>
      <c r="K206" t="s">
        <v>213</v>
      </c>
      <c r="L206" t="s">
        <v>438</v>
      </c>
      <c r="M206" t="s">
        <v>571</v>
      </c>
      <c r="N206" t="s">
        <v>572</v>
      </c>
      <c r="O206" t="s">
        <v>215</v>
      </c>
      <c r="P206" t="s">
        <v>216</v>
      </c>
      <c r="Q206" t="s">
        <v>217</v>
      </c>
      <c r="R206" t="s">
        <v>97</v>
      </c>
      <c r="S206" t="s">
        <v>98</v>
      </c>
    </row>
    <row r="207" spans="1:19" x14ac:dyDescent="0.3">
      <c r="A207">
        <v>124193</v>
      </c>
      <c r="B207">
        <v>122</v>
      </c>
      <c r="C207" t="s">
        <v>25</v>
      </c>
      <c r="D207" t="s">
        <v>573</v>
      </c>
      <c r="E207">
        <v>2300</v>
      </c>
      <c r="F207" s="20">
        <v>45769</v>
      </c>
      <c r="G207" s="20">
        <v>45769</v>
      </c>
      <c r="H207" s="20">
        <v>45769</v>
      </c>
      <c r="I207" s="20">
        <v>45755</v>
      </c>
      <c r="J207" s="20">
        <v>45756</v>
      </c>
      <c r="K207" t="s">
        <v>96</v>
      </c>
      <c r="L207" t="s">
        <v>361</v>
      </c>
      <c r="M207" t="s">
        <v>574</v>
      </c>
      <c r="N207" t="s">
        <v>575</v>
      </c>
      <c r="O207" t="s">
        <v>215</v>
      </c>
      <c r="P207" t="s">
        <v>216</v>
      </c>
      <c r="Q207" t="s">
        <v>217</v>
      </c>
      <c r="R207" t="s">
        <v>97</v>
      </c>
      <c r="S207" t="s">
        <v>98</v>
      </c>
    </row>
    <row r="208" spans="1:19" x14ac:dyDescent="0.3">
      <c r="A208">
        <v>124472</v>
      </c>
      <c r="B208">
        <v>122</v>
      </c>
      <c r="C208" t="s">
        <v>25</v>
      </c>
      <c r="D208" t="s">
        <v>576</v>
      </c>
      <c r="E208">
        <v>270</v>
      </c>
      <c r="F208" s="20">
        <v>45770</v>
      </c>
      <c r="G208" s="20">
        <v>45769</v>
      </c>
      <c r="H208" s="20">
        <v>45769</v>
      </c>
      <c r="I208" s="20">
        <v>45748</v>
      </c>
      <c r="J208" s="20">
        <v>45757</v>
      </c>
      <c r="K208" t="s">
        <v>213</v>
      </c>
      <c r="L208" t="s">
        <v>276</v>
      </c>
      <c r="M208" t="s">
        <v>295</v>
      </c>
      <c r="N208" t="s">
        <v>577</v>
      </c>
      <c r="O208" t="s">
        <v>215</v>
      </c>
      <c r="P208" t="s">
        <v>216</v>
      </c>
      <c r="Q208" t="s">
        <v>217</v>
      </c>
      <c r="R208" t="s">
        <v>97</v>
      </c>
      <c r="S208" t="s">
        <v>98</v>
      </c>
    </row>
    <row r="209" spans="1:19" x14ac:dyDescent="0.3">
      <c r="A209">
        <v>119617</v>
      </c>
      <c r="B209">
        <v>122</v>
      </c>
      <c r="C209" t="s">
        <v>25</v>
      </c>
      <c r="D209" t="s">
        <v>578</v>
      </c>
      <c r="E209">
        <v>946</v>
      </c>
      <c r="F209" s="20">
        <v>45770</v>
      </c>
      <c r="G209" s="20">
        <v>45769</v>
      </c>
      <c r="H209" s="20">
        <v>45769</v>
      </c>
      <c r="I209" s="20">
        <v>45717</v>
      </c>
      <c r="J209" s="20">
        <v>45735</v>
      </c>
      <c r="K209" t="s">
        <v>213</v>
      </c>
      <c r="L209" t="s">
        <v>272</v>
      </c>
      <c r="M209" t="s">
        <v>273</v>
      </c>
      <c r="N209" t="s">
        <v>579</v>
      </c>
      <c r="O209" t="s">
        <v>215</v>
      </c>
      <c r="P209" t="s">
        <v>216</v>
      </c>
      <c r="Q209" t="s">
        <v>217</v>
      </c>
      <c r="R209" t="s">
        <v>97</v>
      </c>
      <c r="S209" t="s">
        <v>98</v>
      </c>
    </row>
    <row r="210" spans="1:19" x14ac:dyDescent="0.3">
      <c r="A210">
        <v>127503</v>
      </c>
      <c r="B210">
        <v>122</v>
      </c>
      <c r="C210" t="s">
        <v>25</v>
      </c>
      <c r="D210" t="s">
        <v>376</v>
      </c>
      <c r="E210">
        <v>5.89</v>
      </c>
      <c r="F210" s="20">
        <v>45764</v>
      </c>
      <c r="G210" s="20"/>
      <c r="H210" s="20">
        <v>45764</v>
      </c>
      <c r="I210" s="20">
        <v>45764</v>
      </c>
      <c r="J210" s="20">
        <v>45772</v>
      </c>
      <c r="K210" t="s">
        <v>298</v>
      </c>
      <c r="L210" t="s">
        <v>377</v>
      </c>
      <c r="M210" t="s">
        <v>378</v>
      </c>
      <c r="N210" t="s">
        <v>580</v>
      </c>
      <c r="R210" t="s">
        <v>97</v>
      </c>
    </row>
    <row r="211" spans="1:19" x14ac:dyDescent="0.3">
      <c r="A211">
        <v>125827</v>
      </c>
      <c r="B211">
        <v>122</v>
      </c>
      <c r="C211" t="s">
        <v>25</v>
      </c>
      <c r="D211" t="s">
        <v>581</v>
      </c>
      <c r="E211">
        <v>42.43</v>
      </c>
      <c r="F211" s="20">
        <v>45764</v>
      </c>
      <c r="G211" s="20">
        <v>45770</v>
      </c>
      <c r="H211" s="20">
        <v>45764</v>
      </c>
      <c r="I211" s="20">
        <v>45748</v>
      </c>
      <c r="J211" s="20">
        <v>45763</v>
      </c>
      <c r="K211" t="s">
        <v>157</v>
      </c>
      <c r="L211" t="s">
        <v>279</v>
      </c>
      <c r="M211" t="s">
        <v>582</v>
      </c>
      <c r="N211" t="s">
        <v>583</v>
      </c>
      <c r="O211" t="s">
        <v>215</v>
      </c>
      <c r="P211" t="s">
        <v>216</v>
      </c>
      <c r="Q211" t="s">
        <v>217</v>
      </c>
      <c r="R211" t="s">
        <v>97</v>
      </c>
      <c r="S211" t="s">
        <v>584</v>
      </c>
    </row>
    <row r="212" spans="1:19" x14ac:dyDescent="0.3">
      <c r="A212">
        <v>125817</v>
      </c>
      <c r="B212">
        <v>122</v>
      </c>
      <c r="C212" t="s">
        <v>25</v>
      </c>
      <c r="D212" t="s">
        <v>266</v>
      </c>
      <c r="E212">
        <v>615.6</v>
      </c>
      <c r="F212" s="20">
        <v>45764</v>
      </c>
      <c r="G212" s="20">
        <v>45770</v>
      </c>
      <c r="H212" s="20">
        <v>45763</v>
      </c>
      <c r="I212" s="20">
        <v>45755</v>
      </c>
      <c r="J212" s="20">
        <v>45762</v>
      </c>
      <c r="K212" t="s">
        <v>213</v>
      </c>
      <c r="N212" t="s">
        <v>585</v>
      </c>
      <c r="O212" t="s">
        <v>215</v>
      </c>
      <c r="P212" t="s">
        <v>216</v>
      </c>
      <c r="Q212" t="s">
        <v>217</v>
      </c>
      <c r="R212" t="s">
        <v>97</v>
      </c>
      <c r="S212" t="s">
        <v>98</v>
      </c>
    </row>
    <row r="213" spans="1:19" x14ac:dyDescent="0.3">
      <c r="A213">
        <v>126570</v>
      </c>
      <c r="B213">
        <v>122</v>
      </c>
      <c r="C213" t="s">
        <v>25</v>
      </c>
      <c r="D213" t="s">
        <v>266</v>
      </c>
      <c r="E213">
        <v>615.6</v>
      </c>
      <c r="F213" s="20">
        <v>45771</v>
      </c>
      <c r="G213" s="20">
        <v>45772</v>
      </c>
      <c r="H213" s="20">
        <v>45763</v>
      </c>
      <c r="I213" s="20">
        <v>45762</v>
      </c>
      <c r="J213" s="20">
        <v>45764</v>
      </c>
      <c r="K213" t="s">
        <v>213</v>
      </c>
      <c r="N213" t="s">
        <v>586</v>
      </c>
      <c r="O213" t="s">
        <v>215</v>
      </c>
      <c r="P213" t="s">
        <v>216</v>
      </c>
      <c r="Q213" t="s">
        <v>217</v>
      </c>
      <c r="R213" t="s">
        <v>97</v>
      </c>
      <c r="S213" t="s">
        <v>98</v>
      </c>
    </row>
    <row r="214" spans="1:19" x14ac:dyDescent="0.3">
      <c r="A214">
        <v>127499</v>
      </c>
      <c r="B214">
        <v>122</v>
      </c>
      <c r="C214" t="s">
        <v>25</v>
      </c>
      <c r="D214" t="s">
        <v>376</v>
      </c>
      <c r="E214">
        <v>365.76</v>
      </c>
      <c r="F214" s="20">
        <v>45763</v>
      </c>
      <c r="G214" s="20"/>
      <c r="H214" s="20">
        <v>45763</v>
      </c>
      <c r="I214" s="20">
        <v>45763</v>
      </c>
      <c r="J214" s="20">
        <v>45772</v>
      </c>
      <c r="K214" t="s">
        <v>298</v>
      </c>
      <c r="L214" t="s">
        <v>377</v>
      </c>
      <c r="M214" t="s">
        <v>378</v>
      </c>
      <c r="N214" t="s">
        <v>587</v>
      </c>
      <c r="R214" t="s">
        <v>97</v>
      </c>
    </row>
    <row r="215" spans="1:19" x14ac:dyDescent="0.3">
      <c r="A215">
        <v>122358</v>
      </c>
      <c r="B215">
        <v>122</v>
      </c>
      <c r="C215" t="s">
        <v>25</v>
      </c>
      <c r="D215" t="s">
        <v>303</v>
      </c>
      <c r="E215">
        <v>789</v>
      </c>
      <c r="F215" s="20">
        <v>45766</v>
      </c>
      <c r="G215" s="20">
        <v>45763</v>
      </c>
      <c r="H215" s="20">
        <v>45763</v>
      </c>
      <c r="I215" s="20">
        <v>45736</v>
      </c>
      <c r="J215" s="20">
        <v>45750</v>
      </c>
      <c r="K215" t="s">
        <v>213</v>
      </c>
      <c r="N215" t="s">
        <v>588</v>
      </c>
      <c r="O215" t="s">
        <v>215</v>
      </c>
      <c r="P215" t="s">
        <v>216</v>
      </c>
      <c r="Q215" t="s">
        <v>217</v>
      </c>
      <c r="R215" t="s">
        <v>97</v>
      </c>
      <c r="S215" t="s">
        <v>98</v>
      </c>
    </row>
    <row r="216" spans="1:19" x14ac:dyDescent="0.3">
      <c r="A216">
        <v>122383</v>
      </c>
      <c r="B216">
        <v>122</v>
      </c>
      <c r="C216" t="s">
        <v>25</v>
      </c>
      <c r="D216" t="s">
        <v>228</v>
      </c>
      <c r="E216">
        <v>2917.86</v>
      </c>
      <c r="F216" s="20">
        <v>45764</v>
      </c>
      <c r="G216" s="20">
        <v>45763</v>
      </c>
      <c r="H216" s="20">
        <v>45763</v>
      </c>
      <c r="I216" s="20">
        <v>45736</v>
      </c>
      <c r="J216" s="20">
        <v>45750</v>
      </c>
      <c r="K216" t="s">
        <v>213</v>
      </c>
      <c r="N216" t="s">
        <v>589</v>
      </c>
      <c r="O216" t="s">
        <v>215</v>
      </c>
      <c r="P216" t="s">
        <v>216</v>
      </c>
      <c r="Q216" t="s">
        <v>217</v>
      </c>
      <c r="R216" t="s">
        <v>97</v>
      </c>
      <c r="S216" t="s">
        <v>98</v>
      </c>
    </row>
    <row r="217" spans="1:19" x14ac:dyDescent="0.3">
      <c r="A217">
        <v>122397</v>
      </c>
      <c r="B217">
        <v>122</v>
      </c>
      <c r="C217" t="s">
        <v>25</v>
      </c>
      <c r="D217" t="s">
        <v>472</v>
      </c>
      <c r="E217">
        <v>498</v>
      </c>
      <c r="F217" s="20">
        <v>45765</v>
      </c>
      <c r="G217" s="20">
        <v>45763</v>
      </c>
      <c r="H217" s="20">
        <v>45763</v>
      </c>
      <c r="I217" s="20">
        <v>45737</v>
      </c>
      <c r="J217" s="20">
        <v>45750</v>
      </c>
      <c r="K217" t="s">
        <v>213</v>
      </c>
      <c r="N217" t="s">
        <v>590</v>
      </c>
      <c r="O217" t="s">
        <v>215</v>
      </c>
      <c r="P217" t="s">
        <v>216</v>
      </c>
      <c r="Q217" t="s">
        <v>217</v>
      </c>
      <c r="R217" t="s">
        <v>97</v>
      </c>
      <c r="S217" t="s">
        <v>98</v>
      </c>
    </row>
    <row r="218" spans="1:19" x14ac:dyDescent="0.3">
      <c r="A218">
        <v>122404</v>
      </c>
      <c r="B218">
        <v>122</v>
      </c>
      <c r="C218" t="s">
        <v>25</v>
      </c>
      <c r="D218" t="s">
        <v>303</v>
      </c>
      <c r="E218">
        <v>473.4</v>
      </c>
      <c r="F218" s="20">
        <v>45765</v>
      </c>
      <c r="G218" s="20">
        <v>45763</v>
      </c>
      <c r="H218" s="20">
        <v>45763</v>
      </c>
      <c r="I218" s="20">
        <v>45735</v>
      </c>
      <c r="J218" s="20">
        <v>45750</v>
      </c>
      <c r="K218" t="s">
        <v>213</v>
      </c>
      <c r="N218" t="s">
        <v>591</v>
      </c>
      <c r="O218" t="s">
        <v>215</v>
      </c>
      <c r="P218" t="s">
        <v>216</v>
      </c>
      <c r="Q218" t="s">
        <v>217</v>
      </c>
      <c r="R218" t="s">
        <v>97</v>
      </c>
      <c r="S218" t="s">
        <v>98</v>
      </c>
    </row>
    <row r="219" spans="1:19" x14ac:dyDescent="0.3">
      <c r="A219">
        <v>122450</v>
      </c>
      <c r="B219">
        <v>122</v>
      </c>
      <c r="C219" t="s">
        <v>25</v>
      </c>
      <c r="D219" t="s">
        <v>365</v>
      </c>
      <c r="E219">
        <v>765.24</v>
      </c>
      <c r="F219" s="20">
        <v>45764</v>
      </c>
      <c r="G219" s="20">
        <v>45763</v>
      </c>
      <c r="H219" s="20">
        <v>45763</v>
      </c>
      <c r="I219" s="20">
        <v>45734</v>
      </c>
      <c r="J219" s="20">
        <v>45750</v>
      </c>
      <c r="K219" t="s">
        <v>213</v>
      </c>
      <c r="N219" t="s">
        <v>592</v>
      </c>
      <c r="O219" t="s">
        <v>215</v>
      </c>
      <c r="P219" t="s">
        <v>216</v>
      </c>
      <c r="Q219" t="s">
        <v>217</v>
      </c>
      <c r="R219" t="s">
        <v>97</v>
      </c>
      <c r="S219" t="s">
        <v>98</v>
      </c>
    </row>
    <row r="220" spans="1:19" x14ac:dyDescent="0.3">
      <c r="A220">
        <v>122451</v>
      </c>
      <c r="B220">
        <v>122</v>
      </c>
      <c r="C220" t="s">
        <v>25</v>
      </c>
      <c r="D220" t="s">
        <v>305</v>
      </c>
      <c r="E220">
        <v>1075.5</v>
      </c>
      <c r="F220" s="20">
        <v>45765</v>
      </c>
      <c r="G220" s="20">
        <v>45763</v>
      </c>
      <c r="H220" s="20">
        <v>45763</v>
      </c>
      <c r="I220" s="20">
        <v>45735</v>
      </c>
      <c r="J220" s="20">
        <v>45750</v>
      </c>
      <c r="K220" t="s">
        <v>213</v>
      </c>
      <c r="N220" t="s">
        <v>593</v>
      </c>
      <c r="O220" t="s">
        <v>215</v>
      </c>
      <c r="P220" t="s">
        <v>216</v>
      </c>
      <c r="Q220" t="s">
        <v>217</v>
      </c>
      <c r="R220" t="s">
        <v>97</v>
      </c>
      <c r="S220" t="s">
        <v>98</v>
      </c>
    </row>
    <row r="221" spans="1:19" x14ac:dyDescent="0.3">
      <c r="A221">
        <v>122465</v>
      </c>
      <c r="B221">
        <v>122</v>
      </c>
      <c r="C221" t="s">
        <v>25</v>
      </c>
      <c r="D221" t="s">
        <v>594</v>
      </c>
      <c r="E221">
        <v>9275.0400000000009</v>
      </c>
      <c r="F221" s="20">
        <v>45764</v>
      </c>
      <c r="G221" s="20">
        <v>45763</v>
      </c>
      <c r="H221" s="20">
        <v>45763</v>
      </c>
      <c r="I221" s="20">
        <v>45747</v>
      </c>
      <c r="J221" s="20">
        <v>45750</v>
      </c>
      <c r="K221" t="s">
        <v>96</v>
      </c>
      <c r="L221" t="s">
        <v>355</v>
      </c>
      <c r="M221" t="s">
        <v>595</v>
      </c>
      <c r="N221" t="s">
        <v>596</v>
      </c>
      <c r="O221" t="s">
        <v>215</v>
      </c>
      <c r="P221" t="s">
        <v>216</v>
      </c>
      <c r="Q221" t="s">
        <v>217</v>
      </c>
      <c r="R221" t="s">
        <v>97</v>
      </c>
      <c r="S221" t="s">
        <v>98</v>
      </c>
    </row>
    <row r="222" spans="1:19" x14ac:dyDescent="0.3">
      <c r="A222">
        <v>122467</v>
      </c>
      <c r="B222">
        <v>122</v>
      </c>
      <c r="C222" t="s">
        <v>25</v>
      </c>
      <c r="D222" t="s">
        <v>597</v>
      </c>
      <c r="E222">
        <v>1646.09</v>
      </c>
      <c r="F222" s="20">
        <v>45764</v>
      </c>
      <c r="G222" s="20">
        <v>45763</v>
      </c>
      <c r="H222" s="20">
        <v>45763</v>
      </c>
      <c r="I222" s="20">
        <v>45747</v>
      </c>
      <c r="J222" s="20">
        <v>45750</v>
      </c>
      <c r="K222" t="s">
        <v>213</v>
      </c>
      <c r="L222" t="s">
        <v>355</v>
      </c>
      <c r="M222" t="s">
        <v>598</v>
      </c>
      <c r="N222" t="s">
        <v>599</v>
      </c>
      <c r="O222" t="s">
        <v>215</v>
      </c>
      <c r="P222" t="s">
        <v>216</v>
      </c>
      <c r="Q222" t="s">
        <v>217</v>
      </c>
      <c r="R222" t="s">
        <v>97</v>
      </c>
      <c r="S222" t="s">
        <v>98</v>
      </c>
    </row>
    <row r="223" spans="1:19" x14ac:dyDescent="0.3">
      <c r="A223">
        <v>122489</v>
      </c>
      <c r="B223">
        <v>122</v>
      </c>
      <c r="C223" t="s">
        <v>25</v>
      </c>
      <c r="D223" t="s">
        <v>242</v>
      </c>
      <c r="E223">
        <v>480</v>
      </c>
      <c r="F223" s="20">
        <v>45765</v>
      </c>
      <c r="G223" s="20">
        <v>45763</v>
      </c>
      <c r="H223" s="20">
        <v>45763</v>
      </c>
      <c r="I223" s="20">
        <v>45741</v>
      </c>
      <c r="J223" s="20">
        <v>45750</v>
      </c>
      <c r="K223" t="s">
        <v>213</v>
      </c>
      <c r="N223" t="s">
        <v>600</v>
      </c>
      <c r="O223" t="s">
        <v>215</v>
      </c>
      <c r="P223" t="s">
        <v>216</v>
      </c>
      <c r="Q223" t="s">
        <v>217</v>
      </c>
      <c r="R223" t="s">
        <v>97</v>
      </c>
      <c r="S223" t="s">
        <v>98</v>
      </c>
    </row>
    <row r="224" spans="1:19" x14ac:dyDescent="0.3">
      <c r="A224">
        <v>122504</v>
      </c>
      <c r="B224">
        <v>122</v>
      </c>
      <c r="C224" t="s">
        <v>25</v>
      </c>
      <c r="D224" t="s">
        <v>317</v>
      </c>
      <c r="E224">
        <v>376.37</v>
      </c>
      <c r="F224" s="20">
        <v>45764</v>
      </c>
      <c r="G224" s="20">
        <v>45763</v>
      </c>
      <c r="H224" s="20">
        <v>45763</v>
      </c>
      <c r="I224" s="20">
        <v>45743</v>
      </c>
      <c r="J224" s="20">
        <v>45750</v>
      </c>
      <c r="K224" t="s">
        <v>213</v>
      </c>
      <c r="N224" t="s">
        <v>601</v>
      </c>
      <c r="O224" t="s">
        <v>215</v>
      </c>
      <c r="P224" t="s">
        <v>216</v>
      </c>
      <c r="Q224" t="s">
        <v>217</v>
      </c>
      <c r="R224" t="s">
        <v>97</v>
      </c>
      <c r="S224" t="s">
        <v>98</v>
      </c>
    </row>
    <row r="225" spans="1:19" x14ac:dyDescent="0.3">
      <c r="A225">
        <v>122514</v>
      </c>
      <c r="B225">
        <v>122</v>
      </c>
      <c r="C225" t="s">
        <v>25</v>
      </c>
      <c r="D225" t="s">
        <v>228</v>
      </c>
      <c r="E225">
        <v>2068.88</v>
      </c>
      <c r="F225" s="20">
        <v>45765</v>
      </c>
      <c r="G225" s="20">
        <v>45763</v>
      </c>
      <c r="H225" s="20">
        <v>45763</v>
      </c>
      <c r="I225" s="20">
        <v>45744</v>
      </c>
      <c r="J225" s="20">
        <v>45750</v>
      </c>
      <c r="K225" t="s">
        <v>213</v>
      </c>
      <c r="N225" t="s">
        <v>602</v>
      </c>
      <c r="O225" t="s">
        <v>215</v>
      </c>
      <c r="P225" t="s">
        <v>216</v>
      </c>
      <c r="Q225" t="s">
        <v>217</v>
      </c>
      <c r="R225" t="s">
        <v>97</v>
      </c>
      <c r="S225" t="s">
        <v>98</v>
      </c>
    </row>
    <row r="226" spans="1:19" x14ac:dyDescent="0.3">
      <c r="A226">
        <v>122516</v>
      </c>
      <c r="B226">
        <v>122</v>
      </c>
      <c r="C226" t="s">
        <v>25</v>
      </c>
      <c r="D226" t="s">
        <v>242</v>
      </c>
      <c r="E226">
        <v>1679.4</v>
      </c>
      <c r="F226" s="20">
        <v>45765</v>
      </c>
      <c r="G226" s="20">
        <v>45763</v>
      </c>
      <c r="H226" s="20">
        <v>45763</v>
      </c>
      <c r="I226" s="20">
        <v>45744</v>
      </c>
      <c r="J226" s="20">
        <v>45750</v>
      </c>
      <c r="K226" t="s">
        <v>213</v>
      </c>
      <c r="N226" t="s">
        <v>603</v>
      </c>
      <c r="O226" t="s">
        <v>215</v>
      </c>
      <c r="P226" t="s">
        <v>216</v>
      </c>
      <c r="Q226" t="s">
        <v>217</v>
      </c>
      <c r="R226" t="s">
        <v>97</v>
      </c>
      <c r="S226" t="s">
        <v>98</v>
      </c>
    </row>
    <row r="227" spans="1:19" x14ac:dyDescent="0.3">
      <c r="A227">
        <v>122520</v>
      </c>
      <c r="B227">
        <v>122</v>
      </c>
      <c r="C227" t="s">
        <v>25</v>
      </c>
      <c r="D227" t="s">
        <v>242</v>
      </c>
      <c r="E227">
        <v>339.6</v>
      </c>
      <c r="F227" s="20">
        <v>45765</v>
      </c>
      <c r="G227" s="20">
        <v>45763</v>
      </c>
      <c r="H227" s="20">
        <v>45763</v>
      </c>
      <c r="I227" s="20">
        <v>45744</v>
      </c>
      <c r="J227" s="20">
        <v>45750</v>
      </c>
      <c r="K227" t="s">
        <v>213</v>
      </c>
      <c r="N227" t="s">
        <v>604</v>
      </c>
      <c r="O227" t="s">
        <v>215</v>
      </c>
      <c r="P227" t="s">
        <v>216</v>
      </c>
      <c r="Q227" t="s">
        <v>217</v>
      </c>
      <c r="R227" t="s">
        <v>97</v>
      </c>
      <c r="S227" t="s">
        <v>98</v>
      </c>
    </row>
    <row r="228" spans="1:19" x14ac:dyDescent="0.3">
      <c r="A228">
        <v>122534</v>
      </c>
      <c r="B228">
        <v>122</v>
      </c>
      <c r="C228" t="s">
        <v>25</v>
      </c>
      <c r="D228" t="s">
        <v>245</v>
      </c>
      <c r="E228">
        <v>420.15</v>
      </c>
      <c r="F228" s="20">
        <v>45764</v>
      </c>
      <c r="G228" s="20">
        <v>45763</v>
      </c>
      <c r="H228" s="20">
        <v>45763</v>
      </c>
      <c r="I228" s="20">
        <v>45747</v>
      </c>
      <c r="J228" s="20">
        <v>45750</v>
      </c>
      <c r="K228" t="s">
        <v>213</v>
      </c>
      <c r="N228" t="s">
        <v>605</v>
      </c>
      <c r="O228" t="s">
        <v>215</v>
      </c>
      <c r="P228" t="s">
        <v>216</v>
      </c>
      <c r="Q228" t="s">
        <v>217</v>
      </c>
      <c r="R228" t="s">
        <v>97</v>
      </c>
      <c r="S228" t="s">
        <v>98</v>
      </c>
    </row>
    <row r="229" spans="1:19" x14ac:dyDescent="0.3">
      <c r="A229">
        <v>122661</v>
      </c>
      <c r="B229">
        <v>122</v>
      </c>
      <c r="C229" t="s">
        <v>25</v>
      </c>
      <c r="D229" t="s">
        <v>606</v>
      </c>
      <c r="E229">
        <v>219</v>
      </c>
      <c r="F229" s="20">
        <v>45764</v>
      </c>
      <c r="G229" s="20">
        <v>45763</v>
      </c>
      <c r="H229" s="20">
        <v>45763</v>
      </c>
      <c r="I229" s="20">
        <v>45748</v>
      </c>
      <c r="J229" s="20">
        <v>45751</v>
      </c>
      <c r="K229" t="s">
        <v>213</v>
      </c>
      <c r="L229" t="s">
        <v>438</v>
      </c>
      <c r="M229" t="s">
        <v>607</v>
      </c>
      <c r="N229" t="s">
        <v>608</v>
      </c>
      <c r="O229" t="s">
        <v>215</v>
      </c>
      <c r="P229" t="s">
        <v>216</v>
      </c>
      <c r="Q229" t="s">
        <v>217</v>
      </c>
      <c r="R229" t="s">
        <v>97</v>
      </c>
      <c r="S229" t="s">
        <v>98</v>
      </c>
    </row>
    <row r="230" spans="1:19" x14ac:dyDescent="0.3">
      <c r="A230">
        <v>118112</v>
      </c>
      <c r="B230">
        <v>122</v>
      </c>
      <c r="C230" t="s">
        <v>25</v>
      </c>
      <c r="D230" t="s">
        <v>609</v>
      </c>
      <c r="E230">
        <v>4425.09</v>
      </c>
      <c r="F230" s="20">
        <v>45765</v>
      </c>
      <c r="G230" s="20">
        <v>45763</v>
      </c>
      <c r="H230" s="20">
        <v>45763</v>
      </c>
      <c r="I230" s="20">
        <v>45748</v>
      </c>
      <c r="J230" s="20">
        <v>45729</v>
      </c>
      <c r="K230" t="s">
        <v>96</v>
      </c>
      <c r="L230" t="s">
        <v>355</v>
      </c>
      <c r="M230" t="s">
        <v>356</v>
      </c>
      <c r="N230" t="s">
        <v>610</v>
      </c>
      <c r="O230" t="s">
        <v>215</v>
      </c>
      <c r="P230" t="s">
        <v>216</v>
      </c>
      <c r="Q230" t="s">
        <v>217</v>
      </c>
      <c r="R230" t="s">
        <v>97</v>
      </c>
      <c r="S230" t="s">
        <v>98</v>
      </c>
    </row>
    <row r="231" spans="1:19" x14ac:dyDescent="0.3">
      <c r="A231">
        <v>118113</v>
      </c>
      <c r="B231">
        <v>122</v>
      </c>
      <c r="C231" t="s">
        <v>25</v>
      </c>
      <c r="D231" t="s">
        <v>609</v>
      </c>
      <c r="E231">
        <v>4033.43</v>
      </c>
      <c r="F231" s="20">
        <v>45765</v>
      </c>
      <c r="G231" s="20">
        <v>45763</v>
      </c>
      <c r="H231" s="20">
        <v>45763</v>
      </c>
      <c r="I231" s="20">
        <v>45748</v>
      </c>
      <c r="J231" s="20">
        <v>45729</v>
      </c>
      <c r="K231" t="s">
        <v>96</v>
      </c>
      <c r="L231" t="s">
        <v>355</v>
      </c>
      <c r="M231" t="s">
        <v>358</v>
      </c>
      <c r="N231" t="s">
        <v>611</v>
      </c>
      <c r="O231" t="s">
        <v>215</v>
      </c>
      <c r="P231" t="s">
        <v>216</v>
      </c>
      <c r="Q231" t="s">
        <v>217</v>
      </c>
      <c r="R231" t="s">
        <v>97</v>
      </c>
      <c r="S231" t="s">
        <v>98</v>
      </c>
    </row>
    <row r="232" spans="1:19" x14ac:dyDescent="0.3">
      <c r="A232">
        <v>125534</v>
      </c>
      <c r="B232">
        <v>122</v>
      </c>
      <c r="C232" t="s">
        <v>25</v>
      </c>
      <c r="D232" t="s">
        <v>612</v>
      </c>
      <c r="E232">
        <v>737.24</v>
      </c>
      <c r="F232" s="20">
        <v>45764</v>
      </c>
      <c r="G232" s="20">
        <v>45763</v>
      </c>
      <c r="H232" s="20">
        <v>45763</v>
      </c>
      <c r="I232" s="20">
        <v>45762</v>
      </c>
      <c r="J232" s="20"/>
      <c r="L232" t="s">
        <v>613</v>
      </c>
      <c r="M232" t="s">
        <v>614</v>
      </c>
      <c r="O232" t="s">
        <v>215</v>
      </c>
      <c r="P232" t="s">
        <v>216</v>
      </c>
      <c r="Q232" t="s">
        <v>217</v>
      </c>
      <c r="R232" t="s">
        <v>97</v>
      </c>
      <c r="S232" t="s">
        <v>98</v>
      </c>
    </row>
    <row r="233" spans="1:19" x14ac:dyDescent="0.3">
      <c r="A233">
        <v>125535</v>
      </c>
      <c r="B233">
        <v>122</v>
      </c>
      <c r="C233" t="s">
        <v>25</v>
      </c>
      <c r="D233" t="s">
        <v>354</v>
      </c>
      <c r="E233">
        <v>710.93</v>
      </c>
      <c r="F233" s="20">
        <v>45764</v>
      </c>
      <c r="G233" s="20">
        <v>45763</v>
      </c>
      <c r="H233" s="20">
        <v>45763</v>
      </c>
      <c r="I233" s="20">
        <v>45762</v>
      </c>
      <c r="J233" s="20"/>
      <c r="L233" t="s">
        <v>613</v>
      </c>
      <c r="M233" t="s">
        <v>614</v>
      </c>
      <c r="O233" t="s">
        <v>215</v>
      </c>
      <c r="P233" t="s">
        <v>216</v>
      </c>
      <c r="Q233" t="s">
        <v>217</v>
      </c>
      <c r="R233" t="s">
        <v>97</v>
      </c>
      <c r="S233" t="s">
        <v>98</v>
      </c>
    </row>
    <row r="234" spans="1:19" x14ac:dyDescent="0.3">
      <c r="A234">
        <v>125536</v>
      </c>
      <c r="B234">
        <v>122</v>
      </c>
      <c r="C234" t="s">
        <v>25</v>
      </c>
      <c r="D234" t="s">
        <v>615</v>
      </c>
      <c r="E234">
        <v>710.93</v>
      </c>
      <c r="F234" s="20">
        <v>45764</v>
      </c>
      <c r="G234" s="20">
        <v>45763</v>
      </c>
      <c r="H234" s="20">
        <v>45763</v>
      </c>
      <c r="I234" s="20">
        <v>45762</v>
      </c>
      <c r="J234" s="20"/>
      <c r="L234" t="s">
        <v>613</v>
      </c>
      <c r="M234" t="s">
        <v>614</v>
      </c>
      <c r="O234" t="s">
        <v>215</v>
      </c>
      <c r="P234" t="s">
        <v>216</v>
      </c>
      <c r="Q234" t="s">
        <v>217</v>
      </c>
      <c r="R234" t="s">
        <v>97</v>
      </c>
      <c r="S234" t="s">
        <v>98</v>
      </c>
    </row>
    <row r="235" spans="1:19" x14ac:dyDescent="0.3">
      <c r="A235">
        <v>125537</v>
      </c>
      <c r="B235">
        <v>122</v>
      </c>
      <c r="C235" t="s">
        <v>25</v>
      </c>
      <c r="D235" t="s">
        <v>616</v>
      </c>
      <c r="E235">
        <v>710.93</v>
      </c>
      <c r="F235" s="20">
        <v>45764</v>
      </c>
      <c r="G235" s="20">
        <v>45763</v>
      </c>
      <c r="H235" s="20">
        <v>45763</v>
      </c>
      <c r="I235" s="20">
        <v>45762</v>
      </c>
      <c r="J235" s="20"/>
      <c r="L235" t="s">
        <v>613</v>
      </c>
      <c r="M235" t="s">
        <v>614</v>
      </c>
      <c r="O235" t="s">
        <v>215</v>
      </c>
      <c r="P235" t="s">
        <v>216</v>
      </c>
      <c r="Q235" t="s">
        <v>217</v>
      </c>
      <c r="R235" t="s">
        <v>97</v>
      </c>
      <c r="S235" t="s">
        <v>98</v>
      </c>
    </row>
    <row r="236" spans="1:19" x14ac:dyDescent="0.3">
      <c r="A236">
        <v>125538</v>
      </c>
      <c r="B236">
        <v>122</v>
      </c>
      <c r="C236" t="s">
        <v>25</v>
      </c>
      <c r="D236" t="s">
        <v>617</v>
      </c>
      <c r="E236">
        <v>722.72</v>
      </c>
      <c r="F236" s="20">
        <v>45764</v>
      </c>
      <c r="G236" s="20">
        <v>45763</v>
      </c>
      <c r="H236" s="20">
        <v>45763</v>
      </c>
      <c r="I236" s="20">
        <v>45762</v>
      </c>
      <c r="J236" s="20"/>
      <c r="L236" t="s">
        <v>613</v>
      </c>
      <c r="M236" t="s">
        <v>614</v>
      </c>
      <c r="O236" t="s">
        <v>215</v>
      </c>
      <c r="P236" t="s">
        <v>216</v>
      </c>
      <c r="Q236" t="s">
        <v>217</v>
      </c>
      <c r="R236" t="s">
        <v>97</v>
      </c>
      <c r="S236" t="s">
        <v>98</v>
      </c>
    </row>
    <row r="237" spans="1:19" x14ac:dyDescent="0.3">
      <c r="A237">
        <v>125539</v>
      </c>
      <c r="B237">
        <v>122</v>
      </c>
      <c r="C237" t="s">
        <v>25</v>
      </c>
      <c r="D237" t="s">
        <v>618</v>
      </c>
      <c r="E237">
        <v>737.24</v>
      </c>
      <c r="F237" s="20">
        <v>45764</v>
      </c>
      <c r="G237" s="20">
        <v>45763</v>
      </c>
      <c r="H237" s="20">
        <v>45763</v>
      </c>
      <c r="I237" s="20">
        <v>45762</v>
      </c>
      <c r="J237" s="20"/>
      <c r="L237" t="s">
        <v>613</v>
      </c>
      <c r="M237" t="s">
        <v>614</v>
      </c>
      <c r="O237" t="s">
        <v>215</v>
      </c>
      <c r="P237" t="s">
        <v>216</v>
      </c>
      <c r="Q237" t="s">
        <v>217</v>
      </c>
      <c r="R237" t="s">
        <v>97</v>
      </c>
      <c r="S237" t="s">
        <v>98</v>
      </c>
    </row>
    <row r="238" spans="1:19" x14ac:dyDescent="0.3">
      <c r="A238">
        <v>125540</v>
      </c>
      <c r="B238">
        <v>122</v>
      </c>
      <c r="C238" t="s">
        <v>25</v>
      </c>
      <c r="D238" t="s">
        <v>619</v>
      </c>
      <c r="E238">
        <v>737.24</v>
      </c>
      <c r="F238" s="20">
        <v>45764</v>
      </c>
      <c r="G238" s="20">
        <v>45763</v>
      </c>
      <c r="H238" s="20">
        <v>45763</v>
      </c>
      <c r="I238" s="20">
        <v>45762</v>
      </c>
      <c r="J238" s="20"/>
      <c r="L238" t="s">
        <v>613</v>
      </c>
      <c r="M238" t="s">
        <v>614</v>
      </c>
      <c r="O238" t="s">
        <v>215</v>
      </c>
      <c r="P238" t="s">
        <v>216</v>
      </c>
      <c r="Q238" t="s">
        <v>217</v>
      </c>
      <c r="R238" t="s">
        <v>97</v>
      </c>
      <c r="S238" t="s">
        <v>98</v>
      </c>
    </row>
    <row r="239" spans="1:19" x14ac:dyDescent="0.3">
      <c r="A239">
        <v>125541</v>
      </c>
      <c r="B239">
        <v>122</v>
      </c>
      <c r="C239" t="s">
        <v>25</v>
      </c>
      <c r="D239" t="s">
        <v>620</v>
      </c>
      <c r="E239">
        <v>737.24</v>
      </c>
      <c r="F239" s="20">
        <v>45764</v>
      </c>
      <c r="G239" s="20">
        <v>45763</v>
      </c>
      <c r="H239" s="20">
        <v>45763</v>
      </c>
      <c r="I239" s="20">
        <v>45762</v>
      </c>
      <c r="J239" s="20"/>
      <c r="L239" t="s">
        <v>613</v>
      </c>
      <c r="M239" t="s">
        <v>614</v>
      </c>
      <c r="O239" t="s">
        <v>215</v>
      </c>
      <c r="P239" t="s">
        <v>216</v>
      </c>
      <c r="Q239" t="s">
        <v>217</v>
      </c>
      <c r="R239" t="s">
        <v>97</v>
      </c>
      <c r="S239" t="s">
        <v>98</v>
      </c>
    </row>
    <row r="240" spans="1:19" x14ac:dyDescent="0.3">
      <c r="A240">
        <v>125542</v>
      </c>
      <c r="B240">
        <v>122</v>
      </c>
      <c r="C240" t="s">
        <v>25</v>
      </c>
      <c r="D240" t="s">
        <v>621</v>
      </c>
      <c r="E240">
        <v>710.93</v>
      </c>
      <c r="F240" s="20">
        <v>45764</v>
      </c>
      <c r="G240" s="20">
        <v>45763</v>
      </c>
      <c r="H240" s="20">
        <v>45763</v>
      </c>
      <c r="I240" s="20">
        <v>45762</v>
      </c>
      <c r="J240" s="20"/>
      <c r="L240" t="s">
        <v>613</v>
      </c>
      <c r="M240" t="s">
        <v>614</v>
      </c>
      <c r="O240" t="s">
        <v>215</v>
      </c>
      <c r="P240" t="s">
        <v>216</v>
      </c>
      <c r="Q240" t="s">
        <v>217</v>
      </c>
      <c r="R240" t="s">
        <v>97</v>
      </c>
      <c r="S240" t="s">
        <v>98</v>
      </c>
    </row>
    <row r="241" spans="1:19" x14ac:dyDescent="0.3">
      <c r="A241">
        <v>125543</v>
      </c>
      <c r="B241">
        <v>122</v>
      </c>
      <c r="C241" t="s">
        <v>25</v>
      </c>
      <c r="D241" t="s">
        <v>622</v>
      </c>
      <c r="E241">
        <v>737.24</v>
      </c>
      <c r="F241" s="20">
        <v>45764</v>
      </c>
      <c r="G241" s="20">
        <v>45763</v>
      </c>
      <c r="H241" s="20">
        <v>45763</v>
      </c>
      <c r="I241" s="20">
        <v>45762</v>
      </c>
      <c r="J241" s="20"/>
      <c r="L241" t="s">
        <v>613</v>
      </c>
      <c r="M241" t="s">
        <v>614</v>
      </c>
      <c r="O241" t="s">
        <v>215</v>
      </c>
      <c r="P241" t="s">
        <v>216</v>
      </c>
      <c r="Q241" t="s">
        <v>217</v>
      </c>
      <c r="R241" t="s">
        <v>97</v>
      </c>
      <c r="S241" t="s">
        <v>98</v>
      </c>
    </row>
    <row r="242" spans="1:19" x14ac:dyDescent="0.3">
      <c r="A242">
        <v>125544</v>
      </c>
      <c r="B242">
        <v>122</v>
      </c>
      <c r="C242" t="s">
        <v>25</v>
      </c>
      <c r="D242" t="s">
        <v>623</v>
      </c>
      <c r="E242">
        <v>710.93</v>
      </c>
      <c r="F242" s="20">
        <v>45764</v>
      </c>
      <c r="G242" s="20">
        <v>45763</v>
      </c>
      <c r="H242" s="20">
        <v>45763</v>
      </c>
      <c r="I242" s="20">
        <v>45762</v>
      </c>
      <c r="J242" s="20"/>
      <c r="L242" t="s">
        <v>613</v>
      </c>
      <c r="M242" t="s">
        <v>614</v>
      </c>
      <c r="O242" t="s">
        <v>215</v>
      </c>
      <c r="P242" t="s">
        <v>216</v>
      </c>
      <c r="Q242" t="s">
        <v>217</v>
      </c>
      <c r="R242" t="s">
        <v>97</v>
      </c>
      <c r="S242" t="s">
        <v>98</v>
      </c>
    </row>
    <row r="243" spans="1:19" x14ac:dyDescent="0.3">
      <c r="A243">
        <v>125545</v>
      </c>
      <c r="B243">
        <v>122</v>
      </c>
      <c r="C243" t="s">
        <v>25</v>
      </c>
      <c r="D243" t="s">
        <v>624</v>
      </c>
      <c r="E243">
        <v>710.93</v>
      </c>
      <c r="F243" s="20">
        <v>45764</v>
      </c>
      <c r="G243" s="20">
        <v>45763</v>
      </c>
      <c r="H243" s="20">
        <v>45763</v>
      </c>
      <c r="I243" s="20">
        <v>45762</v>
      </c>
      <c r="J243" s="20"/>
      <c r="L243" t="s">
        <v>613</v>
      </c>
      <c r="M243" t="s">
        <v>614</v>
      </c>
      <c r="O243" t="s">
        <v>215</v>
      </c>
      <c r="P243" t="s">
        <v>216</v>
      </c>
      <c r="Q243" t="s">
        <v>217</v>
      </c>
      <c r="R243" t="s">
        <v>97</v>
      </c>
      <c r="S243" t="s">
        <v>98</v>
      </c>
    </row>
    <row r="244" spans="1:19" x14ac:dyDescent="0.3">
      <c r="A244">
        <v>125546</v>
      </c>
      <c r="B244">
        <v>122</v>
      </c>
      <c r="C244" t="s">
        <v>25</v>
      </c>
      <c r="D244" t="s">
        <v>625</v>
      </c>
      <c r="E244">
        <v>710.93</v>
      </c>
      <c r="F244" s="20">
        <v>45764</v>
      </c>
      <c r="G244" s="20">
        <v>45763</v>
      </c>
      <c r="H244" s="20">
        <v>45763</v>
      </c>
      <c r="I244" s="20">
        <v>45762</v>
      </c>
      <c r="J244" s="20"/>
      <c r="L244" t="s">
        <v>613</v>
      </c>
      <c r="M244" t="s">
        <v>614</v>
      </c>
      <c r="O244" t="s">
        <v>215</v>
      </c>
      <c r="P244" t="s">
        <v>216</v>
      </c>
      <c r="Q244" t="s">
        <v>217</v>
      </c>
      <c r="R244" t="s">
        <v>97</v>
      </c>
      <c r="S244" t="s">
        <v>98</v>
      </c>
    </row>
    <row r="245" spans="1:19" x14ac:dyDescent="0.3">
      <c r="A245">
        <v>125547</v>
      </c>
      <c r="B245">
        <v>122</v>
      </c>
      <c r="C245" t="s">
        <v>25</v>
      </c>
      <c r="D245" t="s">
        <v>626</v>
      </c>
      <c r="E245">
        <v>737.24</v>
      </c>
      <c r="F245" s="20">
        <v>45764</v>
      </c>
      <c r="G245" s="20">
        <v>45763</v>
      </c>
      <c r="H245" s="20">
        <v>45763</v>
      </c>
      <c r="I245" s="20">
        <v>45762</v>
      </c>
      <c r="J245" s="20"/>
      <c r="L245" t="s">
        <v>613</v>
      </c>
      <c r="M245" t="s">
        <v>614</v>
      </c>
      <c r="O245" t="s">
        <v>215</v>
      </c>
      <c r="P245" t="s">
        <v>216</v>
      </c>
      <c r="Q245" t="s">
        <v>217</v>
      </c>
      <c r="R245" t="s">
        <v>97</v>
      </c>
      <c r="S245" t="s">
        <v>98</v>
      </c>
    </row>
    <row r="246" spans="1:19" x14ac:dyDescent="0.3">
      <c r="A246">
        <v>125548</v>
      </c>
      <c r="B246">
        <v>122</v>
      </c>
      <c r="C246" t="s">
        <v>25</v>
      </c>
      <c r="D246" t="s">
        <v>627</v>
      </c>
      <c r="E246">
        <v>816.99</v>
      </c>
      <c r="F246" s="20">
        <v>45764</v>
      </c>
      <c r="G246" s="20">
        <v>45763</v>
      </c>
      <c r="H246" s="20">
        <v>45763</v>
      </c>
      <c r="I246" s="20">
        <v>45762</v>
      </c>
      <c r="J246" s="20"/>
      <c r="L246" t="s">
        <v>613</v>
      </c>
      <c r="M246" t="s">
        <v>614</v>
      </c>
      <c r="O246" t="s">
        <v>215</v>
      </c>
      <c r="P246" t="s">
        <v>216</v>
      </c>
      <c r="Q246" t="s">
        <v>217</v>
      </c>
      <c r="R246" t="s">
        <v>97</v>
      </c>
      <c r="S246" t="s">
        <v>98</v>
      </c>
    </row>
    <row r="247" spans="1:19" x14ac:dyDescent="0.3">
      <c r="A247">
        <v>125549</v>
      </c>
      <c r="B247">
        <v>122</v>
      </c>
      <c r="C247" t="s">
        <v>25</v>
      </c>
      <c r="D247" t="s">
        <v>628</v>
      </c>
      <c r="E247">
        <v>886.36</v>
      </c>
      <c r="F247" s="20">
        <v>45764</v>
      </c>
      <c r="G247" s="20">
        <v>45763</v>
      </c>
      <c r="H247" s="20">
        <v>45763</v>
      </c>
      <c r="I247" s="20">
        <v>45762</v>
      </c>
      <c r="J247" s="20"/>
      <c r="L247" t="s">
        <v>613</v>
      </c>
      <c r="M247" t="s">
        <v>614</v>
      </c>
      <c r="O247" t="s">
        <v>215</v>
      </c>
      <c r="P247" t="s">
        <v>216</v>
      </c>
      <c r="Q247" t="s">
        <v>217</v>
      </c>
      <c r="R247" t="s">
        <v>97</v>
      </c>
      <c r="S247" t="s">
        <v>98</v>
      </c>
    </row>
    <row r="248" spans="1:19" x14ac:dyDescent="0.3">
      <c r="A248">
        <v>125550</v>
      </c>
      <c r="B248">
        <v>122</v>
      </c>
      <c r="C248" t="s">
        <v>25</v>
      </c>
      <c r="D248" t="s">
        <v>629</v>
      </c>
      <c r="E248">
        <v>737.24</v>
      </c>
      <c r="F248" s="20">
        <v>45764</v>
      </c>
      <c r="G248" s="20">
        <v>45763</v>
      </c>
      <c r="H248" s="20">
        <v>45763</v>
      </c>
      <c r="I248" s="20">
        <v>45762</v>
      </c>
      <c r="J248" s="20"/>
      <c r="L248" t="s">
        <v>613</v>
      </c>
      <c r="M248" t="s">
        <v>614</v>
      </c>
      <c r="O248" t="s">
        <v>215</v>
      </c>
      <c r="P248" t="s">
        <v>216</v>
      </c>
      <c r="Q248" t="s">
        <v>217</v>
      </c>
      <c r="R248" t="s">
        <v>97</v>
      </c>
      <c r="S248" t="s">
        <v>98</v>
      </c>
    </row>
    <row r="249" spans="1:19" x14ac:dyDescent="0.3">
      <c r="A249">
        <v>125551</v>
      </c>
      <c r="B249">
        <v>122</v>
      </c>
      <c r="C249" t="s">
        <v>25</v>
      </c>
      <c r="D249" t="s">
        <v>630</v>
      </c>
      <c r="E249">
        <v>737.24</v>
      </c>
      <c r="F249" s="20">
        <v>45764</v>
      </c>
      <c r="G249" s="20">
        <v>45763</v>
      </c>
      <c r="H249" s="20">
        <v>45763</v>
      </c>
      <c r="I249" s="20">
        <v>45762</v>
      </c>
      <c r="J249" s="20"/>
      <c r="L249" t="s">
        <v>613</v>
      </c>
      <c r="M249" t="s">
        <v>614</v>
      </c>
      <c r="O249" t="s">
        <v>215</v>
      </c>
      <c r="P249" t="s">
        <v>216</v>
      </c>
      <c r="Q249" t="s">
        <v>217</v>
      </c>
      <c r="R249" t="s">
        <v>97</v>
      </c>
      <c r="S249" t="s">
        <v>98</v>
      </c>
    </row>
    <row r="250" spans="1:19" x14ac:dyDescent="0.3">
      <c r="A250">
        <v>125552</v>
      </c>
      <c r="B250">
        <v>122</v>
      </c>
      <c r="C250" t="s">
        <v>25</v>
      </c>
      <c r="D250" t="s">
        <v>631</v>
      </c>
      <c r="E250">
        <v>939.93</v>
      </c>
      <c r="F250" s="20">
        <v>45764</v>
      </c>
      <c r="G250" s="20">
        <v>45763</v>
      </c>
      <c r="H250" s="20">
        <v>45763</v>
      </c>
      <c r="I250" s="20">
        <v>45762</v>
      </c>
      <c r="J250" s="20"/>
      <c r="L250" t="s">
        <v>613</v>
      </c>
      <c r="M250" t="s">
        <v>614</v>
      </c>
      <c r="O250" t="s">
        <v>215</v>
      </c>
      <c r="P250" t="s">
        <v>216</v>
      </c>
      <c r="Q250" t="s">
        <v>217</v>
      </c>
      <c r="R250" t="s">
        <v>97</v>
      </c>
      <c r="S250" t="s">
        <v>98</v>
      </c>
    </row>
    <row r="251" spans="1:19" x14ac:dyDescent="0.3">
      <c r="A251">
        <v>125553</v>
      </c>
      <c r="B251">
        <v>122</v>
      </c>
      <c r="C251" t="s">
        <v>25</v>
      </c>
      <c r="D251" t="s">
        <v>632</v>
      </c>
      <c r="E251">
        <v>737.24</v>
      </c>
      <c r="F251" s="20">
        <v>45764</v>
      </c>
      <c r="G251" s="20">
        <v>45763</v>
      </c>
      <c r="H251" s="20">
        <v>45763</v>
      </c>
      <c r="I251" s="20">
        <v>45762</v>
      </c>
      <c r="J251" s="20"/>
      <c r="L251" t="s">
        <v>613</v>
      </c>
      <c r="M251" t="s">
        <v>614</v>
      </c>
      <c r="O251" t="s">
        <v>215</v>
      </c>
      <c r="P251" t="s">
        <v>216</v>
      </c>
      <c r="Q251" t="s">
        <v>217</v>
      </c>
      <c r="R251" t="s">
        <v>97</v>
      </c>
      <c r="S251" t="s">
        <v>98</v>
      </c>
    </row>
    <row r="252" spans="1:19" x14ac:dyDescent="0.3">
      <c r="A252">
        <v>125554</v>
      </c>
      <c r="B252">
        <v>122</v>
      </c>
      <c r="C252" t="s">
        <v>25</v>
      </c>
      <c r="D252" t="s">
        <v>633</v>
      </c>
      <c r="E252">
        <v>737.24</v>
      </c>
      <c r="F252" s="20">
        <v>45764</v>
      </c>
      <c r="G252" s="20">
        <v>45763</v>
      </c>
      <c r="H252" s="20">
        <v>45763</v>
      </c>
      <c r="I252" s="20">
        <v>45762</v>
      </c>
      <c r="J252" s="20"/>
      <c r="L252" t="s">
        <v>613</v>
      </c>
      <c r="M252" t="s">
        <v>614</v>
      </c>
      <c r="O252" t="s">
        <v>215</v>
      </c>
      <c r="P252" t="s">
        <v>216</v>
      </c>
      <c r="Q252" t="s">
        <v>217</v>
      </c>
      <c r="R252" t="s">
        <v>97</v>
      </c>
      <c r="S252" t="s">
        <v>98</v>
      </c>
    </row>
    <row r="253" spans="1:19" x14ac:dyDescent="0.3">
      <c r="A253">
        <v>125555</v>
      </c>
      <c r="B253">
        <v>122</v>
      </c>
      <c r="C253" t="s">
        <v>25</v>
      </c>
      <c r="D253" t="s">
        <v>634</v>
      </c>
      <c r="E253">
        <v>737.24</v>
      </c>
      <c r="F253" s="20">
        <v>45764</v>
      </c>
      <c r="G253" s="20">
        <v>45763</v>
      </c>
      <c r="H253" s="20">
        <v>45763</v>
      </c>
      <c r="I253" s="20">
        <v>45762</v>
      </c>
      <c r="J253" s="20"/>
      <c r="L253" t="s">
        <v>613</v>
      </c>
      <c r="M253" t="s">
        <v>614</v>
      </c>
      <c r="O253" t="s">
        <v>215</v>
      </c>
      <c r="P253" t="s">
        <v>216</v>
      </c>
      <c r="Q253" t="s">
        <v>217</v>
      </c>
      <c r="R253" t="s">
        <v>97</v>
      </c>
      <c r="S253" t="s">
        <v>98</v>
      </c>
    </row>
    <row r="254" spans="1:19" x14ac:dyDescent="0.3">
      <c r="A254">
        <v>125556</v>
      </c>
      <c r="B254">
        <v>122</v>
      </c>
      <c r="C254" t="s">
        <v>25</v>
      </c>
      <c r="D254" t="s">
        <v>635</v>
      </c>
      <c r="E254">
        <v>737.24</v>
      </c>
      <c r="F254" s="20">
        <v>45764</v>
      </c>
      <c r="G254" s="20">
        <v>45763</v>
      </c>
      <c r="H254" s="20">
        <v>45763</v>
      </c>
      <c r="I254" s="20">
        <v>45762</v>
      </c>
      <c r="J254" s="20"/>
      <c r="L254" t="s">
        <v>613</v>
      </c>
      <c r="M254" t="s">
        <v>614</v>
      </c>
      <c r="O254" t="s">
        <v>215</v>
      </c>
      <c r="P254" t="s">
        <v>216</v>
      </c>
      <c r="Q254" t="s">
        <v>217</v>
      </c>
      <c r="R254" t="s">
        <v>97</v>
      </c>
      <c r="S254" t="s">
        <v>98</v>
      </c>
    </row>
    <row r="255" spans="1:19" x14ac:dyDescent="0.3">
      <c r="A255">
        <v>125557</v>
      </c>
      <c r="B255">
        <v>122</v>
      </c>
      <c r="C255" t="s">
        <v>25</v>
      </c>
      <c r="D255" t="s">
        <v>636</v>
      </c>
      <c r="E255">
        <v>710.93</v>
      </c>
      <c r="F255" s="20">
        <v>45764</v>
      </c>
      <c r="G255" s="20">
        <v>45763</v>
      </c>
      <c r="H255" s="20">
        <v>45763</v>
      </c>
      <c r="I255" s="20">
        <v>45762</v>
      </c>
      <c r="J255" s="20"/>
      <c r="L255" t="s">
        <v>613</v>
      </c>
      <c r="M255" t="s">
        <v>614</v>
      </c>
      <c r="O255" t="s">
        <v>215</v>
      </c>
      <c r="P255" t="s">
        <v>216</v>
      </c>
      <c r="Q255" t="s">
        <v>217</v>
      </c>
      <c r="R255" t="s">
        <v>97</v>
      </c>
      <c r="S255" t="s">
        <v>98</v>
      </c>
    </row>
    <row r="256" spans="1:19" x14ac:dyDescent="0.3">
      <c r="A256">
        <v>125558</v>
      </c>
      <c r="B256">
        <v>122</v>
      </c>
      <c r="C256" t="s">
        <v>25</v>
      </c>
      <c r="D256" t="s">
        <v>637</v>
      </c>
      <c r="E256">
        <v>975</v>
      </c>
      <c r="F256" s="20">
        <v>45764</v>
      </c>
      <c r="G256" s="20">
        <v>45763</v>
      </c>
      <c r="H256" s="20">
        <v>45763</v>
      </c>
      <c r="I256" s="20">
        <v>45762</v>
      </c>
      <c r="J256" s="20"/>
      <c r="L256" t="s">
        <v>613</v>
      </c>
      <c r="M256" t="s">
        <v>614</v>
      </c>
      <c r="O256" t="s">
        <v>215</v>
      </c>
      <c r="P256" t="s">
        <v>216</v>
      </c>
      <c r="Q256" t="s">
        <v>217</v>
      </c>
      <c r="R256" t="s">
        <v>97</v>
      </c>
      <c r="S256" t="s">
        <v>98</v>
      </c>
    </row>
    <row r="257" spans="1:19" x14ac:dyDescent="0.3">
      <c r="A257">
        <v>125559</v>
      </c>
      <c r="B257">
        <v>122</v>
      </c>
      <c r="C257" t="s">
        <v>25</v>
      </c>
      <c r="D257" t="s">
        <v>638</v>
      </c>
      <c r="E257">
        <v>971.24</v>
      </c>
      <c r="F257" s="20">
        <v>45764</v>
      </c>
      <c r="G257" s="20">
        <v>45763</v>
      </c>
      <c r="H257" s="20">
        <v>45763</v>
      </c>
      <c r="I257" s="20">
        <v>45762</v>
      </c>
      <c r="J257" s="20"/>
      <c r="L257" t="s">
        <v>613</v>
      </c>
      <c r="M257" t="s">
        <v>614</v>
      </c>
      <c r="O257" t="s">
        <v>215</v>
      </c>
      <c r="P257" t="s">
        <v>216</v>
      </c>
      <c r="Q257" t="s">
        <v>217</v>
      </c>
      <c r="R257" t="s">
        <v>97</v>
      </c>
      <c r="S257" t="s">
        <v>98</v>
      </c>
    </row>
    <row r="258" spans="1:19" x14ac:dyDescent="0.3">
      <c r="A258">
        <v>125560</v>
      </c>
      <c r="B258">
        <v>122</v>
      </c>
      <c r="C258" t="s">
        <v>25</v>
      </c>
      <c r="D258" t="s">
        <v>639</v>
      </c>
      <c r="E258">
        <v>737.24</v>
      </c>
      <c r="F258" s="20">
        <v>45764</v>
      </c>
      <c r="G258" s="20">
        <v>45763</v>
      </c>
      <c r="H258" s="20">
        <v>45763</v>
      </c>
      <c r="I258" s="20">
        <v>45762</v>
      </c>
      <c r="J258" s="20"/>
      <c r="L258" t="s">
        <v>613</v>
      </c>
      <c r="M258" t="s">
        <v>614</v>
      </c>
      <c r="O258" t="s">
        <v>215</v>
      </c>
      <c r="P258" t="s">
        <v>216</v>
      </c>
      <c r="Q258" t="s">
        <v>217</v>
      </c>
      <c r="R258" t="s">
        <v>97</v>
      </c>
      <c r="S258" t="s">
        <v>98</v>
      </c>
    </row>
    <row r="259" spans="1:19" x14ac:dyDescent="0.3">
      <c r="A259">
        <v>125561</v>
      </c>
      <c r="B259">
        <v>122</v>
      </c>
      <c r="C259" t="s">
        <v>25</v>
      </c>
      <c r="D259" t="s">
        <v>640</v>
      </c>
      <c r="E259">
        <v>975.02</v>
      </c>
      <c r="F259" s="20">
        <v>45764</v>
      </c>
      <c r="G259" s="20">
        <v>45763</v>
      </c>
      <c r="H259" s="20">
        <v>45763</v>
      </c>
      <c r="I259" s="20">
        <v>45762</v>
      </c>
      <c r="J259" s="20"/>
      <c r="L259" t="s">
        <v>613</v>
      </c>
      <c r="M259" t="s">
        <v>614</v>
      </c>
      <c r="O259" t="s">
        <v>215</v>
      </c>
      <c r="P259" t="s">
        <v>216</v>
      </c>
      <c r="Q259" t="s">
        <v>217</v>
      </c>
      <c r="R259" t="s">
        <v>97</v>
      </c>
      <c r="S259" t="s">
        <v>98</v>
      </c>
    </row>
    <row r="260" spans="1:19" x14ac:dyDescent="0.3">
      <c r="A260">
        <v>125562</v>
      </c>
      <c r="B260">
        <v>122</v>
      </c>
      <c r="C260" t="s">
        <v>25</v>
      </c>
      <c r="D260" t="s">
        <v>641</v>
      </c>
      <c r="E260">
        <v>710.93</v>
      </c>
      <c r="F260" s="20">
        <v>45764</v>
      </c>
      <c r="G260" s="20">
        <v>45763</v>
      </c>
      <c r="H260" s="20">
        <v>45763</v>
      </c>
      <c r="I260" s="20">
        <v>45762</v>
      </c>
      <c r="J260" s="20"/>
      <c r="L260" t="s">
        <v>613</v>
      </c>
      <c r="M260" t="s">
        <v>614</v>
      </c>
      <c r="O260" t="s">
        <v>215</v>
      </c>
      <c r="P260" t="s">
        <v>216</v>
      </c>
      <c r="Q260" t="s">
        <v>217</v>
      </c>
      <c r="R260" t="s">
        <v>97</v>
      </c>
      <c r="S260" t="s">
        <v>98</v>
      </c>
    </row>
    <row r="261" spans="1:19" x14ac:dyDescent="0.3">
      <c r="A261">
        <v>125563</v>
      </c>
      <c r="B261">
        <v>122</v>
      </c>
      <c r="C261" t="s">
        <v>25</v>
      </c>
      <c r="D261" t="s">
        <v>642</v>
      </c>
      <c r="E261">
        <v>847.82</v>
      </c>
      <c r="F261" s="20">
        <v>45764</v>
      </c>
      <c r="G261" s="20">
        <v>45763</v>
      </c>
      <c r="H261" s="20">
        <v>45763</v>
      </c>
      <c r="I261" s="20">
        <v>45762</v>
      </c>
      <c r="J261" s="20"/>
      <c r="L261" t="s">
        <v>613</v>
      </c>
      <c r="M261" t="s">
        <v>614</v>
      </c>
      <c r="O261" t="s">
        <v>215</v>
      </c>
      <c r="P261" t="s">
        <v>216</v>
      </c>
      <c r="Q261" t="s">
        <v>217</v>
      </c>
      <c r="R261" t="s">
        <v>97</v>
      </c>
      <c r="S261" t="s">
        <v>98</v>
      </c>
    </row>
    <row r="262" spans="1:19" x14ac:dyDescent="0.3">
      <c r="A262">
        <v>123901</v>
      </c>
      <c r="B262">
        <v>122</v>
      </c>
      <c r="C262" t="s">
        <v>25</v>
      </c>
      <c r="D262" t="s">
        <v>643</v>
      </c>
      <c r="E262">
        <v>150.66999999999999</v>
      </c>
      <c r="F262" s="20">
        <v>45764</v>
      </c>
      <c r="G262" s="20">
        <v>45763</v>
      </c>
      <c r="H262" s="20">
        <v>45763</v>
      </c>
      <c r="I262" s="20">
        <v>45747</v>
      </c>
      <c r="J262" s="20">
        <v>45754</v>
      </c>
      <c r="K262" t="s">
        <v>96</v>
      </c>
      <c r="L262" t="s">
        <v>383</v>
      </c>
      <c r="M262" t="s">
        <v>644</v>
      </c>
      <c r="N262" t="s">
        <v>645</v>
      </c>
      <c r="O262" t="s">
        <v>215</v>
      </c>
      <c r="P262" t="s">
        <v>216</v>
      </c>
      <c r="Q262" t="s">
        <v>217</v>
      </c>
      <c r="R262" t="s">
        <v>97</v>
      </c>
      <c r="S262" t="s">
        <v>98</v>
      </c>
    </row>
    <row r="263" spans="1:19" x14ac:dyDescent="0.3">
      <c r="A263">
        <v>124079</v>
      </c>
      <c r="B263">
        <v>122</v>
      </c>
      <c r="C263" t="s">
        <v>25</v>
      </c>
      <c r="D263" t="s">
        <v>646</v>
      </c>
      <c r="E263">
        <v>8400</v>
      </c>
      <c r="F263" s="20">
        <v>45764</v>
      </c>
      <c r="G263" s="20">
        <v>45763</v>
      </c>
      <c r="H263" s="20">
        <v>45763</v>
      </c>
      <c r="I263" s="20">
        <v>45750</v>
      </c>
      <c r="J263" s="20">
        <v>45754</v>
      </c>
      <c r="K263" t="s">
        <v>96</v>
      </c>
      <c r="L263" t="s">
        <v>647</v>
      </c>
      <c r="M263" t="s">
        <v>648</v>
      </c>
      <c r="N263" t="s">
        <v>649</v>
      </c>
      <c r="O263" t="s">
        <v>215</v>
      </c>
      <c r="P263" t="s">
        <v>216</v>
      </c>
      <c r="Q263" t="s">
        <v>217</v>
      </c>
      <c r="R263" t="s">
        <v>97</v>
      </c>
      <c r="S263" t="s">
        <v>650</v>
      </c>
    </row>
    <row r="264" spans="1:19" x14ac:dyDescent="0.3">
      <c r="A264">
        <v>124081</v>
      </c>
      <c r="B264">
        <v>122</v>
      </c>
      <c r="C264" t="s">
        <v>25</v>
      </c>
      <c r="D264" t="s">
        <v>651</v>
      </c>
      <c r="E264">
        <v>333</v>
      </c>
      <c r="F264" s="20">
        <v>45764</v>
      </c>
      <c r="G264" s="20">
        <v>45763</v>
      </c>
      <c r="H264" s="20">
        <v>45763</v>
      </c>
      <c r="I264" s="20">
        <v>45747</v>
      </c>
      <c r="J264" s="20">
        <v>45754</v>
      </c>
      <c r="K264" t="s">
        <v>96</v>
      </c>
      <c r="L264" t="s">
        <v>372</v>
      </c>
      <c r="M264" t="s">
        <v>652</v>
      </c>
      <c r="N264" t="s">
        <v>653</v>
      </c>
      <c r="O264" t="s">
        <v>215</v>
      </c>
      <c r="P264" t="s">
        <v>216</v>
      </c>
      <c r="Q264" t="s">
        <v>217</v>
      </c>
      <c r="R264" t="s">
        <v>97</v>
      </c>
      <c r="S264" t="s">
        <v>98</v>
      </c>
    </row>
    <row r="265" spans="1:19" x14ac:dyDescent="0.3">
      <c r="A265">
        <v>124194</v>
      </c>
      <c r="B265">
        <v>122</v>
      </c>
      <c r="C265" t="s">
        <v>25</v>
      </c>
      <c r="D265" t="s">
        <v>654</v>
      </c>
      <c r="E265">
        <v>3700</v>
      </c>
      <c r="F265" s="20">
        <v>45764</v>
      </c>
      <c r="G265" s="20">
        <v>45763</v>
      </c>
      <c r="H265" s="20">
        <v>45763</v>
      </c>
      <c r="I265" s="20">
        <v>45750</v>
      </c>
      <c r="J265" s="20">
        <v>45756</v>
      </c>
      <c r="K265" t="s">
        <v>96</v>
      </c>
      <c r="L265" t="s">
        <v>647</v>
      </c>
      <c r="M265" t="s">
        <v>648</v>
      </c>
      <c r="N265" t="s">
        <v>655</v>
      </c>
      <c r="O265" t="s">
        <v>215</v>
      </c>
      <c r="P265" t="s">
        <v>216</v>
      </c>
      <c r="Q265" t="s">
        <v>217</v>
      </c>
      <c r="R265" t="s">
        <v>97</v>
      </c>
      <c r="S265" t="s">
        <v>98</v>
      </c>
    </row>
    <row r="266" spans="1:19" x14ac:dyDescent="0.3">
      <c r="A266">
        <v>124235</v>
      </c>
      <c r="B266">
        <v>122</v>
      </c>
      <c r="C266" t="s">
        <v>25</v>
      </c>
      <c r="D266" t="s">
        <v>656</v>
      </c>
      <c r="E266">
        <v>3500</v>
      </c>
      <c r="F266" s="20">
        <v>45765</v>
      </c>
      <c r="G266" s="20">
        <v>45763</v>
      </c>
      <c r="H266" s="20">
        <v>45763</v>
      </c>
      <c r="I266" s="20">
        <v>45751</v>
      </c>
      <c r="J266" s="20">
        <v>45756</v>
      </c>
      <c r="K266" t="s">
        <v>96</v>
      </c>
      <c r="L266" t="s">
        <v>276</v>
      </c>
      <c r="M266" t="s">
        <v>657</v>
      </c>
      <c r="N266" t="s">
        <v>658</v>
      </c>
      <c r="O266" t="s">
        <v>215</v>
      </c>
      <c r="P266" t="s">
        <v>216</v>
      </c>
      <c r="Q266" t="s">
        <v>217</v>
      </c>
      <c r="R266" t="s">
        <v>97</v>
      </c>
      <c r="S266" t="s">
        <v>98</v>
      </c>
    </row>
    <row r="267" spans="1:19" x14ac:dyDescent="0.3">
      <c r="A267">
        <v>124402</v>
      </c>
      <c r="B267">
        <v>122</v>
      </c>
      <c r="C267" t="s">
        <v>25</v>
      </c>
      <c r="D267" t="s">
        <v>218</v>
      </c>
      <c r="E267">
        <v>646.4</v>
      </c>
      <c r="F267" s="20">
        <v>45765</v>
      </c>
      <c r="G267" s="20">
        <v>45763</v>
      </c>
      <c r="H267" s="20">
        <v>45763</v>
      </c>
      <c r="I267" s="20">
        <v>45751</v>
      </c>
      <c r="J267" s="20">
        <v>45756</v>
      </c>
      <c r="K267" t="s">
        <v>213</v>
      </c>
      <c r="N267" t="s">
        <v>659</v>
      </c>
      <c r="O267" t="s">
        <v>215</v>
      </c>
      <c r="P267" t="s">
        <v>216</v>
      </c>
      <c r="Q267" t="s">
        <v>217</v>
      </c>
      <c r="R267" t="s">
        <v>97</v>
      </c>
      <c r="S267" t="s">
        <v>98</v>
      </c>
    </row>
    <row r="268" spans="1:19" x14ac:dyDescent="0.3">
      <c r="A268">
        <v>124403</v>
      </c>
      <c r="B268">
        <v>122</v>
      </c>
      <c r="C268" t="s">
        <v>25</v>
      </c>
      <c r="D268" t="s">
        <v>245</v>
      </c>
      <c r="E268">
        <v>639.96</v>
      </c>
      <c r="F268" s="20">
        <v>45765</v>
      </c>
      <c r="G268" s="20">
        <v>45763</v>
      </c>
      <c r="H268" s="20">
        <v>45763</v>
      </c>
      <c r="I268" s="20">
        <v>45754</v>
      </c>
      <c r="J268" s="20">
        <v>45756</v>
      </c>
      <c r="K268" t="s">
        <v>213</v>
      </c>
      <c r="N268" t="s">
        <v>660</v>
      </c>
      <c r="O268" t="s">
        <v>215</v>
      </c>
      <c r="P268" t="s">
        <v>216</v>
      </c>
      <c r="Q268" t="s">
        <v>217</v>
      </c>
      <c r="R268" t="s">
        <v>97</v>
      </c>
      <c r="S268" t="s">
        <v>98</v>
      </c>
    </row>
    <row r="269" spans="1:19" x14ac:dyDescent="0.3">
      <c r="A269">
        <v>124406</v>
      </c>
      <c r="B269">
        <v>122</v>
      </c>
      <c r="C269" t="s">
        <v>25</v>
      </c>
      <c r="D269" t="s">
        <v>251</v>
      </c>
      <c r="E269">
        <v>1130.5</v>
      </c>
      <c r="F269" s="20">
        <v>45765</v>
      </c>
      <c r="G269" s="20">
        <v>45763</v>
      </c>
      <c r="H269" s="20">
        <v>45763</v>
      </c>
      <c r="I269" s="20">
        <v>45749</v>
      </c>
      <c r="J269" s="20">
        <v>45756</v>
      </c>
      <c r="K269" t="s">
        <v>213</v>
      </c>
      <c r="N269" t="s">
        <v>661</v>
      </c>
      <c r="O269" t="s">
        <v>215</v>
      </c>
      <c r="P269" t="s">
        <v>216</v>
      </c>
      <c r="Q269" t="s">
        <v>217</v>
      </c>
      <c r="R269" t="s">
        <v>97</v>
      </c>
      <c r="S269" t="s">
        <v>98</v>
      </c>
    </row>
    <row r="270" spans="1:19" x14ac:dyDescent="0.3">
      <c r="A270">
        <v>124410</v>
      </c>
      <c r="B270">
        <v>122</v>
      </c>
      <c r="C270" t="s">
        <v>25</v>
      </c>
      <c r="D270" t="s">
        <v>230</v>
      </c>
      <c r="E270">
        <v>1022.9</v>
      </c>
      <c r="F270" s="20">
        <v>45764</v>
      </c>
      <c r="G270" s="20">
        <v>45763</v>
      </c>
      <c r="H270" s="20">
        <v>45763</v>
      </c>
      <c r="I270" s="20">
        <v>45748</v>
      </c>
      <c r="J270" s="20">
        <v>45756</v>
      </c>
      <c r="K270" t="s">
        <v>213</v>
      </c>
      <c r="N270" t="s">
        <v>662</v>
      </c>
      <c r="O270" t="s">
        <v>215</v>
      </c>
      <c r="P270" t="s">
        <v>216</v>
      </c>
      <c r="Q270" t="s">
        <v>217</v>
      </c>
      <c r="R270" t="s">
        <v>97</v>
      </c>
      <c r="S270" t="s">
        <v>98</v>
      </c>
    </row>
    <row r="271" spans="1:19" x14ac:dyDescent="0.3">
      <c r="A271">
        <v>124412</v>
      </c>
      <c r="B271">
        <v>122</v>
      </c>
      <c r="C271" t="s">
        <v>25</v>
      </c>
      <c r="D271" t="s">
        <v>224</v>
      </c>
      <c r="E271">
        <v>160.15</v>
      </c>
      <c r="F271" s="20">
        <v>45764</v>
      </c>
      <c r="G271" s="20">
        <v>45763</v>
      </c>
      <c r="H271" s="20">
        <v>45763</v>
      </c>
      <c r="I271" s="20">
        <v>45749</v>
      </c>
      <c r="J271" s="20">
        <v>45756</v>
      </c>
      <c r="K271" t="s">
        <v>213</v>
      </c>
      <c r="N271" t="s">
        <v>663</v>
      </c>
      <c r="O271" t="s">
        <v>215</v>
      </c>
      <c r="P271" t="s">
        <v>216</v>
      </c>
      <c r="Q271" t="s">
        <v>217</v>
      </c>
      <c r="R271" t="s">
        <v>97</v>
      </c>
      <c r="S271" t="s">
        <v>98</v>
      </c>
    </row>
    <row r="272" spans="1:19" x14ac:dyDescent="0.3">
      <c r="A272">
        <v>124414</v>
      </c>
      <c r="B272">
        <v>122</v>
      </c>
      <c r="C272" t="s">
        <v>25</v>
      </c>
      <c r="D272" t="s">
        <v>218</v>
      </c>
      <c r="E272">
        <v>159</v>
      </c>
      <c r="F272" s="20">
        <v>45764</v>
      </c>
      <c r="G272" s="20">
        <v>45763</v>
      </c>
      <c r="H272" s="20">
        <v>45763</v>
      </c>
      <c r="I272" s="20">
        <v>45749</v>
      </c>
      <c r="J272" s="20">
        <v>45756</v>
      </c>
      <c r="K272" t="s">
        <v>213</v>
      </c>
      <c r="N272" t="s">
        <v>664</v>
      </c>
      <c r="O272" t="s">
        <v>215</v>
      </c>
      <c r="P272" t="s">
        <v>216</v>
      </c>
      <c r="Q272" t="s">
        <v>217</v>
      </c>
      <c r="R272" t="s">
        <v>97</v>
      </c>
      <c r="S272" t="s">
        <v>98</v>
      </c>
    </row>
    <row r="273" spans="1:19" x14ac:dyDescent="0.3">
      <c r="A273">
        <v>124417</v>
      </c>
      <c r="B273">
        <v>122</v>
      </c>
      <c r="C273" t="s">
        <v>25</v>
      </c>
      <c r="D273" t="s">
        <v>222</v>
      </c>
      <c r="E273">
        <v>757.3</v>
      </c>
      <c r="F273" s="20">
        <v>45765</v>
      </c>
      <c r="G273" s="20">
        <v>45763</v>
      </c>
      <c r="H273" s="20">
        <v>45763</v>
      </c>
      <c r="I273" s="20">
        <v>45751</v>
      </c>
      <c r="J273" s="20">
        <v>45756</v>
      </c>
      <c r="K273" t="s">
        <v>213</v>
      </c>
      <c r="N273" t="s">
        <v>665</v>
      </c>
      <c r="O273" t="s">
        <v>215</v>
      </c>
      <c r="P273" t="s">
        <v>216</v>
      </c>
      <c r="Q273" t="s">
        <v>217</v>
      </c>
      <c r="R273" t="s">
        <v>97</v>
      </c>
      <c r="S273" t="s">
        <v>98</v>
      </c>
    </row>
    <row r="274" spans="1:19" x14ac:dyDescent="0.3">
      <c r="A274">
        <v>124418</v>
      </c>
      <c r="B274">
        <v>122</v>
      </c>
      <c r="C274" t="s">
        <v>25</v>
      </c>
      <c r="D274" t="s">
        <v>218</v>
      </c>
      <c r="E274">
        <v>973.6</v>
      </c>
      <c r="F274" s="20">
        <v>45764</v>
      </c>
      <c r="G274" s="20">
        <v>45763</v>
      </c>
      <c r="H274" s="20">
        <v>45763</v>
      </c>
      <c r="I274" s="20">
        <v>45750</v>
      </c>
      <c r="J274" s="20">
        <v>45756</v>
      </c>
      <c r="K274" t="s">
        <v>213</v>
      </c>
      <c r="N274" t="s">
        <v>666</v>
      </c>
      <c r="O274" t="s">
        <v>215</v>
      </c>
      <c r="P274" t="s">
        <v>216</v>
      </c>
      <c r="Q274" t="s">
        <v>217</v>
      </c>
      <c r="R274" t="s">
        <v>97</v>
      </c>
      <c r="S274" t="s">
        <v>98</v>
      </c>
    </row>
    <row r="275" spans="1:19" x14ac:dyDescent="0.3">
      <c r="A275">
        <v>124419</v>
      </c>
      <c r="B275">
        <v>122</v>
      </c>
      <c r="C275" t="s">
        <v>25</v>
      </c>
      <c r="D275" t="s">
        <v>230</v>
      </c>
      <c r="E275">
        <v>1344.6</v>
      </c>
      <c r="F275" s="20">
        <v>45766</v>
      </c>
      <c r="G275" s="20">
        <v>45763</v>
      </c>
      <c r="H275" s="20">
        <v>45763</v>
      </c>
      <c r="I275" s="20">
        <v>45750</v>
      </c>
      <c r="J275" s="20">
        <v>45756</v>
      </c>
      <c r="K275" t="s">
        <v>213</v>
      </c>
      <c r="N275" t="s">
        <v>667</v>
      </c>
      <c r="O275" t="s">
        <v>215</v>
      </c>
      <c r="P275" t="s">
        <v>216</v>
      </c>
      <c r="Q275" t="s">
        <v>217</v>
      </c>
      <c r="R275" t="s">
        <v>97</v>
      </c>
      <c r="S275" t="s">
        <v>98</v>
      </c>
    </row>
    <row r="276" spans="1:19" x14ac:dyDescent="0.3">
      <c r="A276">
        <v>124420</v>
      </c>
      <c r="B276">
        <v>122</v>
      </c>
      <c r="C276" t="s">
        <v>25</v>
      </c>
      <c r="D276" t="s">
        <v>224</v>
      </c>
      <c r="E276">
        <v>688.93</v>
      </c>
      <c r="F276" s="20">
        <v>45765</v>
      </c>
      <c r="G276" s="20">
        <v>45763</v>
      </c>
      <c r="H276" s="20">
        <v>45763</v>
      </c>
      <c r="I276" s="20">
        <v>45750</v>
      </c>
      <c r="J276" s="20">
        <v>45756</v>
      </c>
      <c r="K276" t="s">
        <v>213</v>
      </c>
      <c r="N276" t="s">
        <v>668</v>
      </c>
      <c r="O276" t="s">
        <v>215</v>
      </c>
      <c r="P276" t="s">
        <v>216</v>
      </c>
      <c r="Q276" t="s">
        <v>217</v>
      </c>
      <c r="R276" t="s">
        <v>97</v>
      </c>
      <c r="S276" t="s">
        <v>98</v>
      </c>
    </row>
    <row r="277" spans="1:19" x14ac:dyDescent="0.3">
      <c r="A277">
        <v>124424</v>
      </c>
      <c r="B277">
        <v>122</v>
      </c>
      <c r="C277" t="s">
        <v>25</v>
      </c>
      <c r="D277" t="s">
        <v>260</v>
      </c>
      <c r="E277">
        <v>413.1</v>
      </c>
      <c r="F277" s="20">
        <v>45764</v>
      </c>
      <c r="G277" s="20">
        <v>45763</v>
      </c>
      <c r="H277" s="20">
        <v>45763</v>
      </c>
      <c r="I277" s="20">
        <v>45750</v>
      </c>
      <c r="J277" s="20">
        <v>45756</v>
      </c>
      <c r="K277" t="s">
        <v>213</v>
      </c>
      <c r="N277" t="s">
        <v>669</v>
      </c>
      <c r="O277" t="s">
        <v>215</v>
      </c>
      <c r="P277" t="s">
        <v>216</v>
      </c>
      <c r="Q277" t="s">
        <v>217</v>
      </c>
      <c r="R277" t="s">
        <v>97</v>
      </c>
      <c r="S277" t="s">
        <v>98</v>
      </c>
    </row>
    <row r="278" spans="1:19" x14ac:dyDescent="0.3">
      <c r="A278">
        <v>124425</v>
      </c>
      <c r="B278">
        <v>122</v>
      </c>
      <c r="C278" t="s">
        <v>25</v>
      </c>
      <c r="D278" t="s">
        <v>245</v>
      </c>
      <c r="E278">
        <v>788.8</v>
      </c>
      <c r="F278" s="20">
        <v>45765</v>
      </c>
      <c r="G278" s="20">
        <v>45763</v>
      </c>
      <c r="H278" s="20">
        <v>45763</v>
      </c>
      <c r="I278" s="20">
        <v>45749</v>
      </c>
      <c r="J278" s="20">
        <v>45756</v>
      </c>
      <c r="K278" t="s">
        <v>213</v>
      </c>
      <c r="N278" t="s">
        <v>670</v>
      </c>
      <c r="O278" t="s">
        <v>215</v>
      </c>
      <c r="P278" t="s">
        <v>216</v>
      </c>
      <c r="Q278" t="s">
        <v>217</v>
      </c>
      <c r="R278" t="s">
        <v>97</v>
      </c>
      <c r="S278" t="s">
        <v>98</v>
      </c>
    </row>
    <row r="279" spans="1:19" x14ac:dyDescent="0.3">
      <c r="A279">
        <v>124506</v>
      </c>
      <c r="B279">
        <v>122</v>
      </c>
      <c r="C279" t="s">
        <v>25</v>
      </c>
      <c r="D279" t="s">
        <v>671</v>
      </c>
      <c r="E279">
        <v>595.79999999999995</v>
      </c>
      <c r="F279" s="20">
        <v>45765</v>
      </c>
      <c r="G279" s="20">
        <v>45763</v>
      </c>
      <c r="H279" s="20">
        <v>45763</v>
      </c>
      <c r="I279" s="20">
        <v>45751</v>
      </c>
      <c r="J279" s="20">
        <v>45757</v>
      </c>
      <c r="K279" t="s">
        <v>96</v>
      </c>
      <c r="L279" t="s">
        <v>672</v>
      </c>
      <c r="M279" t="s">
        <v>673</v>
      </c>
      <c r="N279" t="s">
        <v>674</v>
      </c>
      <c r="O279" t="s">
        <v>215</v>
      </c>
      <c r="P279" t="s">
        <v>216</v>
      </c>
      <c r="Q279" t="s">
        <v>217</v>
      </c>
      <c r="R279" t="s">
        <v>97</v>
      </c>
      <c r="S279" t="s">
        <v>98</v>
      </c>
    </row>
    <row r="280" spans="1:19" x14ac:dyDescent="0.3">
      <c r="A280">
        <v>124520</v>
      </c>
      <c r="B280">
        <v>122</v>
      </c>
      <c r="C280" t="s">
        <v>25</v>
      </c>
      <c r="D280" t="s">
        <v>675</v>
      </c>
      <c r="E280">
        <v>4200</v>
      </c>
      <c r="F280" s="20">
        <v>45764</v>
      </c>
      <c r="G280" s="20">
        <v>45763</v>
      </c>
      <c r="H280" s="20">
        <v>45763</v>
      </c>
      <c r="I280" s="20">
        <v>45752</v>
      </c>
      <c r="J280" s="20">
        <v>45757</v>
      </c>
      <c r="K280" t="s">
        <v>96</v>
      </c>
      <c r="L280" t="s">
        <v>361</v>
      </c>
      <c r="M280" t="s">
        <v>362</v>
      </c>
      <c r="N280" t="s">
        <v>676</v>
      </c>
      <c r="O280" t="s">
        <v>215</v>
      </c>
      <c r="P280" t="s">
        <v>216</v>
      </c>
      <c r="Q280" t="s">
        <v>217</v>
      </c>
      <c r="R280" t="s">
        <v>97</v>
      </c>
      <c r="S280" t="s">
        <v>98</v>
      </c>
    </row>
    <row r="281" spans="1:19" x14ac:dyDescent="0.3">
      <c r="A281">
        <v>119614</v>
      </c>
      <c r="B281">
        <v>122</v>
      </c>
      <c r="C281" t="s">
        <v>25</v>
      </c>
      <c r="D281" t="s">
        <v>360</v>
      </c>
      <c r="E281">
        <v>1800</v>
      </c>
      <c r="F281" s="20">
        <v>45764</v>
      </c>
      <c r="G281" s="20">
        <v>45763</v>
      </c>
      <c r="H281" s="20">
        <v>45763</v>
      </c>
      <c r="I281" s="20">
        <v>45748</v>
      </c>
      <c r="J281" s="20">
        <v>45735</v>
      </c>
      <c r="K281" t="s">
        <v>96</v>
      </c>
      <c r="L281" t="s">
        <v>361</v>
      </c>
      <c r="M281" t="s">
        <v>362</v>
      </c>
      <c r="N281" t="s">
        <v>677</v>
      </c>
      <c r="O281" t="s">
        <v>215</v>
      </c>
      <c r="P281" t="s">
        <v>216</v>
      </c>
      <c r="Q281" t="s">
        <v>217</v>
      </c>
      <c r="R281" t="s">
        <v>97</v>
      </c>
      <c r="S281" t="s">
        <v>98</v>
      </c>
    </row>
    <row r="282" spans="1:19" x14ac:dyDescent="0.3">
      <c r="A282">
        <v>91481</v>
      </c>
      <c r="B282">
        <v>122</v>
      </c>
      <c r="C282" t="s">
        <v>25</v>
      </c>
      <c r="D282" t="s">
        <v>678</v>
      </c>
      <c r="E282">
        <v>185</v>
      </c>
      <c r="F282" s="20">
        <v>45767</v>
      </c>
      <c r="G282" s="20">
        <v>45763</v>
      </c>
      <c r="H282" s="20">
        <v>45763</v>
      </c>
      <c r="I282" s="20">
        <v>45764</v>
      </c>
      <c r="J282" s="20"/>
      <c r="K282" t="s">
        <v>213</v>
      </c>
      <c r="L282" t="s">
        <v>285</v>
      </c>
      <c r="M282" t="s">
        <v>679</v>
      </c>
      <c r="N282" t="s">
        <v>680</v>
      </c>
      <c r="O282" t="s">
        <v>215</v>
      </c>
      <c r="P282" t="s">
        <v>216</v>
      </c>
      <c r="Q282" t="s">
        <v>217</v>
      </c>
      <c r="R282" t="s">
        <v>97</v>
      </c>
      <c r="S282" t="s">
        <v>98</v>
      </c>
    </row>
    <row r="283" spans="1:19" x14ac:dyDescent="0.3">
      <c r="A283">
        <v>91837</v>
      </c>
      <c r="B283">
        <v>122</v>
      </c>
      <c r="C283" t="s">
        <v>25</v>
      </c>
      <c r="D283" t="s">
        <v>335</v>
      </c>
      <c r="E283">
        <v>12448.33</v>
      </c>
      <c r="F283" s="20">
        <v>45763</v>
      </c>
      <c r="G283" s="20">
        <v>45763</v>
      </c>
      <c r="H283" s="20">
        <v>45763</v>
      </c>
      <c r="I283" s="20">
        <v>45754</v>
      </c>
      <c r="J283" s="20"/>
      <c r="K283" t="s">
        <v>213</v>
      </c>
      <c r="L283" t="s">
        <v>336</v>
      </c>
      <c r="M283" t="s">
        <v>337</v>
      </c>
      <c r="N283" t="s">
        <v>681</v>
      </c>
      <c r="O283" t="s">
        <v>215</v>
      </c>
      <c r="P283" t="s">
        <v>216</v>
      </c>
      <c r="Q283" t="s">
        <v>217</v>
      </c>
      <c r="R283" t="s">
        <v>97</v>
      </c>
      <c r="S283" t="s">
        <v>98</v>
      </c>
    </row>
    <row r="284" spans="1:19" x14ac:dyDescent="0.3">
      <c r="A284">
        <v>91838</v>
      </c>
      <c r="B284">
        <v>122</v>
      </c>
      <c r="C284" t="s">
        <v>25</v>
      </c>
      <c r="D284" t="s">
        <v>335</v>
      </c>
      <c r="E284">
        <v>5060</v>
      </c>
      <c r="F284" s="20">
        <v>45763</v>
      </c>
      <c r="G284" s="20">
        <v>45763</v>
      </c>
      <c r="H284" s="20">
        <v>45763</v>
      </c>
      <c r="I284" s="20">
        <v>45748</v>
      </c>
      <c r="J284" s="20"/>
      <c r="K284" t="s">
        <v>213</v>
      </c>
      <c r="L284" t="s">
        <v>336</v>
      </c>
      <c r="M284" t="s">
        <v>337</v>
      </c>
      <c r="N284" t="s">
        <v>682</v>
      </c>
      <c r="O284" t="s">
        <v>215</v>
      </c>
      <c r="P284" t="s">
        <v>216</v>
      </c>
      <c r="Q284" t="s">
        <v>217</v>
      </c>
      <c r="R284" t="s">
        <v>97</v>
      </c>
      <c r="S284" t="s">
        <v>98</v>
      </c>
    </row>
    <row r="285" spans="1:19" x14ac:dyDescent="0.3">
      <c r="A285">
        <v>91949</v>
      </c>
      <c r="B285">
        <v>122</v>
      </c>
      <c r="C285" t="s">
        <v>25</v>
      </c>
      <c r="D285" t="s">
        <v>502</v>
      </c>
      <c r="E285">
        <v>4733.18</v>
      </c>
      <c r="F285" s="20">
        <v>45767</v>
      </c>
      <c r="G285" s="20">
        <v>45763</v>
      </c>
      <c r="H285" s="20">
        <v>45763</v>
      </c>
      <c r="I285" s="20">
        <v>45717</v>
      </c>
      <c r="J285" s="20"/>
      <c r="K285" t="s">
        <v>96</v>
      </c>
      <c r="L285" t="s">
        <v>372</v>
      </c>
      <c r="M285" t="s">
        <v>683</v>
      </c>
      <c r="N285" t="s">
        <v>684</v>
      </c>
      <c r="O285" t="s">
        <v>215</v>
      </c>
      <c r="P285" t="s">
        <v>216</v>
      </c>
      <c r="Q285" t="s">
        <v>217</v>
      </c>
      <c r="R285" t="s">
        <v>97</v>
      </c>
      <c r="S285" t="s">
        <v>98</v>
      </c>
    </row>
    <row r="286" spans="1:19" x14ac:dyDescent="0.3">
      <c r="A286">
        <v>91961</v>
      </c>
      <c r="B286">
        <v>122</v>
      </c>
      <c r="C286" t="s">
        <v>25</v>
      </c>
      <c r="D286" t="s">
        <v>502</v>
      </c>
      <c r="E286">
        <v>1550</v>
      </c>
      <c r="F286" s="20">
        <v>45767</v>
      </c>
      <c r="G286" s="20">
        <v>45763</v>
      </c>
      <c r="H286" s="20">
        <v>45763</v>
      </c>
      <c r="I286" s="20">
        <v>45717</v>
      </c>
      <c r="J286" s="20"/>
      <c r="K286" t="s">
        <v>96</v>
      </c>
      <c r="L286" t="s">
        <v>285</v>
      </c>
      <c r="M286" t="s">
        <v>685</v>
      </c>
      <c r="N286" t="s">
        <v>686</v>
      </c>
      <c r="O286" t="s">
        <v>215</v>
      </c>
      <c r="P286" t="s">
        <v>216</v>
      </c>
      <c r="Q286" t="s">
        <v>217</v>
      </c>
      <c r="R286" t="s">
        <v>97</v>
      </c>
      <c r="S286" t="s">
        <v>98</v>
      </c>
    </row>
    <row r="287" spans="1:19" x14ac:dyDescent="0.3">
      <c r="A287">
        <v>93462</v>
      </c>
      <c r="B287">
        <v>122</v>
      </c>
      <c r="C287" t="s">
        <v>25</v>
      </c>
      <c r="D287" t="s">
        <v>330</v>
      </c>
      <c r="E287">
        <v>335.19</v>
      </c>
      <c r="F287" s="20">
        <v>45767</v>
      </c>
      <c r="G287" s="20">
        <v>45763</v>
      </c>
      <c r="H287" s="20">
        <v>45763</v>
      </c>
      <c r="I287" s="20">
        <v>45727</v>
      </c>
      <c r="J287" s="20"/>
      <c r="K287" t="s">
        <v>213</v>
      </c>
      <c r="L287" t="s">
        <v>450</v>
      </c>
      <c r="M287" t="s">
        <v>451</v>
      </c>
      <c r="N287" t="s">
        <v>687</v>
      </c>
      <c r="O287" t="s">
        <v>215</v>
      </c>
      <c r="P287" t="s">
        <v>216</v>
      </c>
      <c r="Q287" t="s">
        <v>217</v>
      </c>
      <c r="R287" t="s">
        <v>97</v>
      </c>
      <c r="S287" t="s">
        <v>98</v>
      </c>
    </row>
    <row r="288" spans="1:19" x14ac:dyDescent="0.3">
      <c r="A288">
        <v>93474</v>
      </c>
      <c r="B288">
        <v>122</v>
      </c>
      <c r="C288" t="s">
        <v>25</v>
      </c>
      <c r="D288" t="s">
        <v>688</v>
      </c>
      <c r="E288">
        <v>223.45</v>
      </c>
      <c r="F288" s="20">
        <v>45762</v>
      </c>
      <c r="G288" s="20">
        <v>45763</v>
      </c>
      <c r="H288" s="20">
        <v>45763</v>
      </c>
      <c r="I288" s="20">
        <v>45717</v>
      </c>
      <c r="J288" s="20"/>
      <c r="K288" t="s">
        <v>213</v>
      </c>
      <c r="L288" t="s">
        <v>438</v>
      </c>
      <c r="M288" t="s">
        <v>607</v>
      </c>
      <c r="N288" t="s">
        <v>689</v>
      </c>
      <c r="O288" t="s">
        <v>215</v>
      </c>
      <c r="P288" t="s">
        <v>216</v>
      </c>
      <c r="Q288" t="s">
        <v>217</v>
      </c>
      <c r="R288" t="s">
        <v>97</v>
      </c>
      <c r="S288" t="s">
        <v>98</v>
      </c>
    </row>
    <row r="289" spans="1:19" x14ac:dyDescent="0.3">
      <c r="A289">
        <v>93486</v>
      </c>
      <c r="B289">
        <v>122</v>
      </c>
      <c r="C289" t="s">
        <v>25</v>
      </c>
      <c r="D289" t="s">
        <v>690</v>
      </c>
      <c r="E289">
        <v>1663.94</v>
      </c>
      <c r="F289" s="20">
        <v>45765</v>
      </c>
      <c r="G289" s="20">
        <v>45763</v>
      </c>
      <c r="H289" s="20">
        <v>45763</v>
      </c>
      <c r="I289" s="20">
        <v>45717</v>
      </c>
      <c r="J289" s="20"/>
      <c r="K289" t="s">
        <v>213</v>
      </c>
      <c r="L289" t="s">
        <v>285</v>
      </c>
      <c r="M289" t="s">
        <v>691</v>
      </c>
      <c r="N289" t="s">
        <v>692</v>
      </c>
      <c r="O289" t="s">
        <v>215</v>
      </c>
      <c r="P289" t="s">
        <v>216</v>
      </c>
      <c r="Q289" t="s">
        <v>217</v>
      </c>
      <c r="R289" t="s">
        <v>97</v>
      </c>
      <c r="S289" t="s">
        <v>98</v>
      </c>
    </row>
    <row r="290" spans="1:19" x14ac:dyDescent="0.3">
      <c r="A290">
        <v>93544</v>
      </c>
      <c r="B290">
        <v>122</v>
      </c>
      <c r="C290" t="s">
        <v>25</v>
      </c>
      <c r="D290" t="s">
        <v>597</v>
      </c>
      <c r="E290">
        <v>151.13</v>
      </c>
      <c r="F290" s="20">
        <v>45764</v>
      </c>
      <c r="G290" s="20">
        <v>45763</v>
      </c>
      <c r="H290" s="20">
        <v>45763</v>
      </c>
      <c r="I290" s="20">
        <v>45717</v>
      </c>
      <c r="J290" s="20"/>
      <c r="K290" t="s">
        <v>213</v>
      </c>
      <c r="L290" t="s">
        <v>285</v>
      </c>
      <c r="M290" t="s">
        <v>461</v>
      </c>
      <c r="N290" t="s">
        <v>693</v>
      </c>
      <c r="O290" t="s">
        <v>215</v>
      </c>
      <c r="P290" t="s">
        <v>216</v>
      </c>
      <c r="Q290" t="s">
        <v>217</v>
      </c>
      <c r="R290" t="s">
        <v>97</v>
      </c>
      <c r="S290" t="s">
        <v>98</v>
      </c>
    </row>
    <row r="291" spans="1:19" x14ac:dyDescent="0.3">
      <c r="A291">
        <v>93574</v>
      </c>
      <c r="B291">
        <v>122</v>
      </c>
      <c r="C291" t="s">
        <v>25</v>
      </c>
      <c r="D291" t="s">
        <v>342</v>
      </c>
      <c r="E291">
        <v>28130.55</v>
      </c>
      <c r="F291" s="20">
        <v>45767</v>
      </c>
      <c r="G291" s="20">
        <v>45763</v>
      </c>
      <c r="H291" s="20">
        <v>45763</v>
      </c>
      <c r="I291" s="20">
        <v>45717</v>
      </c>
      <c r="J291" s="20"/>
      <c r="K291" t="s">
        <v>213</v>
      </c>
      <c r="L291" t="s">
        <v>694</v>
      </c>
      <c r="M291" t="s">
        <v>342</v>
      </c>
      <c r="N291" t="s">
        <v>695</v>
      </c>
      <c r="O291" t="s">
        <v>215</v>
      </c>
      <c r="P291" t="s">
        <v>216</v>
      </c>
      <c r="Q291" t="s">
        <v>217</v>
      </c>
      <c r="R291" t="s">
        <v>97</v>
      </c>
      <c r="S291" t="s">
        <v>98</v>
      </c>
    </row>
    <row r="292" spans="1:19" x14ac:dyDescent="0.3">
      <c r="A292">
        <v>109205</v>
      </c>
      <c r="B292">
        <v>122</v>
      </c>
      <c r="C292" t="s">
        <v>25</v>
      </c>
      <c r="D292" t="s">
        <v>696</v>
      </c>
      <c r="E292">
        <v>700</v>
      </c>
      <c r="F292" s="20">
        <v>45765</v>
      </c>
      <c r="G292" s="20">
        <v>45763</v>
      </c>
      <c r="H292" s="20">
        <v>45763</v>
      </c>
      <c r="I292" s="20">
        <v>45754</v>
      </c>
      <c r="J292" s="20"/>
      <c r="K292" t="s">
        <v>213</v>
      </c>
      <c r="L292" t="s">
        <v>377</v>
      </c>
      <c r="M292" t="s">
        <v>378</v>
      </c>
      <c r="N292" t="s">
        <v>697</v>
      </c>
      <c r="O292" t="s">
        <v>215</v>
      </c>
      <c r="P292" t="s">
        <v>216</v>
      </c>
      <c r="Q292" t="s">
        <v>217</v>
      </c>
      <c r="R292" t="s">
        <v>97</v>
      </c>
      <c r="S292" t="s">
        <v>98</v>
      </c>
    </row>
    <row r="293" spans="1:19" x14ac:dyDescent="0.3">
      <c r="A293">
        <v>102666</v>
      </c>
      <c r="B293">
        <v>122</v>
      </c>
      <c r="C293" t="s">
        <v>25</v>
      </c>
      <c r="D293" t="s">
        <v>339</v>
      </c>
      <c r="E293">
        <v>468.48</v>
      </c>
      <c r="F293" s="20">
        <v>45764</v>
      </c>
      <c r="G293" s="20">
        <v>45763</v>
      </c>
      <c r="H293" s="20">
        <v>45763</v>
      </c>
      <c r="I293" s="20">
        <v>45747</v>
      </c>
      <c r="J293" s="20"/>
      <c r="K293" t="s">
        <v>213</v>
      </c>
      <c r="L293" t="s">
        <v>285</v>
      </c>
      <c r="M293" t="s">
        <v>461</v>
      </c>
      <c r="N293" t="s">
        <v>698</v>
      </c>
      <c r="O293" t="s">
        <v>215</v>
      </c>
      <c r="P293" t="s">
        <v>216</v>
      </c>
      <c r="Q293" t="s">
        <v>217</v>
      </c>
      <c r="R293" t="s">
        <v>97</v>
      </c>
      <c r="S293" t="s">
        <v>98</v>
      </c>
    </row>
    <row r="294" spans="1:19" x14ac:dyDescent="0.3">
      <c r="A294">
        <v>100917</v>
      </c>
      <c r="B294">
        <v>122</v>
      </c>
      <c r="C294" t="s">
        <v>25</v>
      </c>
      <c r="D294" t="s">
        <v>699</v>
      </c>
      <c r="E294">
        <v>660</v>
      </c>
      <c r="F294" s="20">
        <v>45767</v>
      </c>
      <c r="G294" s="20">
        <v>45763</v>
      </c>
      <c r="H294" s="20">
        <v>45763</v>
      </c>
      <c r="I294" s="20">
        <v>45748</v>
      </c>
      <c r="J294" s="20">
        <v>45666</v>
      </c>
      <c r="K294" t="s">
        <v>213</v>
      </c>
      <c r="L294" t="s">
        <v>450</v>
      </c>
      <c r="M294" t="s">
        <v>451</v>
      </c>
      <c r="N294" t="s">
        <v>700</v>
      </c>
      <c r="O294" t="s">
        <v>215</v>
      </c>
      <c r="P294" t="s">
        <v>216</v>
      </c>
      <c r="Q294" t="s">
        <v>217</v>
      </c>
      <c r="R294" t="s">
        <v>97</v>
      </c>
      <c r="S294" t="s">
        <v>98</v>
      </c>
    </row>
    <row r="295" spans="1:19" x14ac:dyDescent="0.3">
      <c r="A295">
        <v>97282</v>
      </c>
      <c r="B295">
        <v>122</v>
      </c>
      <c r="C295" t="s">
        <v>25</v>
      </c>
      <c r="D295" t="s">
        <v>437</v>
      </c>
      <c r="E295">
        <v>114.05</v>
      </c>
      <c r="F295" s="20">
        <v>45764</v>
      </c>
      <c r="G295" s="20">
        <v>45763</v>
      </c>
      <c r="H295" s="20">
        <v>45763</v>
      </c>
      <c r="I295" s="20">
        <v>45717</v>
      </c>
      <c r="J295" s="20"/>
      <c r="K295" t="s">
        <v>213</v>
      </c>
      <c r="L295" t="s">
        <v>438</v>
      </c>
      <c r="M295" t="s">
        <v>439</v>
      </c>
      <c r="N295" t="s">
        <v>701</v>
      </c>
      <c r="O295" t="s">
        <v>215</v>
      </c>
      <c r="P295" t="s">
        <v>216</v>
      </c>
      <c r="Q295" t="s">
        <v>217</v>
      </c>
      <c r="R295" t="s">
        <v>97</v>
      </c>
      <c r="S295" t="s">
        <v>98</v>
      </c>
    </row>
    <row r="296" spans="1:19" x14ac:dyDescent="0.3">
      <c r="A296">
        <v>127134</v>
      </c>
      <c r="B296">
        <v>122</v>
      </c>
      <c r="C296" t="s">
        <v>25</v>
      </c>
      <c r="D296" t="s">
        <v>702</v>
      </c>
      <c r="E296">
        <v>682.43</v>
      </c>
      <c r="F296" s="20">
        <v>45771</v>
      </c>
      <c r="G296" s="20"/>
      <c r="H296" s="20">
        <v>45762</v>
      </c>
      <c r="I296" s="20">
        <v>45771</v>
      </c>
      <c r="J296" s="20">
        <v>45771</v>
      </c>
      <c r="K296" t="s">
        <v>96</v>
      </c>
      <c r="N296" t="s">
        <v>703</v>
      </c>
      <c r="R296" t="s">
        <v>97</v>
      </c>
      <c r="S296" t="s">
        <v>98</v>
      </c>
    </row>
    <row r="297" spans="1:19" x14ac:dyDescent="0.3">
      <c r="A297">
        <v>127138</v>
      </c>
      <c r="B297">
        <v>122</v>
      </c>
      <c r="C297" t="s">
        <v>25</v>
      </c>
      <c r="D297" t="s">
        <v>704</v>
      </c>
      <c r="E297">
        <v>1168.32</v>
      </c>
      <c r="F297" s="20">
        <v>45763</v>
      </c>
      <c r="G297" s="20"/>
      <c r="H297" s="20">
        <v>45762</v>
      </c>
      <c r="I297" s="20">
        <v>45763</v>
      </c>
      <c r="J297" s="20">
        <v>45771</v>
      </c>
      <c r="K297" t="s">
        <v>96</v>
      </c>
      <c r="N297" t="s">
        <v>705</v>
      </c>
      <c r="R297" t="s">
        <v>97</v>
      </c>
      <c r="S297" t="s">
        <v>98</v>
      </c>
    </row>
    <row r="298" spans="1:19" x14ac:dyDescent="0.3">
      <c r="A298">
        <v>127157</v>
      </c>
      <c r="B298">
        <v>122</v>
      </c>
      <c r="C298" t="s">
        <v>25</v>
      </c>
      <c r="D298" t="s">
        <v>706</v>
      </c>
      <c r="E298">
        <v>773.98</v>
      </c>
      <c r="F298" s="20">
        <v>45763</v>
      </c>
      <c r="G298" s="20">
        <v>45775</v>
      </c>
      <c r="H298" s="20">
        <v>45762</v>
      </c>
      <c r="I298" s="20">
        <v>45763</v>
      </c>
      <c r="J298" s="20">
        <v>45771</v>
      </c>
      <c r="K298" t="s">
        <v>96</v>
      </c>
      <c r="N298" t="s">
        <v>707</v>
      </c>
      <c r="O298" t="s">
        <v>215</v>
      </c>
      <c r="P298" t="s">
        <v>216</v>
      </c>
      <c r="Q298" t="s">
        <v>217</v>
      </c>
      <c r="R298" t="s">
        <v>97</v>
      </c>
      <c r="S298" t="s">
        <v>98</v>
      </c>
    </row>
    <row r="299" spans="1:19" x14ac:dyDescent="0.3">
      <c r="A299">
        <v>91924</v>
      </c>
      <c r="B299">
        <v>122</v>
      </c>
      <c r="C299" t="s">
        <v>25</v>
      </c>
      <c r="D299" t="s">
        <v>708</v>
      </c>
      <c r="E299">
        <v>4380</v>
      </c>
      <c r="F299" s="20">
        <v>45762</v>
      </c>
      <c r="G299" s="20">
        <v>45761</v>
      </c>
      <c r="H299" s="20">
        <v>45761</v>
      </c>
      <c r="I299" s="20">
        <v>45717</v>
      </c>
      <c r="J299" s="20"/>
      <c r="K299" t="s">
        <v>213</v>
      </c>
      <c r="L299" t="s">
        <v>450</v>
      </c>
      <c r="M299" t="s">
        <v>451</v>
      </c>
      <c r="N299" t="s">
        <v>709</v>
      </c>
      <c r="O299" t="s">
        <v>215</v>
      </c>
      <c r="P299" t="s">
        <v>216</v>
      </c>
      <c r="Q299" t="s">
        <v>217</v>
      </c>
      <c r="R299" t="s">
        <v>97</v>
      </c>
      <c r="S299" t="s">
        <v>98</v>
      </c>
    </row>
    <row r="300" spans="1:19" x14ac:dyDescent="0.3">
      <c r="A300">
        <v>96708</v>
      </c>
      <c r="B300">
        <v>122</v>
      </c>
      <c r="C300" t="s">
        <v>25</v>
      </c>
      <c r="D300" t="s">
        <v>710</v>
      </c>
      <c r="E300">
        <v>1691</v>
      </c>
      <c r="F300" s="20">
        <v>45762</v>
      </c>
      <c r="G300" s="20">
        <v>45761</v>
      </c>
      <c r="H300" s="20">
        <v>45761</v>
      </c>
      <c r="I300" s="20">
        <v>45748</v>
      </c>
      <c r="J300" s="20"/>
      <c r="K300" t="s">
        <v>96</v>
      </c>
      <c r="L300" t="s">
        <v>450</v>
      </c>
      <c r="M300" t="s">
        <v>451</v>
      </c>
      <c r="N300" t="s">
        <v>711</v>
      </c>
      <c r="O300" t="s">
        <v>215</v>
      </c>
      <c r="P300" t="s">
        <v>216</v>
      </c>
      <c r="Q300" t="s">
        <v>217</v>
      </c>
      <c r="R300" t="s">
        <v>97</v>
      </c>
      <c r="S300" t="s">
        <v>98</v>
      </c>
    </row>
    <row r="301" spans="1:19" x14ac:dyDescent="0.3">
      <c r="A301">
        <v>96729</v>
      </c>
      <c r="B301">
        <v>122</v>
      </c>
      <c r="C301" t="s">
        <v>25</v>
      </c>
      <c r="D301" t="s">
        <v>460</v>
      </c>
      <c r="E301">
        <v>2957.96</v>
      </c>
      <c r="F301" s="20">
        <v>45763</v>
      </c>
      <c r="G301" s="20">
        <v>45761</v>
      </c>
      <c r="H301" s="20">
        <v>45761</v>
      </c>
      <c r="I301" s="20">
        <v>45748</v>
      </c>
      <c r="J301" s="20"/>
      <c r="K301" t="s">
        <v>213</v>
      </c>
      <c r="L301" t="s">
        <v>285</v>
      </c>
      <c r="M301" t="s">
        <v>461</v>
      </c>
      <c r="N301" t="s">
        <v>712</v>
      </c>
      <c r="O301" t="s">
        <v>215</v>
      </c>
      <c r="P301" t="s">
        <v>216</v>
      </c>
      <c r="Q301" t="s">
        <v>217</v>
      </c>
      <c r="R301" t="s">
        <v>97</v>
      </c>
      <c r="S301" t="s">
        <v>98</v>
      </c>
    </row>
    <row r="302" spans="1:19" x14ac:dyDescent="0.3">
      <c r="A302">
        <v>97023</v>
      </c>
      <c r="B302">
        <v>122</v>
      </c>
      <c r="C302" t="s">
        <v>25</v>
      </c>
      <c r="D302" t="s">
        <v>713</v>
      </c>
      <c r="E302">
        <v>261.69</v>
      </c>
      <c r="F302" s="20">
        <v>45761</v>
      </c>
      <c r="G302" s="20">
        <v>45761</v>
      </c>
      <c r="H302" s="20">
        <v>45761</v>
      </c>
      <c r="I302" s="20">
        <v>45717</v>
      </c>
      <c r="J302" s="20"/>
      <c r="K302" t="s">
        <v>213</v>
      </c>
      <c r="L302" t="s">
        <v>450</v>
      </c>
      <c r="M302" t="s">
        <v>714</v>
      </c>
      <c r="N302" t="s">
        <v>715</v>
      </c>
      <c r="O302" t="s">
        <v>215</v>
      </c>
      <c r="P302" t="s">
        <v>216</v>
      </c>
      <c r="Q302" t="s">
        <v>217</v>
      </c>
      <c r="R302" t="s">
        <v>97</v>
      </c>
      <c r="S302" t="s">
        <v>98</v>
      </c>
    </row>
    <row r="303" spans="1:19" x14ac:dyDescent="0.3">
      <c r="A303">
        <v>97186</v>
      </c>
      <c r="B303">
        <v>122</v>
      </c>
      <c r="C303" t="s">
        <v>25</v>
      </c>
      <c r="D303" t="s">
        <v>288</v>
      </c>
      <c r="E303">
        <v>8800.64</v>
      </c>
      <c r="F303" s="20">
        <v>45757</v>
      </c>
      <c r="G303" s="20">
        <v>45761</v>
      </c>
      <c r="H303" s="20">
        <v>45761</v>
      </c>
      <c r="I303" s="20">
        <v>45717</v>
      </c>
      <c r="J303" s="20"/>
      <c r="K303" t="s">
        <v>96</v>
      </c>
      <c r="L303" t="s">
        <v>279</v>
      </c>
      <c r="M303" t="s">
        <v>716</v>
      </c>
      <c r="N303" t="s">
        <v>717</v>
      </c>
      <c r="O303" t="s">
        <v>215</v>
      </c>
      <c r="P303" t="s">
        <v>216</v>
      </c>
      <c r="Q303" t="s">
        <v>217</v>
      </c>
      <c r="R303" t="s">
        <v>97</v>
      </c>
      <c r="S303" t="s">
        <v>98</v>
      </c>
    </row>
    <row r="304" spans="1:19" x14ac:dyDescent="0.3">
      <c r="A304">
        <v>125452</v>
      </c>
      <c r="B304">
        <v>122</v>
      </c>
      <c r="C304" t="s">
        <v>25</v>
      </c>
      <c r="D304" t="s">
        <v>376</v>
      </c>
      <c r="E304">
        <v>41.58</v>
      </c>
      <c r="F304" s="20">
        <v>45761</v>
      </c>
      <c r="G304" s="20"/>
      <c r="H304" s="20">
        <v>45761</v>
      </c>
      <c r="I304" s="20">
        <v>45761</v>
      </c>
      <c r="J304" s="20">
        <v>45762</v>
      </c>
      <c r="K304" t="s">
        <v>298</v>
      </c>
      <c r="L304" t="s">
        <v>377</v>
      </c>
      <c r="M304" t="s">
        <v>378</v>
      </c>
      <c r="N304" t="s">
        <v>718</v>
      </c>
      <c r="R304" t="s">
        <v>97</v>
      </c>
    </row>
    <row r="305" spans="1:19" x14ac:dyDescent="0.3">
      <c r="A305">
        <v>120733</v>
      </c>
      <c r="B305">
        <v>122</v>
      </c>
      <c r="C305" t="s">
        <v>25</v>
      </c>
      <c r="D305" t="s">
        <v>232</v>
      </c>
      <c r="E305">
        <v>1076.51</v>
      </c>
      <c r="F305" s="20">
        <v>45762</v>
      </c>
      <c r="G305" s="20">
        <v>45761</v>
      </c>
      <c r="H305" s="20">
        <v>45761</v>
      </c>
      <c r="I305" s="20">
        <v>45734</v>
      </c>
      <c r="J305" s="20">
        <v>45742</v>
      </c>
      <c r="K305" t="s">
        <v>213</v>
      </c>
      <c r="N305" t="s">
        <v>719</v>
      </c>
      <c r="O305" t="s">
        <v>215</v>
      </c>
      <c r="P305" t="s">
        <v>216</v>
      </c>
      <c r="Q305" t="s">
        <v>217</v>
      </c>
      <c r="R305" t="s">
        <v>97</v>
      </c>
      <c r="S305" t="s">
        <v>98</v>
      </c>
    </row>
    <row r="306" spans="1:19" x14ac:dyDescent="0.3">
      <c r="A306">
        <v>122000</v>
      </c>
      <c r="B306">
        <v>122</v>
      </c>
      <c r="C306" t="s">
        <v>25</v>
      </c>
      <c r="D306" t="s">
        <v>720</v>
      </c>
      <c r="E306">
        <v>720</v>
      </c>
      <c r="F306" s="20">
        <v>45762</v>
      </c>
      <c r="G306" s="20">
        <v>45761</v>
      </c>
      <c r="H306" s="20">
        <v>45761</v>
      </c>
      <c r="I306" s="20">
        <v>45748</v>
      </c>
      <c r="J306" s="20">
        <v>45749</v>
      </c>
      <c r="K306" t="s">
        <v>96</v>
      </c>
      <c r="L306" t="s">
        <v>276</v>
      </c>
      <c r="M306" t="s">
        <v>295</v>
      </c>
      <c r="N306" t="s">
        <v>721</v>
      </c>
      <c r="O306" t="s">
        <v>215</v>
      </c>
      <c r="P306" t="s">
        <v>216</v>
      </c>
      <c r="Q306" t="s">
        <v>217</v>
      </c>
      <c r="R306" t="s">
        <v>97</v>
      </c>
      <c r="S306" t="s">
        <v>98</v>
      </c>
    </row>
    <row r="307" spans="1:19" x14ac:dyDescent="0.3">
      <c r="A307">
        <v>122227</v>
      </c>
      <c r="B307">
        <v>122</v>
      </c>
      <c r="C307" t="s">
        <v>25</v>
      </c>
      <c r="D307" t="s">
        <v>722</v>
      </c>
      <c r="E307">
        <v>500</v>
      </c>
      <c r="F307" s="20">
        <v>45757</v>
      </c>
      <c r="G307" s="20">
        <v>45761</v>
      </c>
      <c r="H307" s="20">
        <v>45761</v>
      </c>
      <c r="I307" s="20">
        <v>45742</v>
      </c>
      <c r="J307" s="20">
        <v>45750</v>
      </c>
      <c r="K307" t="s">
        <v>213</v>
      </c>
      <c r="L307" t="s">
        <v>438</v>
      </c>
      <c r="M307" t="s">
        <v>607</v>
      </c>
      <c r="N307" t="s">
        <v>723</v>
      </c>
      <c r="O307" t="s">
        <v>215</v>
      </c>
      <c r="P307" t="s">
        <v>216</v>
      </c>
      <c r="Q307" t="s">
        <v>217</v>
      </c>
      <c r="R307" t="s">
        <v>97</v>
      </c>
      <c r="S307" t="s">
        <v>98</v>
      </c>
    </row>
    <row r="308" spans="1:19" x14ac:dyDescent="0.3">
      <c r="A308">
        <v>122367</v>
      </c>
      <c r="B308">
        <v>122</v>
      </c>
      <c r="C308" t="s">
        <v>25</v>
      </c>
      <c r="D308" t="s">
        <v>344</v>
      </c>
      <c r="E308">
        <v>2862.24</v>
      </c>
      <c r="F308" s="20">
        <v>45761</v>
      </c>
      <c r="G308" s="20">
        <v>45761</v>
      </c>
      <c r="H308" s="20">
        <v>45761</v>
      </c>
      <c r="I308" s="20">
        <v>45728</v>
      </c>
      <c r="J308" s="20">
        <v>45750</v>
      </c>
      <c r="K308" t="s">
        <v>213</v>
      </c>
      <c r="N308" t="s">
        <v>724</v>
      </c>
      <c r="O308" t="s">
        <v>215</v>
      </c>
      <c r="P308" t="s">
        <v>216</v>
      </c>
      <c r="Q308" t="s">
        <v>217</v>
      </c>
      <c r="R308" t="s">
        <v>97</v>
      </c>
      <c r="S308" t="s">
        <v>98</v>
      </c>
    </row>
    <row r="309" spans="1:19" x14ac:dyDescent="0.3">
      <c r="A309">
        <v>122371</v>
      </c>
      <c r="B309">
        <v>122</v>
      </c>
      <c r="C309" t="s">
        <v>25</v>
      </c>
      <c r="D309" t="s">
        <v>344</v>
      </c>
      <c r="E309">
        <v>2546.88</v>
      </c>
      <c r="F309" s="20">
        <v>45763</v>
      </c>
      <c r="G309" s="20">
        <v>45761</v>
      </c>
      <c r="H309" s="20">
        <v>45761</v>
      </c>
      <c r="I309" s="20">
        <v>45731</v>
      </c>
      <c r="J309" s="20">
        <v>45750</v>
      </c>
      <c r="K309" t="s">
        <v>213</v>
      </c>
      <c r="N309" t="s">
        <v>725</v>
      </c>
      <c r="O309" t="s">
        <v>215</v>
      </c>
      <c r="P309" t="s">
        <v>216</v>
      </c>
      <c r="Q309" t="s">
        <v>217</v>
      </c>
      <c r="R309" t="s">
        <v>97</v>
      </c>
      <c r="S309" t="s">
        <v>98</v>
      </c>
    </row>
    <row r="310" spans="1:19" x14ac:dyDescent="0.3">
      <c r="A310">
        <v>122373</v>
      </c>
      <c r="B310">
        <v>122</v>
      </c>
      <c r="C310" t="s">
        <v>25</v>
      </c>
      <c r="D310" t="s">
        <v>234</v>
      </c>
      <c r="E310">
        <v>261.56</v>
      </c>
      <c r="F310" s="20">
        <v>45761</v>
      </c>
      <c r="G310" s="20">
        <v>45761</v>
      </c>
      <c r="H310" s="20">
        <v>45761</v>
      </c>
      <c r="I310" s="20">
        <v>45733</v>
      </c>
      <c r="J310" s="20">
        <v>45750</v>
      </c>
      <c r="K310" t="s">
        <v>213</v>
      </c>
      <c r="N310" t="s">
        <v>726</v>
      </c>
      <c r="O310" t="s">
        <v>215</v>
      </c>
      <c r="P310" t="s">
        <v>216</v>
      </c>
      <c r="Q310" t="s">
        <v>217</v>
      </c>
      <c r="R310" t="s">
        <v>97</v>
      </c>
      <c r="S310" t="s">
        <v>98</v>
      </c>
    </row>
    <row r="311" spans="1:19" x14ac:dyDescent="0.3">
      <c r="A311">
        <v>122445</v>
      </c>
      <c r="B311">
        <v>122</v>
      </c>
      <c r="C311" t="s">
        <v>25</v>
      </c>
      <c r="D311" t="s">
        <v>367</v>
      </c>
      <c r="E311">
        <v>2343.4299999999998</v>
      </c>
      <c r="F311" s="20">
        <v>45763</v>
      </c>
      <c r="G311" s="20">
        <v>45761</v>
      </c>
      <c r="H311" s="20">
        <v>45761</v>
      </c>
      <c r="I311" s="20">
        <v>45734</v>
      </c>
      <c r="J311" s="20">
        <v>45750</v>
      </c>
      <c r="K311" t="s">
        <v>213</v>
      </c>
      <c r="N311" t="s">
        <v>727</v>
      </c>
      <c r="O311" t="s">
        <v>215</v>
      </c>
      <c r="P311" t="s">
        <v>216</v>
      </c>
      <c r="Q311" t="s">
        <v>217</v>
      </c>
      <c r="R311" t="s">
        <v>97</v>
      </c>
      <c r="S311" t="s">
        <v>98</v>
      </c>
    </row>
    <row r="312" spans="1:19" x14ac:dyDescent="0.3">
      <c r="A312">
        <v>122455</v>
      </c>
      <c r="B312">
        <v>122</v>
      </c>
      <c r="C312" t="s">
        <v>25</v>
      </c>
      <c r="D312" t="s">
        <v>322</v>
      </c>
      <c r="E312">
        <v>3838.59</v>
      </c>
      <c r="F312" s="20">
        <v>45761</v>
      </c>
      <c r="G312" s="20">
        <v>45761</v>
      </c>
      <c r="H312" s="20">
        <v>45761</v>
      </c>
      <c r="I312" s="20">
        <v>45740</v>
      </c>
      <c r="J312" s="20">
        <v>45750</v>
      </c>
      <c r="K312" t="s">
        <v>213</v>
      </c>
      <c r="N312" t="s">
        <v>413</v>
      </c>
      <c r="O312" t="s">
        <v>215</v>
      </c>
      <c r="P312" t="s">
        <v>216</v>
      </c>
      <c r="Q312" t="s">
        <v>217</v>
      </c>
      <c r="R312" t="s">
        <v>97</v>
      </c>
      <c r="S312" t="s">
        <v>98</v>
      </c>
    </row>
    <row r="313" spans="1:19" x14ac:dyDescent="0.3">
      <c r="A313">
        <v>122463</v>
      </c>
      <c r="B313">
        <v>122</v>
      </c>
      <c r="C313" t="s">
        <v>25</v>
      </c>
      <c r="D313" t="s">
        <v>240</v>
      </c>
      <c r="E313">
        <v>372.5</v>
      </c>
      <c r="F313" s="20">
        <v>45761</v>
      </c>
      <c r="G313" s="20">
        <v>45761</v>
      </c>
      <c r="H313" s="20">
        <v>45761</v>
      </c>
      <c r="I313" s="20">
        <v>45741</v>
      </c>
      <c r="J313" s="20">
        <v>45750</v>
      </c>
      <c r="K313" t="s">
        <v>213</v>
      </c>
      <c r="N313" t="s">
        <v>728</v>
      </c>
      <c r="O313" t="s">
        <v>215</v>
      </c>
      <c r="P313" t="s">
        <v>216</v>
      </c>
      <c r="Q313" t="s">
        <v>217</v>
      </c>
      <c r="R313" t="s">
        <v>97</v>
      </c>
      <c r="S313" t="s">
        <v>98</v>
      </c>
    </row>
    <row r="314" spans="1:19" x14ac:dyDescent="0.3">
      <c r="A314">
        <v>122475</v>
      </c>
      <c r="B314">
        <v>122</v>
      </c>
      <c r="C314" t="s">
        <v>25</v>
      </c>
      <c r="D314" t="s">
        <v>242</v>
      </c>
      <c r="E314">
        <v>427.2</v>
      </c>
      <c r="F314" s="20">
        <v>45762</v>
      </c>
      <c r="G314" s="20">
        <v>45761</v>
      </c>
      <c r="H314" s="20">
        <v>45761</v>
      </c>
      <c r="I314" s="20">
        <v>45740</v>
      </c>
      <c r="J314" s="20">
        <v>45750</v>
      </c>
      <c r="K314" t="s">
        <v>213</v>
      </c>
      <c r="N314" t="s">
        <v>729</v>
      </c>
      <c r="O314" t="s">
        <v>215</v>
      </c>
      <c r="P314" t="s">
        <v>216</v>
      </c>
      <c r="Q314" t="s">
        <v>217</v>
      </c>
      <c r="R314" t="s">
        <v>97</v>
      </c>
      <c r="S314" t="s">
        <v>98</v>
      </c>
    </row>
    <row r="315" spans="1:19" x14ac:dyDescent="0.3">
      <c r="A315">
        <v>122477</v>
      </c>
      <c r="B315">
        <v>122</v>
      </c>
      <c r="C315" t="s">
        <v>25</v>
      </c>
      <c r="D315" t="s">
        <v>242</v>
      </c>
      <c r="E315">
        <v>4906.51</v>
      </c>
      <c r="F315" s="20">
        <v>45762</v>
      </c>
      <c r="G315" s="20">
        <v>45761</v>
      </c>
      <c r="H315" s="20">
        <v>45761</v>
      </c>
      <c r="I315" s="20">
        <v>45742</v>
      </c>
      <c r="J315" s="20">
        <v>45750</v>
      </c>
      <c r="K315" t="s">
        <v>213</v>
      </c>
      <c r="N315" t="s">
        <v>730</v>
      </c>
      <c r="O315" t="s">
        <v>215</v>
      </c>
      <c r="P315" t="s">
        <v>216</v>
      </c>
      <c r="Q315" t="s">
        <v>217</v>
      </c>
      <c r="R315" t="s">
        <v>97</v>
      </c>
      <c r="S315" t="s">
        <v>98</v>
      </c>
    </row>
    <row r="316" spans="1:19" x14ac:dyDescent="0.3">
      <c r="A316">
        <v>122490</v>
      </c>
      <c r="B316">
        <v>122</v>
      </c>
      <c r="C316" t="s">
        <v>25</v>
      </c>
      <c r="D316" t="s">
        <v>322</v>
      </c>
      <c r="E316">
        <v>238.6</v>
      </c>
      <c r="F316" s="20">
        <v>45762</v>
      </c>
      <c r="G316" s="20">
        <v>45761</v>
      </c>
      <c r="H316" s="20">
        <v>45761</v>
      </c>
      <c r="I316" s="20">
        <v>45742</v>
      </c>
      <c r="J316" s="20">
        <v>45750</v>
      </c>
      <c r="K316" t="s">
        <v>213</v>
      </c>
      <c r="N316" t="s">
        <v>731</v>
      </c>
      <c r="O316" t="s">
        <v>215</v>
      </c>
      <c r="P316" t="s">
        <v>216</v>
      </c>
      <c r="Q316" t="s">
        <v>217</v>
      </c>
      <c r="R316" t="s">
        <v>97</v>
      </c>
      <c r="S316" t="s">
        <v>98</v>
      </c>
    </row>
    <row r="317" spans="1:19" x14ac:dyDescent="0.3">
      <c r="A317">
        <v>122507</v>
      </c>
      <c r="B317">
        <v>122</v>
      </c>
      <c r="C317" t="s">
        <v>25</v>
      </c>
      <c r="D317" t="s">
        <v>523</v>
      </c>
      <c r="E317">
        <v>5086.8</v>
      </c>
      <c r="F317" s="20">
        <v>45761</v>
      </c>
      <c r="G317" s="20">
        <v>45761</v>
      </c>
      <c r="H317" s="20">
        <v>45761</v>
      </c>
      <c r="I317" s="20">
        <v>45747</v>
      </c>
      <c r="J317" s="20">
        <v>45750</v>
      </c>
      <c r="K317" t="s">
        <v>213</v>
      </c>
      <c r="N317" t="s">
        <v>732</v>
      </c>
      <c r="O317" t="s">
        <v>215</v>
      </c>
      <c r="P317" t="s">
        <v>216</v>
      </c>
      <c r="Q317" t="s">
        <v>217</v>
      </c>
      <c r="R317" t="s">
        <v>97</v>
      </c>
      <c r="S317" t="s">
        <v>98</v>
      </c>
    </row>
    <row r="318" spans="1:19" x14ac:dyDescent="0.3">
      <c r="A318">
        <v>122508</v>
      </c>
      <c r="B318">
        <v>122</v>
      </c>
      <c r="C318" t="s">
        <v>25</v>
      </c>
      <c r="D318" t="s">
        <v>260</v>
      </c>
      <c r="E318">
        <v>815.48</v>
      </c>
      <c r="F318" s="20">
        <v>45761</v>
      </c>
      <c r="G318" s="20">
        <v>45761</v>
      </c>
      <c r="H318" s="20">
        <v>45761</v>
      </c>
      <c r="I318" s="20">
        <v>45747</v>
      </c>
      <c r="J318" s="20">
        <v>45750</v>
      </c>
      <c r="K318" t="s">
        <v>213</v>
      </c>
      <c r="N318" t="s">
        <v>733</v>
      </c>
      <c r="O318" t="s">
        <v>215</v>
      </c>
      <c r="P318" t="s">
        <v>216</v>
      </c>
      <c r="Q318" t="s">
        <v>217</v>
      </c>
      <c r="R318" t="s">
        <v>97</v>
      </c>
      <c r="S318" t="s">
        <v>98</v>
      </c>
    </row>
    <row r="319" spans="1:19" x14ac:dyDescent="0.3">
      <c r="A319">
        <v>122509</v>
      </c>
      <c r="B319">
        <v>122</v>
      </c>
      <c r="C319" t="s">
        <v>25</v>
      </c>
      <c r="D319" t="s">
        <v>222</v>
      </c>
      <c r="E319">
        <v>853.5</v>
      </c>
      <c r="F319" s="20">
        <v>45762</v>
      </c>
      <c r="G319" s="20">
        <v>45761</v>
      </c>
      <c r="H319" s="20">
        <v>45761</v>
      </c>
      <c r="I319" s="20">
        <v>45747</v>
      </c>
      <c r="J319" s="20">
        <v>45750</v>
      </c>
      <c r="K319" t="s">
        <v>213</v>
      </c>
      <c r="N319" t="s">
        <v>734</v>
      </c>
      <c r="O319" t="s">
        <v>215</v>
      </c>
      <c r="P319" t="s">
        <v>216</v>
      </c>
      <c r="Q319" t="s">
        <v>217</v>
      </c>
      <c r="R319" t="s">
        <v>97</v>
      </c>
      <c r="S319" t="s">
        <v>98</v>
      </c>
    </row>
    <row r="320" spans="1:19" x14ac:dyDescent="0.3">
      <c r="A320">
        <v>122510</v>
      </c>
      <c r="B320">
        <v>122</v>
      </c>
      <c r="C320" t="s">
        <v>25</v>
      </c>
      <c r="D320" t="s">
        <v>230</v>
      </c>
      <c r="E320">
        <v>264.8</v>
      </c>
      <c r="F320" s="20">
        <v>45762</v>
      </c>
      <c r="G320" s="20">
        <v>45761</v>
      </c>
      <c r="H320" s="20">
        <v>45761</v>
      </c>
      <c r="I320" s="20">
        <v>45744</v>
      </c>
      <c r="J320" s="20">
        <v>45750</v>
      </c>
      <c r="K320" t="s">
        <v>213</v>
      </c>
      <c r="N320" t="s">
        <v>735</v>
      </c>
      <c r="O320" t="s">
        <v>215</v>
      </c>
      <c r="P320" t="s">
        <v>216</v>
      </c>
      <c r="Q320" t="s">
        <v>217</v>
      </c>
      <c r="R320" t="s">
        <v>97</v>
      </c>
      <c r="S320" t="s">
        <v>98</v>
      </c>
    </row>
    <row r="321" spans="1:19" x14ac:dyDescent="0.3">
      <c r="A321">
        <v>122511</v>
      </c>
      <c r="B321">
        <v>122</v>
      </c>
      <c r="C321" t="s">
        <v>25</v>
      </c>
      <c r="D321" t="s">
        <v>224</v>
      </c>
      <c r="E321">
        <v>1463.8</v>
      </c>
      <c r="F321" s="20">
        <v>45761</v>
      </c>
      <c r="G321" s="20">
        <v>45761</v>
      </c>
      <c r="H321" s="20">
        <v>45761</v>
      </c>
      <c r="I321" s="20">
        <v>45744</v>
      </c>
      <c r="J321" s="20">
        <v>45750</v>
      </c>
      <c r="K321" t="s">
        <v>213</v>
      </c>
      <c r="N321" t="s">
        <v>736</v>
      </c>
      <c r="O321" t="s">
        <v>215</v>
      </c>
      <c r="P321" t="s">
        <v>216</v>
      </c>
      <c r="Q321" t="s">
        <v>217</v>
      </c>
      <c r="R321" t="s">
        <v>97</v>
      </c>
      <c r="S321" t="s">
        <v>98</v>
      </c>
    </row>
    <row r="322" spans="1:19" x14ac:dyDescent="0.3">
      <c r="A322">
        <v>122512</v>
      </c>
      <c r="B322">
        <v>122</v>
      </c>
      <c r="C322" t="s">
        <v>25</v>
      </c>
      <c r="D322" t="s">
        <v>737</v>
      </c>
      <c r="E322">
        <v>785</v>
      </c>
      <c r="F322" s="20">
        <v>45762</v>
      </c>
      <c r="G322" s="20">
        <v>45761</v>
      </c>
      <c r="H322" s="20">
        <v>45761</v>
      </c>
      <c r="I322" s="20">
        <v>45741</v>
      </c>
      <c r="J322" s="20">
        <v>45750</v>
      </c>
      <c r="K322" t="s">
        <v>213</v>
      </c>
      <c r="N322" t="s">
        <v>738</v>
      </c>
      <c r="O322" t="s">
        <v>215</v>
      </c>
      <c r="P322" t="s">
        <v>216</v>
      </c>
      <c r="Q322" t="s">
        <v>217</v>
      </c>
      <c r="R322" t="s">
        <v>97</v>
      </c>
      <c r="S322" t="s">
        <v>98</v>
      </c>
    </row>
    <row r="323" spans="1:19" x14ac:dyDescent="0.3">
      <c r="A323">
        <v>122513</v>
      </c>
      <c r="B323">
        <v>122</v>
      </c>
      <c r="C323" t="s">
        <v>25</v>
      </c>
      <c r="D323" t="s">
        <v>247</v>
      </c>
      <c r="E323">
        <v>426.1</v>
      </c>
      <c r="F323" s="20">
        <v>45761</v>
      </c>
      <c r="G323" s="20">
        <v>45761</v>
      </c>
      <c r="H323" s="20">
        <v>45761</v>
      </c>
      <c r="I323" s="20">
        <v>45750</v>
      </c>
      <c r="J323" s="20">
        <v>45750</v>
      </c>
      <c r="K323" t="s">
        <v>213</v>
      </c>
      <c r="N323" t="s">
        <v>739</v>
      </c>
      <c r="O323" t="s">
        <v>215</v>
      </c>
      <c r="P323" t="s">
        <v>216</v>
      </c>
      <c r="Q323" t="s">
        <v>217</v>
      </c>
      <c r="R323" t="s">
        <v>97</v>
      </c>
      <c r="S323" t="s">
        <v>98</v>
      </c>
    </row>
    <row r="324" spans="1:19" x14ac:dyDescent="0.3">
      <c r="A324">
        <v>122519</v>
      </c>
      <c r="B324">
        <v>122</v>
      </c>
      <c r="C324" t="s">
        <v>25</v>
      </c>
      <c r="D324" t="s">
        <v>247</v>
      </c>
      <c r="E324">
        <v>727.9</v>
      </c>
      <c r="F324" s="20">
        <v>45761</v>
      </c>
      <c r="G324" s="20">
        <v>45761</v>
      </c>
      <c r="H324" s="20">
        <v>45761</v>
      </c>
      <c r="I324" s="20">
        <v>45745</v>
      </c>
      <c r="J324" s="20">
        <v>45750</v>
      </c>
      <c r="K324" t="s">
        <v>213</v>
      </c>
      <c r="N324" t="s">
        <v>740</v>
      </c>
      <c r="O324" t="s">
        <v>215</v>
      </c>
      <c r="P324" t="s">
        <v>216</v>
      </c>
      <c r="Q324" t="s">
        <v>217</v>
      </c>
      <c r="R324" t="s">
        <v>97</v>
      </c>
      <c r="S324" t="s">
        <v>98</v>
      </c>
    </row>
    <row r="325" spans="1:19" x14ac:dyDescent="0.3">
      <c r="A325">
        <v>122522</v>
      </c>
      <c r="B325">
        <v>122</v>
      </c>
      <c r="C325" t="s">
        <v>25</v>
      </c>
      <c r="D325" t="s">
        <v>741</v>
      </c>
      <c r="E325">
        <v>1572.72</v>
      </c>
      <c r="F325" s="20">
        <v>45762</v>
      </c>
      <c r="G325" s="20">
        <v>45761</v>
      </c>
      <c r="H325" s="20">
        <v>45761</v>
      </c>
      <c r="I325" s="20">
        <v>45748</v>
      </c>
      <c r="J325" s="20">
        <v>45750</v>
      </c>
      <c r="K325" t="s">
        <v>213</v>
      </c>
      <c r="L325" t="s">
        <v>279</v>
      </c>
      <c r="M325" t="s">
        <v>561</v>
      </c>
      <c r="N325" t="s">
        <v>742</v>
      </c>
      <c r="O325" t="s">
        <v>215</v>
      </c>
      <c r="P325" t="s">
        <v>216</v>
      </c>
      <c r="Q325" t="s">
        <v>217</v>
      </c>
      <c r="R325" t="s">
        <v>97</v>
      </c>
      <c r="S325" t="s">
        <v>98</v>
      </c>
    </row>
    <row r="326" spans="1:19" x14ac:dyDescent="0.3">
      <c r="A326">
        <v>122523</v>
      </c>
      <c r="B326">
        <v>122</v>
      </c>
      <c r="C326" t="s">
        <v>25</v>
      </c>
      <c r="D326" t="s">
        <v>226</v>
      </c>
      <c r="E326">
        <v>1862</v>
      </c>
      <c r="F326" s="20">
        <v>45762</v>
      </c>
      <c r="G326" s="20">
        <v>45761</v>
      </c>
      <c r="H326" s="20">
        <v>45761</v>
      </c>
      <c r="I326" s="20">
        <v>45748</v>
      </c>
      <c r="J326" s="20">
        <v>45750</v>
      </c>
      <c r="K326" t="s">
        <v>213</v>
      </c>
      <c r="N326" t="s">
        <v>743</v>
      </c>
      <c r="O326" t="s">
        <v>215</v>
      </c>
      <c r="P326" t="s">
        <v>216</v>
      </c>
      <c r="Q326" t="s">
        <v>217</v>
      </c>
      <c r="R326" t="s">
        <v>97</v>
      </c>
      <c r="S326" t="s">
        <v>98</v>
      </c>
    </row>
    <row r="327" spans="1:19" x14ac:dyDescent="0.3">
      <c r="A327">
        <v>122528</v>
      </c>
      <c r="B327">
        <v>122</v>
      </c>
      <c r="C327" t="s">
        <v>25</v>
      </c>
      <c r="D327" t="s">
        <v>262</v>
      </c>
      <c r="E327">
        <v>3149.33</v>
      </c>
      <c r="F327" s="20">
        <v>45761</v>
      </c>
      <c r="G327" s="20">
        <v>45761</v>
      </c>
      <c r="H327" s="20">
        <v>45761</v>
      </c>
      <c r="I327" s="20">
        <v>45747</v>
      </c>
      <c r="J327" s="20">
        <v>45750</v>
      </c>
      <c r="K327" t="s">
        <v>213</v>
      </c>
      <c r="N327" t="s">
        <v>744</v>
      </c>
      <c r="O327" t="s">
        <v>215</v>
      </c>
      <c r="P327" t="s">
        <v>216</v>
      </c>
      <c r="Q327" t="s">
        <v>217</v>
      </c>
      <c r="R327" t="s">
        <v>97</v>
      </c>
      <c r="S327" t="s">
        <v>98</v>
      </c>
    </row>
    <row r="328" spans="1:19" x14ac:dyDescent="0.3">
      <c r="A328">
        <v>122533</v>
      </c>
      <c r="B328">
        <v>122</v>
      </c>
      <c r="C328" t="s">
        <v>25</v>
      </c>
      <c r="D328" t="s">
        <v>415</v>
      </c>
      <c r="E328">
        <v>581.11</v>
      </c>
      <c r="F328" s="20">
        <v>45761</v>
      </c>
      <c r="G328" s="20">
        <v>45761</v>
      </c>
      <c r="H328" s="20">
        <v>45761</v>
      </c>
      <c r="I328" s="20">
        <v>45747</v>
      </c>
      <c r="J328" s="20">
        <v>45750</v>
      </c>
      <c r="K328" t="s">
        <v>213</v>
      </c>
      <c r="N328" t="s">
        <v>745</v>
      </c>
      <c r="O328" t="s">
        <v>215</v>
      </c>
      <c r="P328" t="s">
        <v>216</v>
      </c>
      <c r="Q328" t="s">
        <v>217</v>
      </c>
      <c r="R328" t="s">
        <v>97</v>
      </c>
      <c r="S328" t="s">
        <v>98</v>
      </c>
    </row>
    <row r="329" spans="1:19" x14ac:dyDescent="0.3">
      <c r="A329">
        <v>124404</v>
      </c>
      <c r="B329">
        <v>122</v>
      </c>
      <c r="C329" t="s">
        <v>25</v>
      </c>
      <c r="D329" t="s">
        <v>420</v>
      </c>
      <c r="E329">
        <v>386.44</v>
      </c>
      <c r="F329" s="20">
        <v>45763</v>
      </c>
      <c r="G329" s="20">
        <v>45761</v>
      </c>
      <c r="H329" s="20">
        <v>45761</v>
      </c>
      <c r="I329" s="20">
        <v>45749</v>
      </c>
      <c r="J329" s="20">
        <v>45756</v>
      </c>
      <c r="K329" t="s">
        <v>213</v>
      </c>
      <c r="N329" t="s">
        <v>746</v>
      </c>
      <c r="O329" t="s">
        <v>215</v>
      </c>
      <c r="P329" t="s">
        <v>216</v>
      </c>
      <c r="Q329" t="s">
        <v>217</v>
      </c>
      <c r="R329" t="s">
        <v>97</v>
      </c>
      <c r="S329" t="s">
        <v>98</v>
      </c>
    </row>
    <row r="330" spans="1:19" x14ac:dyDescent="0.3">
      <c r="A330">
        <v>124405</v>
      </c>
      <c r="B330">
        <v>122</v>
      </c>
      <c r="C330" t="s">
        <v>25</v>
      </c>
      <c r="D330" t="s">
        <v>249</v>
      </c>
      <c r="E330">
        <v>568.5</v>
      </c>
      <c r="F330" s="20">
        <v>45762</v>
      </c>
      <c r="G330" s="20">
        <v>45761</v>
      </c>
      <c r="H330" s="20">
        <v>45761</v>
      </c>
      <c r="I330" s="20">
        <v>45748</v>
      </c>
      <c r="J330" s="20">
        <v>45756</v>
      </c>
      <c r="K330" t="s">
        <v>213</v>
      </c>
      <c r="N330" t="s">
        <v>747</v>
      </c>
      <c r="O330" t="s">
        <v>215</v>
      </c>
      <c r="P330" t="s">
        <v>216</v>
      </c>
      <c r="Q330" t="s">
        <v>217</v>
      </c>
      <c r="R330" t="s">
        <v>97</v>
      </c>
      <c r="S330" t="s">
        <v>98</v>
      </c>
    </row>
    <row r="331" spans="1:19" x14ac:dyDescent="0.3">
      <c r="A331">
        <v>124407</v>
      </c>
      <c r="B331">
        <v>122</v>
      </c>
      <c r="C331" t="s">
        <v>25</v>
      </c>
      <c r="D331" t="s">
        <v>224</v>
      </c>
      <c r="E331">
        <v>609.13</v>
      </c>
      <c r="F331" s="20">
        <v>45763</v>
      </c>
      <c r="G331" s="20">
        <v>45761</v>
      </c>
      <c r="H331" s="20">
        <v>45761</v>
      </c>
      <c r="I331" s="20">
        <v>45748</v>
      </c>
      <c r="J331" s="20">
        <v>45756</v>
      </c>
      <c r="K331" t="s">
        <v>213</v>
      </c>
      <c r="N331" t="s">
        <v>748</v>
      </c>
      <c r="O331" t="s">
        <v>215</v>
      </c>
      <c r="P331" t="s">
        <v>216</v>
      </c>
      <c r="Q331" t="s">
        <v>217</v>
      </c>
      <c r="R331" t="s">
        <v>97</v>
      </c>
      <c r="S331" t="s">
        <v>98</v>
      </c>
    </row>
    <row r="332" spans="1:19" x14ac:dyDescent="0.3">
      <c r="A332">
        <v>124408</v>
      </c>
      <c r="B332">
        <v>122</v>
      </c>
      <c r="C332" t="s">
        <v>25</v>
      </c>
      <c r="D332" t="s">
        <v>333</v>
      </c>
      <c r="E332">
        <v>450.26</v>
      </c>
      <c r="F332" s="20">
        <v>45763</v>
      </c>
      <c r="G332" s="20">
        <v>45761</v>
      </c>
      <c r="H332" s="20">
        <v>45761</v>
      </c>
      <c r="I332" s="20">
        <v>45748</v>
      </c>
      <c r="J332" s="20">
        <v>45756</v>
      </c>
      <c r="K332" t="s">
        <v>213</v>
      </c>
      <c r="N332" t="s">
        <v>749</v>
      </c>
      <c r="O332" t="s">
        <v>215</v>
      </c>
      <c r="P332" t="s">
        <v>216</v>
      </c>
      <c r="Q332" t="s">
        <v>217</v>
      </c>
      <c r="R332" t="s">
        <v>97</v>
      </c>
      <c r="S332" t="s">
        <v>98</v>
      </c>
    </row>
    <row r="333" spans="1:19" x14ac:dyDescent="0.3">
      <c r="A333">
        <v>124409</v>
      </c>
      <c r="B333">
        <v>122</v>
      </c>
      <c r="C333" t="s">
        <v>25</v>
      </c>
      <c r="D333" t="s">
        <v>218</v>
      </c>
      <c r="E333">
        <v>1047.5999999999999</v>
      </c>
      <c r="F333" s="20">
        <v>45762</v>
      </c>
      <c r="G333" s="20">
        <v>45761</v>
      </c>
      <c r="H333" s="20">
        <v>45761</v>
      </c>
      <c r="I333" s="20">
        <v>45748</v>
      </c>
      <c r="J333" s="20">
        <v>45756</v>
      </c>
      <c r="K333" t="s">
        <v>213</v>
      </c>
      <c r="N333" t="s">
        <v>750</v>
      </c>
      <c r="O333" t="s">
        <v>215</v>
      </c>
      <c r="P333" t="s">
        <v>216</v>
      </c>
      <c r="Q333" t="s">
        <v>217</v>
      </c>
      <c r="R333" t="s">
        <v>97</v>
      </c>
      <c r="S333" t="s">
        <v>98</v>
      </c>
    </row>
    <row r="334" spans="1:19" x14ac:dyDescent="0.3">
      <c r="A334">
        <v>124411</v>
      </c>
      <c r="B334">
        <v>122</v>
      </c>
      <c r="C334" t="s">
        <v>25</v>
      </c>
      <c r="D334" t="s">
        <v>424</v>
      </c>
      <c r="E334">
        <v>1727.48</v>
      </c>
      <c r="F334" s="20">
        <v>45763</v>
      </c>
      <c r="G334" s="20">
        <v>45761</v>
      </c>
      <c r="H334" s="20">
        <v>45761</v>
      </c>
      <c r="I334" s="20">
        <v>45748</v>
      </c>
      <c r="J334" s="20">
        <v>45756</v>
      </c>
      <c r="K334" t="s">
        <v>213</v>
      </c>
      <c r="N334" t="s">
        <v>751</v>
      </c>
      <c r="O334" t="s">
        <v>215</v>
      </c>
      <c r="P334" t="s">
        <v>216</v>
      </c>
      <c r="Q334" t="s">
        <v>217</v>
      </c>
      <c r="R334" t="s">
        <v>97</v>
      </c>
      <c r="S334" t="s">
        <v>98</v>
      </c>
    </row>
    <row r="335" spans="1:19" x14ac:dyDescent="0.3">
      <c r="A335">
        <v>124413</v>
      </c>
      <c r="B335">
        <v>122</v>
      </c>
      <c r="C335" t="s">
        <v>25</v>
      </c>
      <c r="D335" t="s">
        <v>212</v>
      </c>
      <c r="E335">
        <v>1279.6300000000001</v>
      </c>
      <c r="F335" s="20">
        <v>45760</v>
      </c>
      <c r="G335" s="20">
        <v>45761</v>
      </c>
      <c r="H335" s="20">
        <v>45761</v>
      </c>
      <c r="I335" s="20">
        <v>45748</v>
      </c>
      <c r="J335" s="20">
        <v>45756</v>
      </c>
      <c r="K335" t="s">
        <v>213</v>
      </c>
      <c r="N335" t="s">
        <v>752</v>
      </c>
      <c r="O335" t="s">
        <v>215</v>
      </c>
      <c r="P335" t="s">
        <v>216</v>
      </c>
      <c r="Q335" t="s">
        <v>217</v>
      </c>
      <c r="R335" t="s">
        <v>97</v>
      </c>
      <c r="S335" t="s">
        <v>98</v>
      </c>
    </row>
    <row r="336" spans="1:19" x14ac:dyDescent="0.3">
      <c r="A336">
        <v>124415</v>
      </c>
      <c r="B336">
        <v>122</v>
      </c>
      <c r="C336" t="s">
        <v>25</v>
      </c>
      <c r="D336" t="s">
        <v>260</v>
      </c>
      <c r="E336">
        <v>2531.36</v>
      </c>
      <c r="F336" s="20">
        <v>45763</v>
      </c>
      <c r="G336" s="20">
        <v>45761</v>
      </c>
      <c r="H336" s="20">
        <v>45761</v>
      </c>
      <c r="I336" s="20">
        <v>45749</v>
      </c>
      <c r="J336" s="20">
        <v>45756</v>
      </c>
      <c r="K336" t="s">
        <v>213</v>
      </c>
      <c r="N336" t="s">
        <v>753</v>
      </c>
      <c r="O336" t="s">
        <v>215</v>
      </c>
      <c r="P336" t="s">
        <v>216</v>
      </c>
      <c r="Q336" t="s">
        <v>217</v>
      </c>
      <c r="R336" t="s">
        <v>97</v>
      </c>
      <c r="S336" t="s">
        <v>98</v>
      </c>
    </row>
    <row r="337" spans="1:19" x14ac:dyDescent="0.3">
      <c r="A337">
        <v>124416</v>
      </c>
      <c r="B337">
        <v>122</v>
      </c>
      <c r="C337" t="s">
        <v>25</v>
      </c>
      <c r="D337" t="s">
        <v>260</v>
      </c>
      <c r="E337">
        <v>826.21</v>
      </c>
      <c r="F337" s="20">
        <v>45763</v>
      </c>
      <c r="G337" s="20">
        <v>45761</v>
      </c>
      <c r="H337" s="20">
        <v>45761</v>
      </c>
      <c r="I337" s="20">
        <v>45749</v>
      </c>
      <c r="J337" s="20">
        <v>45756</v>
      </c>
      <c r="K337" t="s">
        <v>213</v>
      </c>
      <c r="N337" t="s">
        <v>754</v>
      </c>
      <c r="O337" t="s">
        <v>215</v>
      </c>
      <c r="P337" t="s">
        <v>216</v>
      </c>
      <c r="Q337" t="s">
        <v>217</v>
      </c>
      <c r="R337" t="s">
        <v>97</v>
      </c>
      <c r="S337" t="s">
        <v>98</v>
      </c>
    </row>
    <row r="338" spans="1:19" x14ac:dyDescent="0.3">
      <c r="A338">
        <v>124421</v>
      </c>
      <c r="B338">
        <v>122</v>
      </c>
      <c r="C338" t="s">
        <v>25</v>
      </c>
      <c r="D338" t="s">
        <v>268</v>
      </c>
      <c r="E338">
        <v>1252.3499999999999</v>
      </c>
      <c r="F338" s="20">
        <v>45762</v>
      </c>
      <c r="G338" s="20">
        <v>45761</v>
      </c>
      <c r="H338" s="20">
        <v>45761</v>
      </c>
      <c r="I338" s="20">
        <v>45748</v>
      </c>
      <c r="J338" s="20">
        <v>45756</v>
      </c>
      <c r="K338" t="s">
        <v>213</v>
      </c>
      <c r="N338" t="s">
        <v>755</v>
      </c>
      <c r="O338" t="s">
        <v>215</v>
      </c>
      <c r="P338" t="s">
        <v>216</v>
      </c>
      <c r="Q338" t="s">
        <v>217</v>
      </c>
      <c r="R338" t="s">
        <v>97</v>
      </c>
      <c r="S338" t="s">
        <v>98</v>
      </c>
    </row>
    <row r="339" spans="1:19" x14ac:dyDescent="0.3">
      <c r="A339">
        <v>124422</v>
      </c>
      <c r="B339">
        <v>122</v>
      </c>
      <c r="C339" t="s">
        <v>25</v>
      </c>
      <c r="D339" t="s">
        <v>424</v>
      </c>
      <c r="E339">
        <v>315</v>
      </c>
      <c r="F339" s="20">
        <v>45763</v>
      </c>
      <c r="G339" s="20">
        <v>45761</v>
      </c>
      <c r="H339" s="20">
        <v>45761</v>
      </c>
      <c r="I339" s="20">
        <v>45748</v>
      </c>
      <c r="J339" s="20">
        <v>45756</v>
      </c>
      <c r="K339" t="s">
        <v>213</v>
      </c>
      <c r="N339" t="s">
        <v>756</v>
      </c>
      <c r="O339" t="s">
        <v>215</v>
      </c>
      <c r="P339" t="s">
        <v>216</v>
      </c>
      <c r="Q339" t="s">
        <v>217</v>
      </c>
      <c r="R339" t="s">
        <v>97</v>
      </c>
      <c r="S339" t="s">
        <v>98</v>
      </c>
    </row>
    <row r="340" spans="1:19" x14ac:dyDescent="0.3">
      <c r="A340">
        <v>124423</v>
      </c>
      <c r="B340">
        <v>122</v>
      </c>
      <c r="C340" t="s">
        <v>25</v>
      </c>
      <c r="D340" t="s">
        <v>326</v>
      </c>
      <c r="E340">
        <v>1136.8900000000001</v>
      </c>
      <c r="F340" s="20">
        <v>45763</v>
      </c>
      <c r="G340" s="20">
        <v>45761</v>
      </c>
      <c r="H340" s="20">
        <v>45761</v>
      </c>
      <c r="I340" s="20">
        <v>45748</v>
      </c>
      <c r="J340" s="20">
        <v>45756</v>
      </c>
      <c r="K340" t="s">
        <v>213</v>
      </c>
      <c r="N340" t="s">
        <v>757</v>
      </c>
      <c r="O340" t="s">
        <v>215</v>
      </c>
      <c r="P340" t="s">
        <v>216</v>
      </c>
      <c r="Q340" t="s">
        <v>217</v>
      </c>
      <c r="R340" t="s">
        <v>97</v>
      </c>
      <c r="S340" t="s">
        <v>98</v>
      </c>
    </row>
    <row r="341" spans="1:19" x14ac:dyDescent="0.3">
      <c r="A341">
        <v>124434</v>
      </c>
      <c r="B341">
        <v>122</v>
      </c>
      <c r="C341" t="s">
        <v>25</v>
      </c>
      <c r="D341" t="s">
        <v>472</v>
      </c>
      <c r="E341">
        <v>996</v>
      </c>
      <c r="F341" s="20">
        <v>45761</v>
      </c>
      <c r="G341" s="20">
        <v>45761</v>
      </c>
      <c r="H341" s="20">
        <v>45761</v>
      </c>
      <c r="I341" s="20">
        <v>45748</v>
      </c>
      <c r="J341" s="20">
        <v>45757</v>
      </c>
      <c r="K341" t="s">
        <v>96</v>
      </c>
      <c r="L341" t="s">
        <v>272</v>
      </c>
      <c r="M341" t="s">
        <v>758</v>
      </c>
      <c r="N341" t="s">
        <v>759</v>
      </c>
      <c r="O341" t="s">
        <v>215</v>
      </c>
      <c r="P341" t="s">
        <v>216</v>
      </c>
      <c r="Q341" t="s">
        <v>217</v>
      </c>
      <c r="R341" t="s">
        <v>97</v>
      </c>
      <c r="S341" t="s">
        <v>98</v>
      </c>
    </row>
    <row r="342" spans="1:19" x14ac:dyDescent="0.3">
      <c r="A342">
        <v>124516</v>
      </c>
      <c r="B342">
        <v>122</v>
      </c>
      <c r="C342" t="s">
        <v>25</v>
      </c>
      <c r="D342" t="s">
        <v>411</v>
      </c>
      <c r="E342">
        <v>119.4</v>
      </c>
      <c r="F342" s="20">
        <v>45763</v>
      </c>
      <c r="G342" s="20">
        <v>45761</v>
      </c>
      <c r="H342" s="20">
        <v>45761</v>
      </c>
      <c r="I342" s="20">
        <v>45749</v>
      </c>
      <c r="J342" s="20">
        <v>45757</v>
      </c>
      <c r="K342" t="s">
        <v>213</v>
      </c>
      <c r="N342" t="s">
        <v>760</v>
      </c>
      <c r="O342" t="s">
        <v>215</v>
      </c>
      <c r="P342" t="s">
        <v>216</v>
      </c>
      <c r="Q342" t="s">
        <v>217</v>
      </c>
      <c r="R342" t="s">
        <v>97</v>
      </c>
      <c r="S342" t="s">
        <v>98</v>
      </c>
    </row>
    <row r="343" spans="1:19" x14ac:dyDescent="0.3">
      <c r="A343">
        <v>102649</v>
      </c>
      <c r="B343">
        <v>122</v>
      </c>
      <c r="C343" t="s">
        <v>25</v>
      </c>
      <c r="D343" t="s">
        <v>761</v>
      </c>
      <c r="E343">
        <v>320</v>
      </c>
      <c r="F343" s="20">
        <v>45762</v>
      </c>
      <c r="G343" s="20">
        <v>45761</v>
      </c>
      <c r="H343" s="20">
        <v>45761</v>
      </c>
      <c r="I343" s="20">
        <v>45748</v>
      </c>
      <c r="J343" s="20"/>
      <c r="K343" t="s">
        <v>213</v>
      </c>
      <c r="L343" t="s">
        <v>285</v>
      </c>
      <c r="M343" t="s">
        <v>685</v>
      </c>
      <c r="N343" t="s">
        <v>762</v>
      </c>
      <c r="O343" t="s">
        <v>215</v>
      </c>
      <c r="P343" t="s">
        <v>216</v>
      </c>
      <c r="Q343" t="s">
        <v>217</v>
      </c>
      <c r="R343" t="s">
        <v>97</v>
      </c>
      <c r="S343" t="s">
        <v>98</v>
      </c>
    </row>
    <row r="344" spans="1:19" x14ac:dyDescent="0.3">
      <c r="A344">
        <v>124844</v>
      </c>
      <c r="B344">
        <v>122</v>
      </c>
      <c r="C344" t="s">
        <v>25</v>
      </c>
      <c r="D344" t="s">
        <v>581</v>
      </c>
      <c r="E344">
        <v>29.26</v>
      </c>
      <c r="F344" s="20">
        <v>45758</v>
      </c>
      <c r="G344" s="20">
        <v>45770</v>
      </c>
      <c r="H344" s="20">
        <v>45758</v>
      </c>
      <c r="I344" s="20">
        <v>45748</v>
      </c>
      <c r="J344" s="20">
        <v>45758</v>
      </c>
      <c r="K344" t="s">
        <v>157</v>
      </c>
      <c r="L344" t="s">
        <v>279</v>
      </c>
      <c r="M344" t="s">
        <v>582</v>
      </c>
      <c r="N344" t="s">
        <v>583</v>
      </c>
      <c r="O344" t="s">
        <v>215</v>
      </c>
      <c r="P344" t="s">
        <v>216</v>
      </c>
      <c r="Q344" t="s">
        <v>217</v>
      </c>
      <c r="R344" t="s">
        <v>97</v>
      </c>
      <c r="S344" t="s">
        <v>584</v>
      </c>
    </row>
    <row r="345" spans="1:19" x14ac:dyDescent="0.3">
      <c r="A345">
        <v>91526</v>
      </c>
      <c r="B345">
        <v>122</v>
      </c>
      <c r="C345" t="s">
        <v>25</v>
      </c>
      <c r="D345" t="s">
        <v>763</v>
      </c>
      <c r="E345">
        <v>2450</v>
      </c>
      <c r="F345" s="20">
        <v>45757</v>
      </c>
      <c r="G345" s="20">
        <v>45757</v>
      </c>
      <c r="H345" s="20">
        <v>45757</v>
      </c>
      <c r="I345" s="20">
        <v>45748</v>
      </c>
      <c r="J345" s="20"/>
      <c r="K345" t="s">
        <v>96</v>
      </c>
      <c r="L345" t="s">
        <v>276</v>
      </c>
      <c r="M345" t="s">
        <v>764</v>
      </c>
      <c r="N345" t="s">
        <v>765</v>
      </c>
      <c r="O345" t="s">
        <v>215</v>
      </c>
      <c r="P345" t="s">
        <v>216</v>
      </c>
      <c r="Q345" t="s">
        <v>217</v>
      </c>
      <c r="R345" t="s">
        <v>97</v>
      </c>
      <c r="S345" t="s">
        <v>98</v>
      </c>
    </row>
    <row r="346" spans="1:19" x14ac:dyDescent="0.3">
      <c r="A346">
        <v>125030</v>
      </c>
      <c r="B346">
        <v>122</v>
      </c>
      <c r="C346" t="s">
        <v>25</v>
      </c>
      <c r="D346" t="s">
        <v>376</v>
      </c>
      <c r="E346">
        <v>26.13</v>
      </c>
      <c r="F346" s="20">
        <v>45757</v>
      </c>
      <c r="G346" s="20"/>
      <c r="H346" s="20">
        <v>45757</v>
      </c>
      <c r="I346" s="20">
        <v>45757</v>
      </c>
      <c r="J346" s="20">
        <v>45760</v>
      </c>
      <c r="K346" t="s">
        <v>298</v>
      </c>
      <c r="L346" t="s">
        <v>377</v>
      </c>
      <c r="M346" t="s">
        <v>378</v>
      </c>
      <c r="N346" t="s">
        <v>766</v>
      </c>
      <c r="R346" t="s">
        <v>97</v>
      </c>
    </row>
    <row r="347" spans="1:19" x14ac:dyDescent="0.3">
      <c r="A347">
        <v>124122</v>
      </c>
      <c r="B347">
        <v>122</v>
      </c>
      <c r="C347" t="s">
        <v>25</v>
      </c>
      <c r="D347" t="s">
        <v>542</v>
      </c>
      <c r="E347">
        <v>472.47</v>
      </c>
      <c r="F347" s="20">
        <v>45756</v>
      </c>
      <c r="G347" s="20">
        <v>45757</v>
      </c>
      <c r="H347" s="20">
        <v>45757</v>
      </c>
      <c r="I347" s="20">
        <v>45747</v>
      </c>
      <c r="J347" s="20">
        <v>45755</v>
      </c>
      <c r="K347" t="s">
        <v>213</v>
      </c>
      <c r="L347" t="s">
        <v>272</v>
      </c>
      <c r="M347" t="s">
        <v>758</v>
      </c>
      <c r="N347" t="s">
        <v>767</v>
      </c>
      <c r="O347" t="s">
        <v>215</v>
      </c>
      <c r="P347" t="s">
        <v>216</v>
      </c>
      <c r="Q347" t="s">
        <v>217</v>
      </c>
      <c r="R347" t="s">
        <v>97</v>
      </c>
      <c r="S347" t="s">
        <v>98</v>
      </c>
    </row>
    <row r="348" spans="1:19" x14ac:dyDescent="0.3">
      <c r="A348">
        <v>124389</v>
      </c>
      <c r="B348">
        <v>122</v>
      </c>
      <c r="C348" t="s">
        <v>25</v>
      </c>
      <c r="D348" t="s">
        <v>266</v>
      </c>
      <c r="E348">
        <v>820.8</v>
      </c>
      <c r="F348" s="20">
        <v>45757</v>
      </c>
      <c r="G348" s="20">
        <v>45757</v>
      </c>
      <c r="H348" s="20">
        <v>45757</v>
      </c>
      <c r="I348" s="20">
        <v>45748</v>
      </c>
      <c r="J348" s="20">
        <v>45756</v>
      </c>
      <c r="K348" t="s">
        <v>213</v>
      </c>
      <c r="N348" t="s">
        <v>768</v>
      </c>
      <c r="O348" t="s">
        <v>215</v>
      </c>
      <c r="P348" t="s">
        <v>216</v>
      </c>
      <c r="Q348" t="s">
        <v>217</v>
      </c>
      <c r="R348" t="s">
        <v>97</v>
      </c>
      <c r="S348" t="s">
        <v>98</v>
      </c>
    </row>
    <row r="349" spans="1:19" x14ac:dyDescent="0.3">
      <c r="A349">
        <v>118905</v>
      </c>
      <c r="B349">
        <v>122</v>
      </c>
      <c r="C349" t="s">
        <v>25</v>
      </c>
      <c r="D349" t="s">
        <v>769</v>
      </c>
      <c r="E349">
        <v>6000</v>
      </c>
      <c r="F349" s="20">
        <v>45757</v>
      </c>
      <c r="G349" s="20">
        <v>45756</v>
      </c>
      <c r="H349" s="20">
        <v>45757</v>
      </c>
      <c r="I349" s="20">
        <v>45717</v>
      </c>
      <c r="J349" s="20">
        <v>45734</v>
      </c>
      <c r="K349" t="s">
        <v>96</v>
      </c>
      <c r="L349" t="s">
        <v>312</v>
      </c>
      <c r="M349" t="s">
        <v>313</v>
      </c>
      <c r="N349" t="s">
        <v>770</v>
      </c>
      <c r="O349" t="s">
        <v>215</v>
      </c>
      <c r="P349" t="s">
        <v>216</v>
      </c>
      <c r="Q349" t="s">
        <v>217</v>
      </c>
      <c r="R349" t="s">
        <v>97</v>
      </c>
      <c r="S349" t="s">
        <v>98</v>
      </c>
    </row>
    <row r="350" spans="1:19" x14ac:dyDescent="0.3">
      <c r="A350">
        <v>120222</v>
      </c>
      <c r="B350">
        <v>122</v>
      </c>
      <c r="C350" t="s">
        <v>25</v>
      </c>
      <c r="D350" t="s">
        <v>771</v>
      </c>
      <c r="E350">
        <v>619.35</v>
      </c>
      <c r="F350" s="20">
        <v>45757</v>
      </c>
      <c r="G350" s="20">
        <v>45757</v>
      </c>
      <c r="H350" s="20">
        <v>45757</v>
      </c>
      <c r="I350" s="20">
        <v>45717</v>
      </c>
      <c r="J350" s="20">
        <v>45740</v>
      </c>
      <c r="K350" t="s">
        <v>96</v>
      </c>
      <c r="L350" t="s">
        <v>312</v>
      </c>
      <c r="M350" t="s">
        <v>313</v>
      </c>
      <c r="N350" t="s">
        <v>772</v>
      </c>
      <c r="O350" t="s">
        <v>215</v>
      </c>
      <c r="P350" t="s">
        <v>216</v>
      </c>
      <c r="Q350" t="s">
        <v>217</v>
      </c>
      <c r="R350" t="s">
        <v>97</v>
      </c>
      <c r="S350" t="s">
        <v>98</v>
      </c>
    </row>
    <row r="351" spans="1:19" x14ac:dyDescent="0.3">
      <c r="A351">
        <v>127247</v>
      </c>
      <c r="B351">
        <v>122</v>
      </c>
      <c r="C351" t="s">
        <v>25</v>
      </c>
      <c r="D351" t="s">
        <v>376</v>
      </c>
      <c r="E351">
        <v>211.93</v>
      </c>
      <c r="F351" s="20">
        <v>45756</v>
      </c>
      <c r="G351" s="20"/>
      <c r="H351" s="20">
        <v>45756</v>
      </c>
      <c r="I351" s="20">
        <v>45756</v>
      </c>
      <c r="J351" s="20">
        <v>45771</v>
      </c>
      <c r="K351" t="s">
        <v>773</v>
      </c>
      <c r="L351" t="s">
        <v>377</v>
      </c>
      <c r="M351" t="s">
        <v>378</v>
      </c>
      <c r="N351" t="s">
        <v>774</v>
      </c>
      <c r="R351" t="s">
        <v>97</v>
      </c>
    </row>
    <row r="352" spans="1:19" x14ac:dyDescent="0.3">
      <c r="A352">
        <v>122041</v>
      </c>
      <c r="B352">
        <v>122</v>
      </c>
      <c r="C352" t="s">
        <v>25</v>
      </c>
      <c r="D352" t="s">
        <v>222</v>
      </c>
      <c r="E352">
        <v>589</v>
      </c>
      <c r="F352" s="20">
        <v>45758</v>
      </c>
      <c r="G352" s="20">
        <v>45756</v>
      </c>
      <c r="H352" s="20">
        <v>45756</v>
      </c>
      <c r="I352" s="20">
        <v>45743</v>
      </c>
      <c r="J352" s="20">
        <v>45749</v>
      </c>
      <c r="K352" t="s">
        <v>213</v>
      </c>
      <c r="N352" t="s">
        <v>775</v>
      </c>
      <c r="O352" t="s">
        <v>215</v>
      </c>
      <c r="P352" t="s">
        <v>216</v>
      </c>
      <c r="Q352" t="s">
        <v>217</v>
      </c>
      <c r="R352" t="s">
        <v>97</v>
      </c>
      <c r="S352" t="s">
        <v>98</v>
      </c>
    </row>
    <row r="353" spans="1:19" x14ac:dyDescent="0.3">
      <c r="A353">
        <v>122058</v>
      </c>
      <c r="B353">
        <v>122</v>
      </c>
      <c r="C353" t="s">
        <v>25</v>
      </c>
      <c r="D353" t="s">
        <v>232</v>
      </c>
      <c r="E353">
        <v>1076.51</v>
      </c>
      <c r="F353" s="20">
        <v>45757</v>
      </c>
      <c r="G353" s="20">
        <v>45756</v>
      </c>
      <c r="H353" s="20">
        <v>45756</v>
      </c>
      <c r="I353" s="20">
        <v>45729</v>
      </c>
      <c r="J353" s="20">
        <v>45749</v>
      </c>
      <c r="K353" t="s">
        <v>213</v>
      </c>
      <c r="N353" t="s">
        <v>776</v>
      </c>
      <c r="O353" t="s">
        <v>215</v>
      </c>
      <c r="P353" t="s">
        <v>216</v>
      </c>
      <c r="Q353" t="s">
        <v>217</v>
      </c>
      <c r="R353" t="s">
        <v>97</v>
      </c>
      <c r="S353" t="s">
        <v>98</v>
      </c>
    </row>
    <row r="354" spans="1:19" x14ac:dyDescent="0.3">
      <c r="A354">
        <v>122103</v>
      </c>
      <c r="B354">
        <v>122</v>
      </c>
      <c r="C354" t="s">
        <v>25</v>
      </c>
      <c r="D354" t="s">
        <v>245</v>
      </c>
      <c r="E354">
        <v>731.9</v>
      </c>
      <c r="F354" s="20">
        <v>45757</v>
      </c>
      <c r="G354" s="20">
        <v>45756</v>
      </c>
      <c r="H354" s="20">
        <v>45756</v>
      </c>
      <c r="I354" s="20">
        <v>45740</v>
      </c>
      <c r="J354" s="20">
        <v>45749</v>
      </c>
      <c r="K354" t="s">
        <v>213</v>
      </c>
      <c r="N354" t="s">
        <v>777</v>
      </c>
      <c r="O354" t="s">
        <v>215</v>
      </c>
      <c r="P354" t="s">
        <v>216</v>
      </c>
      <c r="Q354" t="s">
        <v>217</v>
      </c>
      <c r="R354" t="s">
        <v>97</v>
      </c>
      <c r="S354" t="s">
        <v>98</v>
      </c>
    </row>
    <row r="355" spans="1:19" x14ac:dyDescent="0.3">
      <c r="A355">
        <v>122105</v>
      </c>
      <c r="B355">
        <v>122</v>
      </c>
      <c r="C355" t="s">
        <v>25</v>
      </c>
      <c r="D355" t="s">
        <v>245</v>
      </c>
      <c r="E355">
        <v>693.71</v>
      </c>
      <c r="F355" s="20">
        <v>45757</v>
      </c>
      <c r="G355" s="20">
        <v>45756</v>
      </c>
      <c r="H355" s="20">
        <v>45756</v>
      </c>
      <c r="I355" s="20">
        <v>45742</v>
      </c>
      <c r="J355" s="20">
        <v>45749</v>
      </c>
      <c r="K355" t="s">
        <v>213</v>
      </c>
      <c r="N355" t="s">
        <v>778</v>
      </c>
      <c r="O355" t="s">
        <v>215</v>
      </c>
      <c r="P355" t="s">
        <v>216</v>
      </c>
      <c r="Q355" t="s">
        <v>217</v>
      </c>
      <c r="R355" t="s">
        <v>97</v>
      </c>
      <c r="S355" t="s">
        <v>98</v>
      </c>
    </row>
    <row r="356" spans="1:19" x14ac:dyDescent="0.3">
      <c r="A356">
        <v>122112</v>
      </c>
      <c r="B356">
        <v>122</v>
      </c>
      <c r="C356" t="s">
        <v>25</v>
      </c>
      <c r="D356" t="s">
        <v>230</v>
      </c>
      <c r="E356">
        <v>678.4</v>
      </c>
      <c r="F356" s="20">
        <v>45757</v>
      </c>
      <c r="G356" s="20">
        <v>45756</v>
      </c>
      <c r="H356" s="20">
        <v>45756</v>
      </c>
      <c r="I356" s="20">
        <v>45741</v>
      </c>
      <c r="J356" s="20">
        <v>45749</v>
      </c>
      <c r="K356" t="s">
        <v>213</v>
      </c>
      <c r="N356" t="s">
        <v>779</v>
      </c>
      <c r="O356" t="s">
        <v>215</v>
      </c>
      <c r="P356" t="s">
        <v>216</v>
      </c>
      <c r="Q356" t="s">
        <v>217</v>
      </c>
      <c r="R356" t="s">
        <v>97</v>
      </c>
      <c r="S356" t="s">
        <v>98</v>
      </c>
    </row>
    <row r="357" spans="1:19" x14ac:dyDescent="0.3">
      <c r="A357">
        <v>122126</v>
      </c>
      <c r="B357">
        <v>122</v>
      </c>
      <c r="C357" t="s">
        <v>25</v>
      </c>
      <c r="D357" t="s">
        <v>251</v>
      </c>
      <c r="E357">
        <v>1285.54</v>
      </c>
      <c r="F357" s="20">
        <v>45758</v>
      </c>
      <c r="G357" s="20">
        <v>45756</v>
      </c>
      <c r="H357" s="20">
        <v>45756</v>
      </c>
      <c r="I357" s="20">
        <v>45742</v>
      </c>
      <c r="J357" s="20">
        <v>45749</v>
      </c>
      <c r="K357" t="s">
        <v>213</v>
      </c>
      <c r="N357" t="s">
        <v>780</v>
      </c>
      <c r="O357" t="s">
        <v>215</v>
      </c>
      <c r="P357" t="s">
        <v>216</v>
      </c>
      <c r="Q357" t="s">
        <v>217</v>
      </c>
      <c r="R357" t="s">
        <v>97</v>
      </c>
      <c r="S357" t="s">
        <v>98</v>
      </c>
    </row>
    <row r="358" spans="1:19" x14ac:dyDescent="0.3">
      <c r="A358">
        <v>122130</v>
      </c>
      <c r="B358">
        <v>122</v>
      </c>
      <c r="C358" t="s">
        <v>25</v>
      </c>
      <c r="D358" t="s">
        <v>328</v>
      </c>
      <c r="E358">
        <v>2352</v>
      </c>
      <c r="F358" s="20">
        <v>45758</v>
      </c>
      <c r="G358" s="20">
        <v>45756</v>
      </c>
      <c r="H358" s="20">
        <v>45756</v>
      </c>
      <c r="I358" s="20">
        <v>45744</v>
      </c>
      <c r="J358" s="20">
        <v>45749</v>
      </c>
      <c r="K358" t="s">
        <v>213</v>
      </c>
      <c r="N358" t="s">
        <v>781</v>
      </c>
      <c r="O358" t="s">
        <v>215</v>
      </c>
      <c r="P358" t="s">
        <v>216</v>
      </c>
      <c r="Q358" t="s">
        <v>217</v>
      </c>
      <c r="R358" t="s">
        <v>97</v>
      </c>
      <c r="S358" t="s">
        <v>98</v>
      </c>
    </row>
    <row r="359" spans="1:19" x14ac:dyDescent="0.3">
      <c r="A359">
        <v>122131</v>
      </c>
      <c r="B359">
        <v>122</v>
      </c>
      <c r="C359" t="s">
        <v>25</v>
      </c>
      <c r="D359" t="s">
        <v>245</v>
      </c>
      <c r="E359">
        <v>123.6</v>
      </c>
      <c r="F359" s="20">
        <v>45757</v>
      </c>
      <c r="G359" s="20">
        <v>45756</v>
      </c>
      <c r="H359" s="20">
        <v>45756</v>
      </c>
      <c r="I359" s="20">
        <v>45741</v>
      </c>
      <c r="J359" s="20">
        <v>45749</v>
      </c>
      <c r="K359" t="s">
        <v>213</v>
      </c>
      <c r="N359" t="s">
        <v>782</v>
      </c>
      <c r="O359" t="s">
        <v>215</v>
      </c>
      <c r="P359" t="s">
        <v>216</v>
      </c>
      <c r="Q359" t="s">
        <v>217</v>
      </c>
      <c r="R359" t="s">
        <v>97</v>
      </c>
      <c r="S359" t="s">
        <v>98</v>
      </c>
    </row>
    <row r="360" spans="1:19" x14ac:dyDescent="0.3">
      <c r="A360">
        <v>122139</v>
      </c>
      <c r="B360">
        <v>122</v>
      </c>
      <c r="C360" t="s">
        <v>25</v>
      </c>
      <c r="D360" t="s">
        <v>224</v>
      </c>
      <c r="E360">
        <v>193.2</v>
      </c>
      <c r="F360" s="20">
        <v>45757</v>
      </c>
      <c r="G360" s="20">
        <v>45756</v>
      </c>
      <c r="H360" s="20">
        <v>45756</v>
      </c>
      <c r="I360" s="20">
        <v>45742</v>
      </c>
      <c r="J360" s="20">
        <v>45749</v>
      </c>
      <c r="K360" t="s">
        <v>213</v>
      </c>
      <c r="N360" t="s">
        <v>783</v>
      </c>
      <c r="O360" t="s">
        <v>215</v>
      </c>
      <c r="P360" t="s">
        <v>216</v>
      </c>
      <c r="Q360" t="s">
        <v>217</v>
      </c>
      <c r="R360" t="s">
        <v>97</v>
      </c>
      <c r="S360" t="s">
        <v>98</v>
      </c>
    </row>
    <row r="361" spans="1:19" x14ac:dyDescent="0.3">
      <c r="A361">
        <v>122141</v>
      </c>
      <c r="B361">
        <v>122</v>
      </c>
      <c r="C361" t="s">
        <v>25</v>
      </c>
      <c r="D361" t="s">
        <v>247</v>
      </c>
      <c r="E361">
        <v>661.5</v>
      </c>
      <c r="F361" s="20">
        <v>45758</v>
      </c>
      <c r="G361" s="20">
        <v>45756</v>
      </c>
      <c r="H361" s="20">
        <v>45756</v>
      </c>
      <c r="I361" s="20">
        <v>45744</v>
      </c>
      <c r="J361" s="20">
        <v>45749</v>
      </c>
      <c r="K361" t="s">
        <v>213</v>
      </c>
      <c r="N361" t="s">
        <v>784</v>
      </c>
      <c r="O361" t="s">
        <v>215</v>
      </c>
      <c r="P361" t="s">
        <v>216</v>
      </c>
      <c r="Q361" t="s">
        <v>217</v>
      </c>
      <c r="R361" t="s">
        <v>97</v>
      </c>
      <c r="S361" t="s">
        <v>98</v>
      </c>
    </row>
    <row r="362" spans="1:19" x14ac:dyDescent="0.3">
      <c r="A362">
        <v>122143</v>
      </c>
      <c r="B362">
        <v>122</v>
      </c>
      <c r="C362" t="s">
        <v>25</v>
      </c>
      <c r="D362" t="s">
        <v>230</v>
      </c>
      <c r="E362">
        <v>1039.7</v>
      </c>
      <c r="F362" s="20">
        <v>45759</v>
      </c>
      <c r="G362" s="20">
        <v>45756</v>
      </c>
      <c r="H362" s="20">
        <v>45756</v>
      </c>
      <c r="I362" s="20">
        <v>45743</v>
      </c>
      <c r="J362" s="20">
        <v>45749</v>
      </c>
      <c r="K362" t="s">
        <v>213</v>
      </c>
      <c r="N362" t="s">
        <v>785</v>
      </c>
      <c r="O362" t="s">
        <v>215</v>
      </c>
      <c r="P362" t="s">
        <v>216</v>
      </c>
      <c r="Q362" t="s">
        <v>217</v>
      </c>
      <c r="R362" t="s">
        <v>97</v>
      </c>
      <c r="S362" t="s">
        <v>98</v>
      </c>
    </row>
    <row r="363" spans="1:19" x14ac:dyDescent="0.3">
      <c r="A363">
        <v>122145</v>
      </c>
      <c r="B363">
        <v>122</v>
      </c>
      <c r="C363" t="s">
        <v>25</v>
      </c>
      <c r="D363" t="s">
        <v>224</v>
      </c>
      <c r="E363">
        <v>902.88</v>
      </c>
      <c r="F363" s="20">
        <v>45758</v>
      </c>
      <c r="G363" s="20">
        <v>45756</v>
      </c>
      <c r="H363" s="20">
        <v>45756</v>
      </c>
      <c r="I363" s="20">
        <v>45743</v>
      </c>
      <c r="J363" s="20">
        <v>45749</v>
      </c>
      <c r="K363" t="s">
        <v>213</v>
      </c>
      <c r="N363" t="s">
        <v>786</v>
      </c>
      <c r="O363" t="s">
        <v>215</v>
      </c>
      <c r="P363" t="s">
        <v>216</v>
      </c>
      <c r="Q363" t="s">
        <v>217</v>
      </c>
      <c r="R363" t="s">
        <v>97</v>
      </c>
      <c r="S363" t="s">
        <v>98</v>
      </c>
    </row>
    <row r="364" spans="1:19" x14ac:dyDescent="0.3">
      <c r="A364">
        <v>122148</v>
      </c>
      <c r="B364">
        <v>122</v>
      </c>
      <c r="C364" t="s">
        <v>25</v>
      </c>
      <c r="D364" t="s">
        <v>408</v>
      </c>
      <c r="E364">
        <v>1931.69</v>
      </c>
      <c r="F364" s="20">
        <v>45758</v>
      </c>
      <c r="G364" s="20">
        <v>45756</v>
      </c>
      <c r="H364" s="20">
        <v>45756</v>
      </c>
      <c r="I364" s="20">
        <v>45743</v>
      </c>
      <c r="J364" s="20">
        <v>45749</v>
      </c>
      <c r="K364" t="s">
        <v>213</v>
      </c>
      <c r="N364" t="s">
        <v>787</v>
      </c>
      <c r="O364" t="s">
        <v>215</v>
      </c>
      <c r="P364" t="s">
        <v>216</v>
      </c>
      <c r="Q364" t="s">
        <v>217</v>
      </c>
      <c r="R364" t="s">
        <v>97</v>
      </c>
      <c r="S364" t="s">
        <v>98</v>
      </c>
    </row>
    <row r="365" spans="1:19" x14ac:dyDescent="0.3">
      <c r="A365">
        <v>122150</v>
      </c>
      <c r="B365">
        <v>122</v>
      </c>
      <c r="C365" t="s">
        <v>25</v>
      </c>
      <c r="D365" t="s">
        <v>496</v>
      </c>
      <c r="E365">
        <v>1800</v>
      </c>
      <c r="F365" s="20">
        <v>45759</v>
      </c>
      <c r="G365" s="20">
        <v>45756</v>
      </c>
      <c r="H365" s="20">
        <v>45756</v>
      </c>
      <c r="I365" s="20">
        <v>45744</v>
      </c>
      <c r="J365" s="20">
        <v>45749</v>
      </c>
      <c r="K365" t="s">
        <v>213</v>
      </c>
      <c r="N365" t="s">
        <v>788</v>
      </c>
      <c r="O365" t="s">
        <v>215</v>
      </c>
      <c r="P365" t="s">
        <v>216</v>
      </c>
      <c r="Q365" t="s">
        <v>217</v>
      </c>
      <c r="R365" t="s">
        <v>97</v>
      </c>
      <c r="S365" t="s">
        <v>98</v>
      </c>
    </row>
    <row r="366" spans="1:19" x14ac:dyDescent="0.3">
      <c r="A366">
        <v>122153</v>
      </c>
      <c r="B366">
        <v>122</v>
      </c>
      <c r="C366" t="s">
        <v>25</v>
      </c>
      <c r="D366" t="s">
        <v>333</v>
      </c>
      <c r="E366">
        <v>440.31</v>
      </c>
      <c r="F366" s="20">
        <v>45757</v>
      </c>
      <c r="G366" s="20">
        <v>45756</v>
      </c>
      <c r="H366" s="20">
        <v>45756</v>
      </c>
      <c r="I366" s="20">
        <v>45743</v>
      </c>
      <c r="J366" s="20">
        <v>45749</v>
      </c>
      <c r="K366" t="s">
        <v>213</v>
      </c>
      <c r="N366" t="s">
        <v>789</v>
      </c>
      <c r="O366" t="s">
        <v>215</v>
      </c>
      <c r="P366" t="s">
        <v>216</v>
      </c>
      <c r="Q366" t="s">
        <v>217</v>
      </c>
      <c r="R366" t="s">
        <v>97</v>
      </c>
      <c r="S366" t="s">
        <v>98</v>
      </c>
    </row>
    <row r="367" spans="1:19" x14ac:dyDescent="0.3">
      <c r="A367">
        <v>122154</v>
      </c>
      <c r="B367">
        <v>122</v>
      </c>
      <c r="C367" t="s">
        <v>25</v>
      </c>
      <c r="D367" t="s">
        <v>790</v>
      </c>
      <c r="E367">
        <v>342.7</v>
      </c>
      <c r="F367" s="20">
        <v>45758</v>
      </c>
      <c r="G367" s="20">
        <v>45756</v>
      </c>
      <c r="H367" s="20">
        <v>45756</v>
      </c>
      <c r="I367" s="20">
        <v>45737</v>
      </c>
      <c r="J367" s="20">
        <v>45749</v>
      </c>
      <c r="K367" t="s">
        <v>213</v>
      </c>
      <c r="N367" t="s">
        <v>791</v>
      </c>
      <c r="O367" t="s">
        <v>215</v>
      </c>
      <c r="P367" t="s">
        <v>216</v>
      </c>
      <c r="Q367" t="s">
        <v>217</v>
      </c>
      <c r="R367" t="s">
        <v>97</v>
      </c>
      <c r="S367" t="s">
        <v>98</v>
      </c>
    </row>
    <row r="368" spans="1:19" x14ac:dyDescent="0.3">
      <c r="A368">
        <v>122172</v>
      </c>
      <c r="B368">
        <v>122</v>
      </c>
      <c r="C368" t="s">
        <v>25</v>
      </c>
      <c r="D368" t="s">
        <v>792</v>
      </c>
      <c r="E368">
        <v>970</v>
      </c>
      <c r="F368" s="20">
        <v>45757</v>
      </c>
      <c r="G368" s="20">
        <v>45756</v>
      </c>
      <c r="H368" s="20">
        <v>45756</v>
      </c>
      <c r="I368" s="20">
        <v>45747</v>
      </c>
      <c r="J368" s="20">
        <v>45750</v>
      </c>
      <c r="K368" t="s">
        <v>96</v>
      </c>
      <c r="L368" t="s">
        <v>793</v>
      </c>
      <c r="M368" t="s">
        <v>794</v>
      </c>
      <c r="N368" t="s">
        <v>314</v>
      </c>
      <c r="O368" t="s">
        <v>215</v>
      </c>
      <c r="P368" t="s">
        <v>216</v>
      </c>
      <c r="Q368" t="s">
        <v>217</v>
      </c>
      <c r="R368" t="s">
        <v>97</v>
      </c>
      <c r="S368" t="s">
        <v>98</v>
      </c>
    </row>
    <row r="369" spans="1:19" x14ac:dyDescent="0.3">
      <c r="A369">
        <v>122173</v>
      </c>
      <c r="B369">
        <v>122</v>
      </c>
      <c r="C369" t="s">
        <v>25</v>
      </c>
      <c r="D369" t="s">
        <v>795</v>
      </c>
      <c r="E369">
        <v>870</v>
      </c>
      <c r="F369" s="20">
        <v>45757</v>
      </c>
      <c r="G369" s="20">
        <v>45756</v>
      </c>
      <c r="H369" s="20">
        <v>45756</v>
      </c>
      <c r="I369" s="20">
        <v>45747</v>
      </c>
      <c r="J369" s="20">
        <v>45750</v>
      </c>
      <c r="K369" t="s">
        <v>96</v>
      </c>
      <c r="L369" t="s">
        <v>793</v>
      </c>
      <c r="M369" t="s">
        <v>794</v>
      </c>
      <c r="N369" t="s">
        <v>796</v>
      </c>
      <c r="O369" t="s">
        <v>215</v>
      </c>
      <c r="P369" t="s">
        <v>216</v>
      </c>
      <c r="Q369" t="s">
        <v>217</v>
      </c>
      <c r="R369" t="s">
        <v>97</v>
      </c>
      <c r="S369" t="s">
        <v>98</v>
      </c>
    </row>
    <row r="370" spans="1:19" x14ac:dyDescent="0.3">
      <c r="A370">
        <v>122174</v>
      </c>
      <c r="B370">
        <v>122</v>
      </c>
      <c r="C370" t="s">
        <v>25</v>
      </c>
      <c r="D370" t="s">
        <v>797</v>
      </c>
      <c r="E370">
        <v>1020</v>
      </c>
      <c r="F370" s="20">
        <v>45757</v>
      </c>
      <c r="G370" s="20">
        <v>45756</v>
      </c>
      <c r="H370" s="20">
        <v>45756</v>
      </c>
      <c r="I370" s="20">
        <v>45747</v>
      </c>
      <c r="J370" s="20">
        <v>45750</v>
      </c>
      <c r="K370" t="s">
        <v>96</v>
      </c>
      <c r="L370" t="s">
        <v>793</v>
      </c>
      <c r="M370" t="s">
        <v>794</v>
      </c>
      <c r="N370" t="s">
        <v>798</v>
      </c>
      <c r="O370" t="s">
        <v>215</v>
      </c>
      <c r="P370" t="s">
        <v>216</v>
      </c>
      <c r="Q370" t="s">
        <v>217</v>
      </c>
      <c r="R370" t="s">
        <v>97</v>
      </c>
      <c r="S370" t="s">
        <v>98</v>
      </c>
    </row>
    <row r="371" spans="1:19" x14ac:dyDescent="0.3">
      <c r="A371">
        <v>122175</v>
      </c>
      <c r="B371">
        <v>122</v>
      </c>
      <c r="C371" t="s">
        <v>25</v>
      </c>
      <c r="D371" t="s">
        <v>799</v>
      </c>
      <c r="E371">
        <v>920</v>
      </c>
      <c r="F371" s="20">
        <v>45757</v>
      </c>
      <c r="G371" s="20">
        <v>45756</v>
      </c>
      <c r="H371" s="20">
        <v>45756</v>
      </c>
      <c r="I371" s="20">
        <v>45747</v>
      </c>
      <c r="J371" s="20">
        <v>45750</v>
      </c>
      <c r="K371" t="s">
        <v>96</v>
      </c>
      <c r="L371" t="s">
        <v>793</v>
      </c>
      <c r="M371" t="s">
        <v>794</v>
      </c>
      <c r="N371" t="s">
        <v>314</v>
      </c>
      <c r="O371" t="s">
        <v>215</v>
      </c>
      <c r="P371" t="s">
        <v>216</v>
      </c>
      <c r="Q371" t="s">
        <v>217</v>
      </c>
      <c r="R371" t="s">
        <v>97</v>
      </c>
      <c r="S371" t="s">
        <v>98</v>
      </c>
    </row>
    <row r="372" spans="1:19" x14ac:dyDescent="0.3">
      <c r="A372">
        <v>122176</v>
      </c>
      <c r="B372">
        <v>122</v>
      </c>
      <c r="C372" t="s">
        <v>25</v>
      </c>
      <c r="D372" t="s">
        <v>800</v>
      </c>
      <c r="E372">
        <v>970</v>
      </c>
      <c r="F372" s="20">
        <v>45757</v>
      </c>
      <c r="G372" s="20">
        <v>45756</v>
      </c>
      <c r="H372" s="20">
        <v>45756</v>
      </c>
      <c r="I372" s="20">
        <v>45747</v>
      </c>
      <c r="J372" s="20">
        <v>45750</v>
      </c>
      <c r="K372" t="s">
        <v>96</v>
      </c>
      <c r="L372" t="s">
        <v>793</v>
      </c>
      <c r="M372" t="s">
        <v>794</v>
      </c>
      <c r="N372" t="s">
        <v>801</v>
      </c>
      <c r="O372" t="s">
        <v>215</v>
      </c>
      <c r="P372" t="s">
        <v>216</v>
      </c>
      <c r="Q372" t="s">
        <v>217</v>
      </c>
      <c r="R372" t="s">
        <v>97</v>
      </c>
      <c r="S372" t="s">
        <v>98</v>
      </c>
    </row>
    <row r="373" spans="1:19" x14ac:dyDescent="0.3">
      <c r="A373">
        <v>122177</v>
      </c>
      <c r="B373">
        <v>122</v>
      </c>
      <c r="C373" t="s">
        <v>25</v>
      </c>
      <c r="D373" t="s">
        <v>802</v>
      </c>
      <c r="E373">
        <v>630</v>
      </c>
      <c r="F373" s="20">
        <v>45757</v>
      </c>
      <c r="G373" s="20">
        <v>45756</v>
      </c>
      <c r="H373" s="20">
        <v>45756</v>
      </c>
      <c r="I373" s="20">
        <v>45747</v>
      </c>
      <c r="J373" s="20">
        <v>45750</v>
      </c>
      <c r="K373" t="s">
        <v>96</v>
      </c>
      <c r="L373" t="s">
        <v>793</v>
      </c>
      <c r="M373" t="s">
        <v>794</v>
      </c>
      <c r="N373" t="s">
        <v>803</v>
      </c>
      <c r="O373" t="s">
        <v>215</v>
      </c>
      <c r="P373" t="s">
        <v>216</v>
      </c>
      <c r="Q373" t="s">
        <v>217</v>
      </c>
      <c r="R373" t="s">
        <v>97</v>
      </c>
      <c r="S373" t="s">
        <v>98</v>
      </c>
    </row>
    <row r="374" spans="1:19" x14ac:dyDescent="0.3">
      <c r="A374">
        <v>122178</v>
      </c>
      <c r="B374">
        <v>122</v>
      </c>
      <c r="C374" t="s">
        <v>25</v>
      </c>
      <c r="D374" t="s">
        <v>311</v>
      </c>
      <c r="E374">
        <v>1020</v>
      </c>
      <c r="F374" s="20">
        <v>45757</v>
      </c>
      <c r="G374" s="20">
        <v>45757</v>
      </c>
      <c r="H374" s="20">
        <v>45756</v>
      </c>
      <c r="I374" s="20">
        <v>45747</v>
      </c>
      <c r="J374" s="20">
        <v>45750</v>
      </c>
      <c r="K374" t="s">
        <v>96</v>
      </c>
      <c r="L374" t="s">
        <v>793</v>
      </c>
      <c r="M374" t="s">
        <v>794</v>
      </c>
      <c r="N374" t="s">
        <v>804</v>
      </c>
      <c r="O374" t="s">
        <v>215</v>
      </c>
      <c r="P374" t="s">
        <v>216</v>
      </c>
      <c r="Q374" t="s">
        <v>217</v>
      </c>
      <c r="R374" t="s">
        <v>97</v>
      </c>
      <c r="S374" t="s">
        <v>98</v>
      </c>
    </row>
    <row r="375" spans="1:19" x14ac:dyDescent="0.3">
      <c r="A375">
        <v>122179</v>
      </c>
      <c r="B375">
        <v>122</v>
      </c>
      <c r="C375" t="s">
        <v>25</v>
      </c>
      <c r="D375" t="s">
        <v>805</v>
      </c>
      <c r="E375">
        <v>650</v>
      </c>
      <c r="F375" s="20">
        <v>45757</v>
      </c>
      <c r="G375" s="20">
        <v>45756</v>
      </c>
      <c r="H375" s="20">
        <v>45756</v>
      </c>
      <c r="I375" s="20">
        <v>45747</v>
      </c>
      <c r="J375" s="20">
        <v>45750</v>
      </c>
      <c r="K375" t="s">
        <v>96</v>
      </c>
      <c r="L375" t="s">
        <v>793</v>
      </c>
      <c r="M375" t="s">
        <v>794</v>
      </c>
      <c r="N375" t="s">
        <v>806</v>
      </c>
      <c r="O375" t="s">
        <v>215</v>
      </c>
      <c r="P375" t="s">
        <v>216</v>
      </c>
      <c r="Q375" t="s">
        <v>217</v>
      </c>
      <c r="R375" t="s">
        <v>97</v>
      </c>
      <c r="S375" t="s">
        <v>98</v>
      </c>
    </row>
    <row r="376" spans="1:19" x14ac:dyDescent="0.3">
      <c r="A376">
        <v>122180</v>
      </c>
      <c r="B376">
        <v>122</v>
      </c>
      <c r="C376" t="s">
        <v>25</v>
      </c>
      <c r="D376" t="s">
        <v>807</v>
      </c>
      <c r="E376">
        <v>1020</v>
      </c>
      <c r="F376" s="20">
        <v>45757</v>
      </c>
      <c r="G376" s="20">
        <v>45756</v>
      </c>
      <c r="H376" s="20">
        <v>45756</v>
      </c>
      <c r="I376" s="20">
        <v>45747</v>
      </c>
      <c r="J376" s="20">
        <v>45750</v>
      </c>
      <c r="K376" t="s">
        <v>96</v>
      </c>
      <c r="L376" t="s">
        <v>793</v>
      </c>
      <c r="M376" t="s">
        <v>794</v>
      </c>
      <c r="N376" t="s">
        <v>649</v>
      </c>
      <c r="O376" t="s">
        <v>215</v>
      </c>
      <c r="P376" t="s">
        <v>216</v>
      </c>
      <c r="Q376" t="s">
        <v>217</v>
      </c>
      <c r="R376" t="s">
        <v>97</v>
      </c>
      <c r="S376" t="s">
        <v>98</v>
      </c>
    </row>
    <row r="377" spans="1:19" x14ac:dyDescent="0.3">
      <c r="A377">
        <v>122181</v>
      </c>
      <c r="B377">
        <v>122</v>
      </c>
      <c r="C377" t="s">
        <v>25</v>
      </c>
      <c r="D377" t="s">
        <v>808</v>
      </c>
      <c r="E377">
        <v>310</v>
      </c>
      <c r="F377" s="20">
        <v>45757</v>
      </c>
      <c r="G377" s="20">
        <v>45756</v>
      </c>
      <c r="H377" s="20">
        <v>45756</v>
      </c>
      <c r="I377" s="20">
        <v>45747</v>
      </c>
      <c r="J377" s="20">
        <v>45750</v>
      </c>
      <c r="K377" t="s">
        <v>96</v>
      </c>
      <c r="L377" t="s">
        <v>793</v>
      </c>
      <c r="M377" t="s">
        <v>794</v>
      </c>
      <c r="N377" t="s">
        <v>809</v>
      </c>
      <c r="O377" t="s">
        <v>215</v>
      </c>
      <c r="P377" t="s">
        <v>216</v>
      </c>
      <c r="Q377" t="s">
        <v>217</v>
      </c>
      <c r="R377" t="s">
        <v>97</v>
      </c>
      <c r="S377" t="s">
        <v>98</v>
      </c>
    </row>
    <row r="378" spans="1:19" x14ac:dyDescent="0.3">
      <c r="A378">
        <v>122182</v>
      </c>
      <c r="B378">
        <v>122</v>
      </c>
      <c r="C378" t="s">
        <v>25</v>
      </c>
      <c r="D378" t="s">
        <v>810</v>
      </c>
      <c r="E378">
        <v>480</v>
      </c>
      <c r="F378" s="20">
        <v>45757</v>
      </c>
      <c r="G378" s="20">
        <v>45756</v>
      </c>
      <c r="H378" s="20">
        <v>45756</v>
      </c>
      <c r="I378" s="20">
        <v>45747</v>
      </c>
      <c r="J378" s="20">
        <v>45750</v>
      </c>
      <c r="K378" t="s">
        <v>96</v>
      </c>
      <c r="L378" t="s">
        <v>793</v>
      </c>
      <c r="M378" t="s">
        <v>794</v>
      </c>
      <c r="N378" t="s">
        <v>811</v>
      </c>
      <c r="O378" t="s">
        <v>215</v>
      </c>
      <c r="P378" t="s">
        <v>216</v>
      </c>
      <c r="Q378" t="s">
        <v>217</v>
      </c>
      <c r="R378" t="s">
        <v>97</v>
      </c>
      <c r="S378" t="s">
        <v>98</v>
      </c>
    </row>
    <row r="379" spans="1:19" x14ac:dyDescent="0.3">
      <c r="A379">
        <v>122242</v>
      </c>
      <c r="B379">
        <v>122</v>
      </c>
      <c r="C379" t="s">
        <v>25</v>
      </c>
      <c r="D379" t="s">
        <v>460</v>
      </c>
      <c r="E379">
        <v>6923.08</v>
      </c>
      <c r="F379" s="20">
        <v>45754</v>
      </c>
      <c r="G379" s="20">
        <v>45756</v>
      </c>
      <c r="H379" s="20">
        <v>45756</v>
      </c>
      <c r="I379" s="20">
        <v>45717</v>
      </c>
      <c r="J379" s="20">
        <v>45750</v>
      </c>
      <c r="K379" t="s">
        <v>96</v>
      </c>
      <c r="L379" t="s">
        <v>285</v>
      </c>
      <c r="M379" t="s">
        <v>461</v>
      </c>
      <c r="N379" t="s">
        <v>812</v>
      </c>
      <c r="O379" t="s">
        <v>215</v>
      </c>
      <c r="P379" t="s">
        <v>216</v>
      </c>
      <c r="Q379" t="s">
        <v>217</v>
      </c>
      <c r="R379" t="s">
        <v>97</v>
      </c>
      <c r="S379" t="s">
        <v>98</v>
      </c>
    </row>
    <row r="380" spans="1:19" x14ac:dyDescent="0.3">
      <c r="A380">
        <v>122250</v>
      </c>
      <c r="B380">
        <v>122</v>
      </c>
      <c r="C380" t="s">
        <v>25</v>
      </c>
      <c r="D380" t="s">
        <v>813</v>
      </c>
      <c r="E380">
        <v>471.26</v>
      </c>
      <c r="F380" s="20">
        <v>45757</v>
      </c>
      <c r="G380" s="20">
        <v>45757</v>
      </c>
      <c r="H380" s="20">
        <v>45756</v>
      </c>
      <c r="I380" s="20">
        <v>45747</v>
      </c>
      <c r="J380" s="20">
        <v>45750</v>
      </c>
      <c r="K380" t="s">
        <v>96</v>
      </c>
      <c r="L380" t="s">
        <v>814</v>
      </c>
      <c r="M380" t="s">
        <v>815</v>
      </c>
      <c r="N380" t="s">
        <v>816</v>
      </c>
      <c r="O380" t="s">
        <v>215</v>
      </c>
      <c r="P380" t="s">
        <v>216</v>
      </c>
      <c r="Q380" t="s">
        <v>217</v>
      </c>
      <c r="R380" t="s">
        <v>97</v>
      </c>
      <c r="S380" t="s">
        <v>98</v>
      </c>
    </row>
    <row r="381" spans="1:19" x14ac:dyDescent="0.3">
      <c r="A381">
        <v>122270</v>
      </c>
      <c r="B381">
        <v>122</v>
      </c>
      <c r="C381" t="s">
        <v>25</v>
      </c>
      <c r="D381" t="s">
        <v>817</v>
      </c>
      <c r="E381">
        <v>340.38</v>
      </c>
      <c r="F381" s="20">
        <v>45757</v>
      </c>
      <c r="G381" s="20">
        <v>45756</v>
      </c>
      <c r="H381" s="20">
        <v>45756</v>
      </c>
      <c r="I381" s="20">
        <v>45747</v>
      </c>
      <c r="J381" s="20">
        <v>45750</v>
      </c>
      <c r="K381" t="s">
        <v>96</v>
      </c>
      <c r="L381" t="s">
        <v>299</v>
      </c>
      <c r="M381" t="s">
        <v>429</v>
      </c>
      <c r="N381" t="s">
        <v>818</v>
      </c>
      <c r="O381" t="s">
        <v>215</v>
      </c>
      <c r="P381" t="s">
        <v>216</v>
      </c>
      <c r="Q381" t="s">
        <v>217</v>
      </c>
      <c r="R381" t="s">
        <v>97</v>
      </c>
      <c r="S381" t="s">
        <v>98</v>
      </c>
    </row>
    <row r="382" spans="1:19" x14ac:dyDescent="0.3">
      <c r="A382">
        <v>122292</v>
      </c>
      <c r="B382">
        <v>122</v>
      </c>
      <c r="C382" t="s">
        <v>25</v>
      </c>
      <c r="D382" t="s">
        <v>813</v>
      </c>
      <c r="E382">
        <v>5400</v>
      </c>
      <c r="F382" s="20">
        <v>45757</v>
      </c>
      <c r="G382" s="20">
        <v>45757</v>
      </c>
      <c r="H382" s="20">
        <v>45756</v>
      </c>
      <c r="I382" s="20">
        <v>45747</v>
      </c>
      <c r="J382" s="20">
        <v>45750</v>
      </c>
      <c r="K382" t="s">
        <v>96</v>
      </c>
      <c r="L382" t="s">
        <v>312</v>
      </c>
      <c r="M382" t="s">
        <v>313</v>
      </c>
      <c r="N382" t="s">
        <v>819</v>
      </c>
      <c r="O382" t="s">
        <v>215</v>
      </c>
      <c r="P382" t="s">
        <v>216</v>
      </c>
      <c r="Q382" t="s">
        <v>217</v>
      </c>
      <c r="R382" t="s">
        <v>97</v>
      </c>
      <c r="S382" t="s">
        <v>98</v>
      </c>
    </row>
    <row r="383" spans="1:19" x14ac:dyDescent="0.3">
      <c r="A383">
        <v>121551</v>
      </c>
      <c r="B383">
        <v>122</v>
      </c>
      <c r="C383" t="s">
        <v>25</v>
      </c>
      <c r="D383" t="s">
        <v>820</v>
      </c>
      <c r="E383">
        <v>2684.94</v>
      </c>
      <c r="F383" s="20">
        <v>45757</v>
      </c>
      <c r="G383" s="20">
        <v>45756</v>
      </c>
      <c r="H383" s="20">
        <v>45756</v>
      </c>
      <c r="I383" s="20">
        <v>45747</v>
      </c>
      <c r="J383" s="20">
        <v>45749</v>
      </c>
      <c r="K383" t="s">
        <v>96</v>
      </c>
      <c r="L383" t="s">
        <v>308</v>
      </c>
      <c r="M383" t="s">
        <v>821</v>
      </c>
      <c r="N383" t="s">
        <v>822</v>
      </c>
      <c r="O383" t="s">
        <v>215</v>
      </c>
      <c r="P383" t="s">
        <v>216</v>
      </c>
      <c r="Q383" t="s">
        <v>217</v>
      </c>
      <c r="R383" t="s">
        <v>97</v>
      </c>
      <c r="S383" t="s">
        <v>98</v>
      </c>
    </row>
    <row r="384" spans="1:19" x14ac:dyDescent="0.3">
      <c r="A384">
        <v>121552</v>
      </c>
      <c r="B384">
        <v>122</v>
      </c>
      <c r="C384" t="s">
        <v>25</v>
      </c>
      <c r="D384" t="s">
        <v>820</v>
      </c>
      <c r="E384">
        <v>306.08999999999997</v>
      </c>
      <c r="F384" s="20">
        <v>45757</v>
      </c>
      <c r="G384" s="20">
        <v>45756</v>
      </c>
      <c r="H384" s="20">
        <v>45756</v>
      </c>
      <c r="I384" s="20">
        <v>45747</v>
      </c>
      <c r="J384" s="20">
        <v>45749</v>
      </c>
      <c r="K384" t="s">
        <v>96</v>
      </c>
      <c r="L384" t="s">
        <v>279</v>
      </c>
      <c r="M384" t="s">
        <v>561</v>
      </c>
      <c r="N384" t="s">
        <v>822</v>
      </c>
      <c r="O384" t="s">
        <v>215</v>
      </c>
      <c r="P384" t="s">
        <v>216</v>
      </c>
      <c r="Q384" t="s">
        <v>217</v>
      </c>
      <c r="R384" t="s">
        <v>97</v>
      </c>
      <c r="S384" t="s">
        <v>98</v>
      </c>
    </row>
    <row r="385" spans="1:19" x14ac:dyDescent="0.3">
      <c r="A385">
        <v>121553</v>
      </c>
      <c r="B385">
        <v>122</v>
      </c>
      <c r="C385" t="s">
        <v>25</v>
      </c>
      <c r="D385" t="s">
        <v>820</v>
      </c>
      <c r="E385">
        <v>357.14</v>
      </c>
      <c r="F385" s="20">
        <v>45757</v>
      </c>
      <c r="G385" s="20">
        <v>45756</v>
      </c>
      <c r="H385" s="20">
        <v>45756</v>
      </c>
      <c r="I385" s="20">
        <v>45747</v>
      </c>
      <c r="J385" s="20">
        <v>45749</v>
      </c>
      <c r="K385" t="s">
        <v>96</v>
      </c>
      <c r="L385" t="s">
        <v>276</v>
      </c>
      <c r="M385" t="s">
        <v>277</v>
      </c>
      <c r="N385" t="s">
        <v>822</v>
      </c>
      <c r="O385" t="s">
        <v>215</v>
      </c>
      <c r="P385" t="s">
        <v>216</v>
      </c>
      <c r="Q385" t="s">
        <v>217</v>
      </c>
      <c r="R385" t="s">
        <v>97</v>
      </c>
      <c r="S385" t="s">
        <v>98</v>
      </c>
    </row>
    <row r="386" spans="1:19" x14ac:dyDescent="0.3">
      <c r="A386">
        <v>121554</v>
      </c>
      <c r="B386">
        <v>122</v>
      </c>
      <c r="C386" t="s">
        <v>25</v>
      </c>
      <c r="D386" t="s">
        <v>820</v>
      </c>
      <c r="E386">
        <v>239.97</v>
      </c>
      <c r="F386" s="20">
        <v>45757</v>
      </c>
      <c r="G386" s="20">
        <v>45756</v>
      </c>
      <c r="H386" s="20">
        <v>45756</v>
      </c>
      <c r="I386" s="20">
        <v>45747</v>
      </c>
      <c r="J386" s="20">
        <v>45749</v>
      </c>
      <c r="K386" t="s">
        <v>96</v>
      </c>
      <c r="L386" t="s">
        <v>308</v>
      </c>
      <c r="M386" t="s">
        <v>823</v>
      </c>
      <c r="N386" t="s">
        <v>822</v>
      </c>
      <c r="O386" t="s">
        <v>215</v>
      </c>
      <c r="P386" t="s">
        <v>216</v>
      </c>
      <c r="Q386" t="s">
        <v>217</v>
      </c>
      <c r="R386" t="s">
        <v>97</v>
      </c>
      <c r="S386" t="s">
        <v>98</v>
      </c>
    </row>
    <row r="387" spans="1:19" x14ac:dyDescent="0.3">
      <c r="A387">
        <v>121555</v>
      </c>
      <c r="B387">
        <v>122</v>
      </c>
      <c r="C387" t="s">
        <v>25</v>
      </c>
      <c r="D387" t="s">
        <v>824</v>
      </c>
      <c r="E387">
        <v>103.5</v>
      </c>
      <c r="F387" s="20">
        <v>45757</v>
      </c>
      <c r="G387" s="20">
        <v>45756</v>
      </c>
      <c r="H387" s="20">
        <v>45756</v>
      </c>
      <c r="I387" s="20">
        <v>45747</v>
      </c>
      <c r="J387" s="20">
        <v>45749</v>
      </c>
      <c r="K387" t="s">
        <v>96</v>
      </c>
      <c r="L387" t="s">
        <v>672</v>
      </c>
      <c r="M387" t="s">
        <v>673</v>
      </c>
      <c r="N387" t="s">
        <v>825</v>
      </c>
      <c r="O387" t="s">
        <v>215</v>
      </c>
      <c r="P387" t="s">
        <v>216</v>
      </c>
      <c r="Q387" t="s">
        <v>217</v>
      </c>
      <c r="R387" t="s">
        <v>97</v>
      </c>
      <c r="S387" t="s">
        <v>98</v>
      </c>
    </row>
    <row r="388" spans="1:19" x14ac:dyDescent="0.3">
      <c r="A388">
        <v>121556</v>
      </c>
      <c r="B388">
        <v>122</v>
      </c>
      <c r="C388" t="s">
        <v>25</v>
      </c>
      <c r="D388" t="s">
        <v>824</v>
      </c>
      <c r="E388">
        <v>102.6</v>
      </c>
      <c r="F388" s="20">
        <v>45757</v>
      </c>
      <c r="G388" s="20">
        <v>45756</v>
      </c>
      <c r="H388" s="20">
        <v>45756</v>
      </c>
      <c r="I388" s="20">
        <v>45747</v>
      </c>
      <c r="J388" s="20">
        <v>45749</v>
      </c>
      <c r="K388" t="s">
        <v>96</v>
      </c>
      <c r="L388" t="s">
        <v>647</v>
      </c>
      <c r="M388" t="s">
        <v>648</v>
      </c>
      <c r="N388" t="s">
        <v>825</v>
      </c>
      <c r="O388" t="s">
        <v>215</v>
      </c>
      <c r="P388" t="s">
        <v>216</v>
      </c>
      <c r="Q388" t="s">
        <v>217</v>
      </c>
      <c r="R388" t="s">
        <v>97</v>
      </c>
      <c r="S388" t="s">
        <v>98</v>
      </c>
    </row>
    <row r="389" spans="1:19" x14ac:dyDescent="0.3">
      <c r="A389">
        <v>121557</v>
      </c>
      <c r="B389">
        <v>122</v>
      </c>
      <c r="C389" t="s">
        <v>25</v>
      </c>
      <c r="D389" t="s">
        <v>824</v>
      </c>
      <c r="E389">
        <v>35</v>
      </c>
      <c r="F389" s="20">
        <v>45757</v>
      </c>
      <c r="G389" s="20">
        <v>45756</v>
      </c>
      <c r="H389" s="20">
        <v>45756</v>
      </c>
      <c r="I389" s="20">
        <v>45747</v>
      </c>
      <c r="J389" s="20">
        <v>45749</v>
      </c>
      <c r="K389" t="s">
        <v>96</v>
      </c>
      <c r="L389" t="s">
        <v>383</v>
      </c>
      <c r="M389" t="s">
        <v>644</v>
      </c>
      <c r="N389" t="s">
        <v>825</v>
      </c>
      <c r="O389" t="s">
        <v>215</v>
      </c>
      <c r="P389" t="s">
        <v>216</v>
      </c>
      <c r="Q389" t="s">
        <v>217</v>
      </c>
      <c r="R389" t="s">
        <v>97</v>
      </c>
      <c r="S389" t="s">
        <v>98</v>
      </c>
    </row>
    <row r="390" spans="1:19" x14ac:dyDescent="0.3">
      <c r="A390">
        <v>118888</v>
      </c>
      <c r="B390">
        <v>122</v>
      </c>
      <c r="C390" t="s">
        <v>25</v>
      </c>
      <c r="D390" t="s">
        <v>792</v>
      </c>
      <c r="E390">
        <v>6000</v>
      </c>
      <c r="F390" s="20">
        <v>45757</v>
      </c>
      <c r="G390" s="20">
        <v>45756</v>
      </c>
      <c r="H390" s="20">
        <v>45756</v>
      </c>
      <c r="I390" s="20">
        <v>45717</v>
      </c>
      <c r="J390" s="20">
        <v>45734</v>
      </c>
      <c r="K390" t="s">
        <v>96</v>
      </c>
      <c r="L390" t="s">
        <v>312</v>
      </c>
      <c r="M390" t="s">
        <v>313</v>
      </c>
      <c r="N390" t="s">
        <v>765</v>
      </c>
      <c r="O390" t="s">
        <v>215</v>
      </c>
      <c r="P390" t="s">
        <v>216</v>
      </c>
      <c r="Q390" t="s">
        <v>217</v>
      </c>
      <c r="R390" t="s">
        <v>97</v>
      </c>
      <c r="S390" t="s">
        <v>98</v>
      </c>
    </row>
    <row r="391" spans="1:19" x14ac:dyDescent="0.3">
      <c r="A391">
        <v>118889</v>
      </c>
      <c r="B391">
        <v>122</v>
      </c>
      <c r="C391" t="s">
        <v>25</v>
      </c>
      <c r="D391" t="s">
        <v>795</v>
      </c>
      <c r="E391">
        <v>2700</v>
      </c>
      <c r="F391" s="20">
        <v>45757</v>
      </c>
      <c r="G391" s="20">
        <v>45756</v>
      </c>
      <c r="H391" s="20">
        <v>45756</v>
      </c>
      <c r="I391" s="20">
        <v>45717</v>
      </c>
      <c r="J391" s="20">
        <v>45734</v>
      </c>
      <c r="K391" t="s">
        <v>96</v>
      </c>
      <c r="L391" t="s">
        <v>312</v>
      </c>
      <c r="M391" t="s">
        <v>313</v>
      </c>
      <c r="N391" t="s">
        <v>296</v>
      </c>
      <c r="O391" t="s">
        <v>215</v>
      </c>
      <c r="P391" t="s">
        <v>216</v>
      </c>
      <c r="Q391" t="s">
        <v>217</v>
      </c>
      <c r="R391" t="s">
        <v>97</v>
      </c>
      <c r="S391" t="s">
        <v>98</v>
      </c>
    </row>
    <row r="392" spans="1:19" x14ac:dyDescent="0.3">
      <c r="A392">
        <v>118891</v>
      </c>
      <c r="B392">
        <v>122</v>
      </c>
      <c r="C392" t="s">
        <v>25</v>
      </c>
      <c r="D392" t="s">
        <v>797</v>
      </c>
      <c r="E392">
        <v>4200</v>
      </c>
      <c r="F392" s="20">
        <v>45757</v>
      </c>
      <c r="G392" s="20">
        <v>45756</v>
      </c>
      <c r="H392" s="20">
        <v>45756</v>
      </c>
      <c r="I392" s="20">
        <v>45717</v>
      </c>
      <c r="J392" s="20">
        <v>45734</v>
      </c>
      <c r="K392" t="s">
        <v>96</v>
      </c>
      <c r="L392" t="s">
        <v>312</v>
      </c>
      <c r="M392" t="s">
        <v>313</v>
      </c>
      <c r="N392" t="s">
        <v>826</v>
      </c>
      <c r="O392" t="s">
        <v>215</v>
      </c>
      <c r="P392" t="s">
        <v>216</v>
      </c>
      <c r="Q392" t="s">
        <v>217</v>
      </c>
      <c r="R392" t="s">
        <v>97</v>
      </c>
      <c r="S392" t="s">
        <v>98</v>
      </c>
    </row>
    <row r="393" spans="1:19" x14ac:dyDescent="0.3">
      <c r="A393">
        <v>118901</v>
      </c>
      <c r="B393">
        <v>122</v>
      </c>
      <c r="C393" t="s">
        <v>25</v>
      </c>
      <c r="D393" t="s">
        <v>799</v>
      </c>
      <c r="E393">
        <v>4000</v>
      </c>
      <c r="F393" s="20">
        <v>45757</v>
      </c>
      <c r="G393" s="20">
        <v>45756</v>
      </c>
      <c r="H393" s="20">
        <v>45756</v>
      </c>
      <c r="I393" s="20">
        <v>45717</v>
      </c>
      <c r="J393" s="20">
        <v>45734</v>
      </c>
      <c r="K393" t="s">
        <v>96</v>
      </c>
      <c r="L393" t="s">
        <v>312</v>
      </c>
      <c r="M393" t="s">
        <v>313</v>
      </c>
      <c r="N393" t="s">
        <v>497</v>
      </c>
      <c r="O393" t="s">
        <v>215</v>
      </c>
      <c r="P393" t="s">
        <v>216</v>
      </c>
      <c r="Q393" t="s">
        <v>217</v>
      </c>
      <c r="R393" t="s">
        <v>97</v>
      </c>
      <c r="S393" t="s">
        <v>98</v>
      </c>
    </row>
    <row r="394" spans="1:19" x14ac:dyDescent="0.3">
      <c r="A394">
        <v>118902</v>
      </c>
      <c r="B394">
        <v>122</v>
      </c>
      <c r="C394" t="s">
        <v>25</v>
      </c>
      <c r="D394" t="s">
        <v>800</v>
      </c>
      <c r="E394">
        <v>4800</v>
      </c>
      <c r="F394" s="20">
        <v>45757</v>
      </c>
      <c r="G394" s="20">
        <v>45756</v>
      </c>
      <c r="H394" s="20">
        <v>45756</v>
      </c>
      <c r="I394" s="20">
        <v>45717</v>
      </c>
      <c r="J394" s="20">
        <v>45734</v>
      </c>
      <c r="K394" t="s">
        <v>96</v>
      </c>
      <c r="L394" t="s">
        <v>312</v>
      </c>
      <c r="M394" t="s">
        <v>313</v>
      </c>
      <c r="N394" t="s">
        <v>827</v>
      </c>
      <c r="O394" t="s">
        <v>215</v>
      </c>
      <c r="P394" t="s">
        <v>216</v>
      </c>
      <c r="Q394" t="s">
        <v>217</v>
      </c>
      <c r="R394" t="s">
        <v>97</v>
      </c>
      <c r="S394" t="s">
        <v>98</v>
      </c>
    </row>
    <row r="395" spans="1:19" x14ac:dyDescent="0.3">
      <c r="A395">
        <v>118904</v>
      </c>
      <c r="B395">
        <v>122</v>
      </c>
      <c r="C395" t="s">
        <v>25</v>
      </c>
      <c r="D395" t="s">
        <v>802</v>
      </c>
      <c r="E395">
        <v>4683.87</v>
      </c>
      <c r="F395" s="20">
        <v>45757</v>
      </c>
      <c r="G395" s="20">
        <v>45756</v>
      </c>
      <c r="H395" s="20">
        <v>45756</v>
      </c>
      <c r="I395" s="20">
        <v>45717</v>
      </c>
      <c r="J395" s="20">
        <v>45734</v>
      </c>
      <c r="K395" t="s">
        <v>96</v>
      </c>
      <c r="L395" t="s">
        <v>312</v>
      </c>
      <c r="M395" t="s">
        <v>313</v>
      </c>
      <c r="N395" t="s">
        <v>828</v>
      </c>
      <c r="O395" t="s">
        <v>215</v>
      </c>
      <c r="P395" t="s">
        <v>216</v>
      </c>
      <c r="Q395" t="s">
        <v>217</v>
      </c>
      <c r="R395" t="s">
        <v>97</v>
      </c>
      <c r="S395" t="s">
        <v>98</v>
      </c>
    </row>
    <row r="396" spans="1:19" x14ac:dyDescent="0.3">
      <c r="A396">
        <v>118906</v>
      </c>
      <c r="B396">
        <v>122</v>
      </c>
      <c r="C396" t="s">
        <v>25</v>
      </c>
      <c r="D396" t="s">
        <v>829</v>
      </c>
      <c r="E396">
        <v>1800</v>
      </c>
      <c r="F396" s="20">
        <v>45757</v>
      </c>
      <c r="G396" s="20">
        <v>45756</v>
      </c>
      <c r="H396" s="20">
        <v>45756</v>
      </c>
      <c r="I396" s="20">
        <v>45717</v>
      </c>
      <c r="J396" s="20">
        <v>45734</v>
      </c>
      <c r="K396" t="s">
        <v>96</v>
      </c>
      <c r="L396" t="s">
        <v>312</v>
      </c>
      <c r="M396" t="s">
        <v>313</v>
      </c>
      <c r="N396" t="s">
        <v>830</v>
      </c>
      <c r="O396" t="s">
        <v>215</v>
      </c>
      <c r="P396" t="s">
        <v>216</v>
      </c>
      <c r="Q396" t="s">
        <v>217</v>
      </c>
      <c r="R396" t="s">
        <v>97</v>
      </c>
      <c r="S396" t="s">
        <v>98</v>
      </c>
    </row>
    <row r="397" spans="1:19" x14ac:dyDescent="0.3">
      <c r="A397">
        <v>118907</v>
      </c>
      <c r="B397">
        <v>122</v>
      </c>
      <c r="C397" t="s">
        <v>25</v>
      </c>
      <c r="D397" t="s">
        <v>831</v>
      </c>
      <c r="E397">
        <v>1250</v>
      </c>
      <c r="F397" s="20">
        <v>45757</v>
      </c>
      <c r="G397" s="20">
        <v>45756</v>
      </c>
      <c r="H397" s="20">
        <v>45756</v>
      </c>
      <c r="I397" s="20">
        <v>45717</v>
      </c>
      <c r="J397" s="20">
        <v>45734</v>
      </c>
      <c r="K397" t="s">
        <v>96</v>
      </c>
      <c r="L397" t="s">
        <v>312</v>
      </c>
      <c r="M397" t="s">
        <v>313</v>
      </c>
      <c r="N397" t="s">
        <v>832</v>
      </c>
      <c r="O397" t="s">
        <v>215</v>
      </c>
      <c r="P397" t="s">
        <v>216</v>
      </c>
      <c r="Q397" t="s">
        <v>217</v>
      </c>
      <c r="R397" t="s">
        <v>97</v>
      </c>
      <c r="S397" t="s">
        <v>98</v>
      </c>
    </row>
    <row r="398" spans="1:19" x14ac:dyDescent="0.3">
      <c r="A398">
        <v>118910</v>
      </c>
      <c r="B398">
        <v>122</v>
      </c>
      <c r="C398" t="s">
        <v>25</v>
      </c>
      <c r="D398" t="s">
        <v>833</v>
      </c>
      <c r="E398">
        <v>7200</v>
      </c>
      <c r="F398" s="20">
        <v>45757</v>
      </c>
      <c r="G398" s="20">
        <v>45756</v>
      </c>
      <c r="H398" s="20">
        <v>45756</v>
      </c>
      <c r="I398" s="20">
        <v>45717</v>
      </c>
      <c r="J398" s="20">
        <v>45734</v>
      </c>
      <c r="K398" t="s">
        <v>96</v>
      </c>
      <c r="L398" t="s">
        <v>312</v>
      </c>
      <c r="M398" t="s">
        <v>313</v>
      </c>
      <c r="N398" t="s">
        <v>834</v>
      </c>
      <c r="O398" t="s">
        <v>215</v>
      </c>
      <c r="P398" t="s">
        <v>216</v>
      </c>
      <c r="Q398" t="s">
        <v>217</v>
      </c>
      <c r="R398" t="s">
        <v>97</v>
      </c>
      <c r="S398" t="s">
        <v>98</v>
      </c>
    </row>
    <row r="399" spans="1:19" x14ac:dyDescent="0.3">
      <c r="A399">
        <v>118912</v>
      </c>
      <c r="B399">
        <v>122</v>
      </c>
      <c r="C399" t="s">
        <v>25</v>
      </c>
      <c r="D399" t="s">
        <v>311</v>
      </c>
      <c r="E399">
        <v>4200</v>
      </c>
      <c r="F399" s="20">
        <v>45757</v>
      </c>
      <c r="G399" s="20">
        <v>45756</v>
      </c>
      <c r="H399" s="20">
        <v>45756</v>
      </c>
      <c r="I399" s="20">
        <v>45717</v>
      </c>
      <c r="J399" s="20">
        <v>45734</v>
      </c>
      <c r="K399" t="s">
        <v>96</v>
      </c>
      <c r="L399" t="s">
        <v>312</v>
      </c>
      <c r="M399" t="s">
        <v>313</v>
      </c>
      <c r="N399" t="s">
        <v>835</v>
      </c>
      <c r="O399" t="s">
        <v>215</v>
      </c>
      <c r="P399" t="s">
        <v>216</v>
      </c>
      <c r="Q399" t="s">
        <v>217</v>
      </c>
      <c r="R399" t="s">
        <v>97</v>
      </c>
      <c r="S399" t="s">
        <v>98</v>
      </c>
    </row>
    <row r="400" spans="1:19" x14ac:dyDescent="0.3">
      <c r="A400">
        <v>118913</v>
      </c>
      <c r="B400">
        <v>122</v>
      </c>
      <c r="C400" t="s">
        <v>25</v>
      </c>
      <c r="D400" t="s">
        <v>836</v>
      </c>
      <c r="E400">
        <v>2400</v>
      </c>
      <c r="F400" s="20">
        <v>45757</v>
      </c>
      <c r="G400" s="20">
        <v>45756</v>
      </c>
      <c r="H400" s="20">
        <v>45756</v>
      </c>
      <c r="I400" s="20">
        <v>45717</v>
      </c>
      <c r="J400" s="20">
        <v>45734</v>
      </c>
      <c r="K400" t="s">
        <v>96</v>
      </c>
      <c r="L400" t="s">
        <v>312</v>
      </c>
      <c r="M400" t="s">
        <v>313</v>
      </c>
      <c r="N400" t="s">
        <v>837</v>
      </c>
      <c r="O400" t="s">
        <v>215</v>
      </c>
      <c r="P400" t="s">
        <v>216</v>
      </c>
      <c r="Q400" t="s">
        <v>217</v>
      </c>
      <c r="R400" t="s">
        <v>97</v>
      </c>
      <c r="S400" t="s">
        <v>98</v>
      </c>
    </row>
    <row r="401" spans="1:19" x14ac:dyDescent="0.3">
      <c r="A401">
        <v>118914</v>
      </c>
      <c r="B401">
        <v>122</v>
      </c>
      <c r="C401" t="s">
        <v>25</v>
      </c>
      <c r="D401" t="s">
        <v>805</v>
      </c>
      <c r="E401">
        <v>2700</v>
      </c>
      <c r="F401" s="20">
        <v>45757</v>
      </c>
      <c r="G401" s="20">
        <v>45756</v>
      </c>
      <c r="H401" s="20">
        <v>45756</v>
      </c>
      <c r="I401" s="20">
        <v>45717</v>
      </c>
      <c r="J401" s="20">
        <v>45734</v>
      </c>
      <c r="K401" t="s">
        <v>96</v>
      </c>
      <c r="L401" t="s">
        <v>312</v>
      </c>
      <c r="M401" t="s">
        <v>313</v>
      </c>
      <c r="N401" t="s">
        <v>505</v>
      </c>
      <c r="O401" t="s">
        <v>215</v>
      </c>
      <c r="P401" t="s">
        <v>216</v>
      </c>
      <c r="Q401" t="s">
        <v>217</v>
      </c>
      <c r="R401" t="s">
        <v>97</v>
      </c>
      <c r="S401" t="s">
        <v>98</v>
      </c>
    </row>
    <row r="402" spans="1:19" x14ac:dyDescent="0.3">
      <c r="A402">
        <v>118915</v>
      </c>
      <c r="B402">
        <v>122</v>
      </c>
      <c r="C402" t="s">
        <v>25</v>
      </c>
      <c r="D402" t="s">
        <v>838</v>
      </c>
      <c r="E402">
        <v>3850</v>
      </c>
      <c r="F402" s="20">
        <v>45757</v>
      </c>
      <c r="G402" s="20">
        <v>45756</v>
      </c>
      <c r="H402" s="20">
        <v>45756</v>
      </c>
      <c r="I402" s="20">
        <v>45717</v>
      </c>
      <c r="J402" s="20">
        <v>45734</v>
      </c>
      <c r="K402" t="s">
        <v>96</v>
      </c>
      <c r="L402" t="s">
        <v>312</v>
      </c>
      <c r="M402" t="s">
        <v>313</v>
      </c>
      <c r="N402" t="s">
        <v>839</v>
      </c>
      <c r="O402" t="s">
        <v>215</v>
      </c>
      <c r="P402" t="s">
        <v>216</v>
      </c>
      <c r="Q402" t="s">
        <v>217</v>
      </c>
      <c r="R402" t="s">
        <v>97</v>
      </c>
      <c r="S402" t="s">
        <v>98</v>
      </c>
    </row>
    <row r="403" spans="1:19" x14ac:dyDescent="0.3">
      <c r="A403">
        <v>118917</v>
      </c>
      <c r="B403">
        <v>122</v>
      </c>
      <c r="C403" t="s">
        <v>25</v>
      </c>
      <c r="D403" t="s">
        <v>807</v>
      </c>
      <c r="E403">
        <v>4200</v>
      </c>
      <c r="F403" s="20">
        <v>45757</v>
      </c>
      <c r="G403" s="20">
        <v>45756</v>
      </c>
      <c r="H403" s="20">
        <v>45756</v>
      </c>
      <c r="I403" s="20">
        <v>45717</v>
      </c>
      <c r="J403" s="20">
        <v>45734</v>
      </c>
      <c r="K403" t="s">
        <v>96</v>
      </c>
      <c r="L403" t="s">
        <v>312</v>
      </c>
      <c r="M403" t="s">
        <v>313</v>
      </c>
      <c r="N403" t="s">
        <v>840</v>
      </c>
      <c r="O403" t="s">
        <v>215</v>
      </c>
      <c r="P403" t="s">
        <v>216</v>
      </c>
      <c r="Q403" t="s">
        <v>217</v>
      </c>
      <c r="R403" t="s">
        <v>97</v>
      </c>
      <c r="S403" t="s">
        <v>98</v>
      </c>
    </row>
    <row r="404" spans="1:19" x14ac:dyDescent="0.3">
      <c r="A404">
        <v>118918</v>
      </c>
      <c r="B404">
        <v>122</v>
      </c>
      <c r="C404" t="s">
        <v>25</v>
      </c>
      <c r="D404" t="s">
        <v>841</v>
      </c>
      <c r="E404">
        <v>5500</v>
      </c>
      <c r="F404" s="20">
        <v>45757</v>
      </c>
      <c r="G404" s="20">
        <v>45756</v>
      </c>
      <c r="H404" s="20">
        <v>45756</v>
      </c>
      <c r="I404" s="20">
        <v>45717</v>
      </c>
      <c r="J404" s="20">
        <v>45734</v>
      </c>
      <c r="K404" t="s">
        <v>96</v>
      </c>
      <c r="L404" t="s">
        <v>312</v>
      </c>
      <c r="M404" t="s">
        <v>313</v>
      </c>
      <c r="N404" t="s">
        <v>842</v>
      </c>
      <c r="O404" t="s">
        <v>215</v>
      </c>
      <c r="P404" t="s">
        <v>216</v>
      </c>
      <c r="Q404" t="s">
        <v>217</v>
      </c>
      <c r="R404" t="s">
        <v>97</v>
      </c>
      <c r="S404" t="s">
        <v>98</v>
      </c>
    </row>
    <row r="405" spans="1:19" x14ac:dyDescent="0.3">
      <c r="A405">
        <v>118919</v>
      </c>
      <c r="B405">
        <v>122</v>
      </c>
      <c r="C405" t="s">
        <v>25</v>
      </c>
      <c r="D405" t="s">
        <v>810</v>
      </c>
      <c r="E405">
        <v>2400</v>
      </c>
      <c r="F405" s="20">
        <v>45757</v>
      </c>
      <c r="G405" s="20">
        <v>45756</v>
      </c>
      <c r="H405" s="20">
        <v>45756</v>
      </c>
      <c r="I405" s="20">
        <v>45717</v>
      </c>
      <c r="J405" s="20">
        <v>45734</v>
      </c>
      <c r="K405" t="s">
        <v>96</v>
      </c>
      <c r="L405" t="s">
        <v>312</v>
      </c>
      <c r="M405" t="s">
        <v>313</v>
      </c>
      <c r="N405" t="s">
        <v>655</v>
      </c>
      <c r="O405" t="s">
        <v>215</v>
      </c>
      <c r="P405" t="s">
        <v>216</v>
      </c>
      <c r="Q405" t="s">
        <v>217</v>
      </c>
      <c r="R405" t="s">
        <v>97</v>
      </c>
      <c r="S405" t="s">
        <v>98</v>
      </c>
    </row>
    <row r="406" spans="1:19" x14ac:dyDescent="0.3">
      <c r="A406">
        <v>118920</v>
      </c>
      <c r="B406">
        <v>122</v>
      </c>
      <c r="C406" t="s">
        <v>25</v>
      </c>
      <c r="D406" t="s">
        <v>843</v>
      </c>
      <c r="E406">
        <v>1125</v>
      </c>
      <c r="F406" s="20">
        <v>45757</v>
      </c>
      <c r="G406" s="20">
        <v>45756</v>
      </c>
      <c r="H406" s="20">
        <v>45756</v>
      </c>
      <c r="I406" s="20">
        <v>45717</v>
      </c>
      <c r="J406" s="20">
        <v>45734</v>
      </c>
      <c r="K406" t="s">
        <v>96</v>
      </c>
      <c r="L406" t="s">
        <v>312</v>
      </c>
      <c r="M406" t="s">
        <v>313</v>
      </c>
      <c r="N406" t="s">
        <v>830</v>
      </c>
      <c r="O406" t="s">
        <v>215</v>
      </c>
      <c r="P406" t="s">
        <v>216</v>
      </c>
      <c r="Q406" t="s">
        <v>217</v>
      </c>
      <c r="R406" t="s">
        <v>97</v>
      </c>
      <c r="S406" t="s">
        <v>98</v>
      </c>
    </row>
    <row r="407" spans="1:19" x14ac:dyDescent="0.3">
      <c r="A407">
        <v>118921</v>
      </c>
      <c r="B407">
        <v>122</v>
      </c>
      <c r="C407" t="s">
        <v>25</v>
      </c>
      <c r="D407" t="s">
        <v>844</v>
      </c>
      <c r="E407">
        <v>3000</v>
      </c>
      <c r="F407" s="20">
        <v>45757</v>
      </c>
      <c r="G407" s="20">
        <v>45756</v>
      </c>
      <c r="H407" s="20">
        <v>45756</v>
      </c>
      <c r="I407" s="20">
        <v>45717</v>
      </c>
      <c r="J407" s="20">
        <v>45734</v>
      </c>
      <c r="K407" t="s">
        <v>96</v>
      </c>
      <c r="L407" t="s">
        <v>312</v>
      </c>
      <c r="M407" t="s">
        <v>313</v>
      </c>
      <c r="N407" t="s">
        <v>845</v>
      </c>
      <c r="O407" t="s">
        <v>215</v>
      </c>
      <c r="P407" t="s">
        <v>216</v>
      </c>
      <c r="Q407" t="s">
        <v>217</v>
      </c>
      <c r="R407" t="s">
        <v>97</v>
      </c>
      <c r="S407" t="s">
        <v>98</v>
      </c>
    </row>
    <row r="408" spans="1:19" x14ac:dyDescent="0.3">
      <c r="A408">
        <v>119908</v>
      </c>
      <c r="B408">
        <v>122</v>
      </c>
      <c r="C408" t="s">
        <v>25</v>
      </c>
      <c r="D408" t="s">
        <v>808</v>
      </c>
      <c r="E408">
        <v>1446.62</v>
      </c>
      <c r="F408" s="20">
        <v>45757</v>
      </c>
      <c r="G408" s="20">
        <v>45756</v>
      </c>
      <c r="H408" s="20">
        <v>45756</v>
      </c>
      <c r="I408" s="20">
        <v>45717</v>
      </c>
      <c r="J408" s="20">
        <v>45736</v>
      </c>
      <c r="K408" t="s">
        <v>96</v>
      </c>
      <c r="L408" t="s">
        <v>312</v>
      </c>
      <c r="M408" t="s">
        <v>313</v>
      </c>
      <c r="N408" t="s">
        <v>774</v>
      </c>
      <c r="O408" t="s">
        <v>215</v>
      </c>
      <c r="P408" t="s">
        <v>216</v>
      </c>
      <c r="Q408" t="s">
        <v>217</v>
      </c>
      <c r="R408" t="s">
        <v>97</v>
      </c>
      <c r="S408" t="s">
        <v>98</v>
      </c>
    </row>
    <row r="409" spans="1:19" x14ac:dyDescent="0.3">
      <c r="A409">
        <v>120804</v>
      </c>
      <c r="B409">
        <v>122</v>
      </c>
      <c r="C409" t="s">
        <v>25</v>
      </c>
      <c r="D409" t="s">
        <v>846</v>
      </c>
      <c r="E409">
        <v>8631.3700000000008</v>
      </c>
      <c r="F409" s="20">
        <v>45757</v>
      </c>
      <c r="G409" s="20">
        <v>45756</v>
      </c>
      <c r="H409" s="20">
        <v>45756</v>
      </c>
      <c r="I409" s="20">
        <v>45748</v>
      </c>
      <c r="J409" s="20">
        <v>45743</v>
      </c>
      <c r="K409" t="s">
        <v>213</v>
      </c>
      <c r="L409" t="s">
        <v>312</v>
      </c>
      <c r="M409" t="s">
        <v>313</v>
      </c>
      <c r="N409" t="s">
        <v>847</v>
      </c>
      <c r="O409" t="s">
        <v>215</v>
      </c>
      <c r="P409" t="s">
        <v>216</v>
      </c>
      <c r="Q409" t="s">
        <v>217</v>
      </c>
      <c r="R409" t="s">
        <v>97</v>
      </c>
      <c r="S409" t="s">
        <v>98</v>
      </c>
    </row>
    <row r="410" spans="1:19" x14ac:dyDescent="0.3">
      <c r="A410">
        <v>91836</v>
      </c>
      <c r="B410">
        <v>122</v>
      </c>
      <c r="C410" t="s">
        <v>25</v>
      </c>
      <c r="D410" t="s">
        <v>335</v>
      </c>
      <c r="E410">
        <v>14619</v>
      </c>
      <c r="F410" s="20">
        <v>45756</v>
      </c>
      <c r="G410" s="20">
        <v>45756</v>
      </c>
      <c r="H410" s="20">
        <v>45756</v>
      </c>
      <c r="I410" s="20">
        <v>45748</v>
      </c>
      <c r="J410" s="20"/>
      <c r="K410" t="s">
        <v>213</v>
      </c>
      <c r="L410" t="s">
        <v>336</v>
      </c>
      <c r="M410" t="s">
        <v>337</v>
      </c>
      <c r="N410" t="s">
        <v>848</v>
      </c>
      <c r="O410" t="s">
        <v>215</v>
      </c>
      <c r="P410" t="s">
        <v>216</v>
      </c>
      <c r="Q410" t="s">
        <v>217</v>
      </c>
      <c r="R410" t="s">
        <v>97</v>
      </c>
      <c r="S410" t="s">
        <v>98</v>
      </c>
    </row>
    <row r="411" spans="1:19" x14ac:dyDescent="0.3">
      <c r="A411">
        <v>91877</v>
      </c>
      <c r="B411">
        <v>122</v>
      </c>
      <c r="C411" t="s">
        <v>25</v>
      </c>
      <c r="D411" t="s">
        <v>335</v>
      </c>
      <c r="E411">
        <v>3630</v>
      </c>
      <c r="F411" s="20">
        <v>45756</v>
      </c>
      <c r="G411" s="20">
        <v>45756</v>
      </c>
      <c r="H411" s="20">
        <v>45756</v>
      </c>
      <c r="I411" s="20">
        <v>45748</v>
      </c>
      <c r="J411" s="20"/>
      <c r="K411" t="s">
        <v>213</v>
      </c>
      <c r="L411" t="s">
        <v>336</v>
      </c>
      <c r="M411" t="s">
        <v>337</v>
      </c>
      <c r="N411" t="s">
        <v>849</v>
      </c>
      <c r="O411" t="s">
        <v>215</v>
      </c>
      <c r="P411" t="s">
        <v>216</v>
      </c>
      <c r="Q411" t="s">
        <v>217</v>
      </c>
      <c r="R411" t="s">
        <v>97</v>
      </c>
      <c r="S411" t="s">
        <v>98</v>
      </c>
    </row>
    <row r="412" spans="1:19" x14ac:dyDescent="0.3">
      <c r="A412">
        <v>91938</v>
      </c>
      <c r="B412">
        <v>122</v>
      </c>
      <c r="C412" t="s">
        <v>25</v>
      </c>
      <c r="D412" t="s">
        <v>502</v>
      </c>
      <c r="E412">
        <v>697.07</v>
      </c>
      <c r="F412" s="20">
        <v>45757</v>
      </c>
      <c r="G412" s="20">
        <v>45756</v>
      </c>
      <c r="H412" s="20">
        <v>45756</v>
      </c>
      <c r="I412" s="20">
        <v>45748</v>
      </c>
      <c r="J412" s="20"/>
      <c r="K412" t="s">
        <v>96</v>
      </c>
      <c r="L412" t="s">
        <v>372</v>
      </c>
      <c r="M412" t="s">
        <v>850</v>
      </c>
      <c r="N412" t="s">
        <v>851</v>
      </c>
      <c r="O412" t="s">
        <v>215</v>
      </c>
      <c r="P412" t="s">
        <v>216</v>
      </c>
      <c r="Q412" t="s">
        <v>217</v>
      </c>
      <c r="R412" t="s">
        <v>97</v>
      </c>
      <c r="S412" t="s">
        <v>98</v>
      </c>
    </row>
    <row r="413" spans="1:19" x14ac:dyDescent="0.3">
      <c r="A413">
        <v>93519</v>
      </c>
      <c r="B413">
        <v>122</v>
      </c>
      <c r="C413" t="s">
        <v>25</v>
      </c>
      <c r="D413" t="s">
        <v>852</v>
      </c>
      <c r="E413">
        <v>225.63</v>
      </c>
      <c r="F413" s="20">
        <v>45757</v>
      </c>
      <c r="G413" s="20">
        <v>45756</v>
      </c>
      <c r="H413" s="20">
        <v>45756</v>
      </c>
      <c r="I413" s="20">
        <v>45717</v>
      </c>
      <c r="J413" s="20"/>
      <c r="K413" t="s">
        <v>213</v>
      </c>
      <c r="L413" t="s">
        <v>279</v>
      </c>
      <c r="M413" t="s">
        <v>551</v>
      </c>
      <c r="N413" t="s">
        <v>853</v>
      </c>
      <c r="O413" t="s">
        <v>215</v>
      </c>
      <c r="P413" t="s">
        <v>216</v>
      </c>
      <c r="Q413" t="s">
        <v>217</v>
      </c>
      <c r="R413" t="s">
        <v>97</v>
      </c>
      <c r="S413" t="s">
        <v>98</v>
      </c>
    </row>
    <row r="414" spans="1:19" x14ac:dyDescent="0.3">
      <c r="A414">
        <v>96673</v>
      </c>
      <c r="B414">
        <v>122</v>
      </c>
      <c r="C414" t="s">
        <v>25</v>
      </c>
      <c r="D414" t="s">
        <v>447</v>
      </c>
      <c r="E414">
        <v>2062.8200000000002</v>
      </c>
      <c r="F414" s="20">
        <v>45754</v>
      </c>
      <c r="G414" s="20">
        <v>45756</v>
      </c>
      <c r="H414" s="20">
        <v>45756</v>
      </c>
      <c r="I414" s="20">
        <v>45717</v>
      </c>
      <c r="J414" s="20"/>
      <c r="K414" t="s">
        <v>213</v>
      </c>
      <c r="L414" t="s">
        <v>272</v>
      </c>
      <c r="M414" t="s">
        <v>273</v>
      </c>
      <c r="O414" t="s">
        <v>215</v>
      </c>
      <c r="P414" t="s">
        <v>216</v>
      </c>
      <c r="Q414" t="s">
        <v>217</v>
      </c>
      <c r="R414" t="s">
        <v>97</v>
      </c>
      <c r="S414" t="s">
        <v>98</v>
      </c>
    </row>
    <row r="415" spans="1:19" x14ac:dyDescent="0.3">
      <c r="A415">
        <v>96832</v>
      </c>
      <c r="B415">
        <v>122</v>
      </c>
      <c r="C415" t="s">
        <v>25</v>
      </c>
      <c r="D415" t="s">
        <v>854</v>
      </c>
      <c r="E415">
        <v>396</v>
      </c>
      <c r="F415" s="20">
        <v>45757</v>
      </c>
      <c r="G415" s="20">
        <v>45756</v>
      </c>
      <c r="H415" s="20">
        <v>45756</v>
      </c>
      <c r="I415" s="20">
        <v>45717</v>
      </c>
      <c r="J415" s="20"/>
      <c r="K415" t="s">
        <v>213</v>
      </c>
      <c r="L415" t="s">
        <v>279</v>
      </c>
      <c r="M415" t="s">
        <v>855</v>
      </c>
      <c r="N415" t="s">
        <v>856</v>
      </c>
      <c r="O415" t="s">
        <v>215</v>
      </c>
      <c r="P415" t="s">
        <v>216</v>
      </c>
      <c r="Q415" t="s">
        <v>217</v>
      </c>
      <c r="R415" t="s">
        <v>97</v>
      </c>
      <c r="S415" t="s">
        <v>98</v>
      </c>
    </row>
    <row r="416" spans="1:19" x14ac:dyDescent="0.3">
      <c r="A416">
        <v>96845</v>
      </c>
      <c r="B416">
        <v>122</v>
      </c>
      <c r="C416" t="s">
        <v>25</v>
      </c>
      <c r="D416" t="s">
        <v>854</v>
      </c>
      <c r="E416">
        <v>778</v>
      </c>
      <c r="F416" s="20">
        <v>45757</v>
      </c>
      <c r="G416" s="20">
        <v>45756</v>
      </c>
      <c r="H416" s="20">
        <v>45756</v>
      </c>
      <c r="I416" s="20">
        <v>45717</v>
      </c>
      <c r="J416" s="20"/>
      <c r="K416" t="s">
        <v>213</v>
      </c>
      <c r="L416" t="s">
        <v>450</v>
      </c>
      <c r="M416" t="s">
        <v>451</v>
      </c>
      <c r="N416" t="s">
        <v>857</v>
      </c>
      <c r="O416" t="s">
        <v>215</v>
      </c>
      <c r="P416" t="s">
        <v>216</v>
      </c>
      <c r="Q416" t="s">
        <v>217</v>
      </c>
      <c r="R416" t="s">
        <v>97</v>
      </c>
      <c r="S416" t="s">
        <v>98</v>
      </c>
    </row>
    <row r="417" spans="1:19" x14ac:dyDescent="0.3">
      <c r="A417">
        <v>97132</v>
      </c>
      <c r="B417">
        <v>122</v>
      </c>
      <c r="C417" t="s">
        <v>25</v>
      </c>
      <c r="D417" t="s">
        <v>288</v>
      </c>
      <c r="E417">
        <v>21316.46</v>
      </c>
      <c r="F417" s="20">
        <v>45757</v>
      </c>
      <c r="G417" s="20">
        <v>45756</v>
      </c>
      <c r="H417" s="20">
        <v>45756</v>
      </c>
      <c r="I417" s="20">
        <v>45736</v>
      </c>
      <c r="J417" s="20"/>
      <c r="K417" t="s">
        <v>96</v>
      </c>
      <c r="L417" t="s">
        <v>289</v>
      </c>
      <c r="M417" t="s">
        <v>290</v>
      </c>
      <c r="N417" t="s">
        <v>858</v>
      </c>
      <c r="O417" t="s">
        <v>215</v>
      </c>
      <c r="P417" t="s">
        <v>216</v>
      </c>
      <c r="Q417" t="s">
        <v>217</v>
      </c>
      <c r="R417" t="s">
        <v>97</v>
      </c>
      <c r="S417" t="s">
        <v>98</v>
      </c>
    </row>
    <row r="418" spans="1:19" x14ac:dyDescent="0.3">
      <c r="A418">
        <v>97146</v>
      </c>
      <c r="B418">
        <v>122</v>
      </c>
      <c r="C418" t="s">
        <v>25</v>
      </c>
      <c r="D418" t="s">
        <v>288</v>
      </c>
      <c r="E418">
        <v>16000</v>
      </c>
      <c r="F418" s="20">
        <v>45757</v>
      </c>
      <c r="G418" s="20">
        <v>45756</v>
      </c>
      <c r="H418" s="20">
        <v>45756</v>
      </c>
      <c r="I418" s="20">
        <v>45717</v>
      </c>
      <c r="J418" s="20"/>
      <c r="K418" t="s">
        <v>96</v>
      </c>
      <c r="L418" t="s">
        <v>289</v>
      </c>
      <c r="M418" t="s">
        <v>290</v>
      </c>
      <c r="N418" t="s">
        <v>859</v>
      </c>
      <c r="O418" t="s">
        <v>215</v>
      </c>
      <c r="P418" t="s">
        <v>216</v>
      </c>
      <c r="Q418" t="s">
        <v>217</v>
      </c>
      <c r="R418" t="s">
        <v>97</v>
      </c>
      <c r="S418" t="s">
        <v>98</v>
      </c>
    </row>
    <row r="419" spans="1:19" x14ac:dyDescent="0.3">
      <c r="A419">
        <v>97171</v>
      </c>
      <c r="B419">
        <v>122</v>
      </c>
      <c r="C419" t="s">
        <v>25</v>
      </c>
      <c r="D419" t="s">
        <v>288</v>
      </c>
      <c r="E419">
        <v>14000</v>
      </c>
      <c r="F419" s="20">
        <v>45757</v>
      </c>
      <c r="G419" s="20">
        <v>45756</v>
      </c>
      <c r="H419" s="20">
        <v>45756</v>
      </c>
      <c r="I419" s="20">
        <v>45717</v>
      </c>
      <c r="J419" s="20"/>
      <c r="K419" t="s">
        <v>96</v>
      </c>
      <c r="L419" t="s">
        <v>289</v>
      </c>
      <c r="M419" t="s">
        <v>290</v>
      </c>
      <c r="N419" t="s">
        <v>860</v>
      </c>
      <c r="O419" t="s">
        <v>215</v>
      </c>
      <c r="P419" t="s">
        <v>216</v>
      </c>
      <c r="Q419" t="s">
        <v>217</v>
      </c>
      <c r="R419" t="s">
        <v>97</v>
      </c>
      <c r="S419" t="s">
        <v>98</v>
      </c>
    </row>
    <row r="420" spans="1:19" x14ac:dyDescent="0.3">
      <c r="A420">
        <v>97214</v>
      </c>
      <c r="B420">
        <v>122</v>
      </c>
      <c r="C420" t="s">
        <v>25</v>
      </c>
      <c r="D420" t="s">
        <v>288</v>
      </c>
      <c r="E420">
        <v>5000</v>
      </c>
      <c r="F420" s="20">
        <v>45757</v>
      </c>
      <c r="G420" s="20">
        <v>45756</v>
      </c>
      <c r="H420" s="20">
        <v>45756</v>
      </c>
      <c r="I420" s="20">
        <v>45717</v>
      </c>
      <c r="J420" s="20"/>
      <c r="K420" t="s">
        <v>96</v>
      </c>
      <c r="L420" t="s">
        <v>279</v>
      </c>
      <c r="M420" t="s">
        <v>716</v>
      </c>
      <c r="N420" t="s">
        <v>861</v>
      </c>
      <c r="O420" t="s">
        <v>215</v>
      </c>
      <c r="P420" t="s">
        <v>216</v>
      </c>
      <c r="Q420" t="s">
        <v>217</v>
      </c>
      <c r="R420" t="s">
        <v>97</v>
      </c>
      <c r="S420" t="s">
        <v>98</v>
      </c>
    </row>
    <row r="421" spans="1:19" x14ac:dyDescent="0.3">
      <c r="A421">
        <v>97246</v>
      </c>
      <c r="B421">
        <v>122</v>
      </c>
      <c r="C421" t="s">
        <v>25</v>
      </c>
      <c r="D421" t="s">
        <v>288</v>
      </c>
      <c r="E421">
        <v>4500</v>
      </c>
      <c r="F421" s="20">
        <v>45757</v>
      </c>
      <c r="G421" s="20">
        <v>45756</v>
      </c>
      <c r="H421" s="20">
        <v>45756</v>
      </c>
      <c r="I421" s="20">
        <v>45717</v>
      </c>
      <c r="J421" s="20"/>
      <c r="K421" t="s">
        <v>96</v>
      </c>
      <c r="L421" t="s">
        <v>279</v>
      </c>
      <c r="M421" t="s">
        <v>862</v>
      </c>
      <c r="N421" t="s">
        <v>863</v>
      </c>
      <c r="O421" t="s">
        <v>215</v>
      </c>
      <c r="P421" t="s">
        <v>216</v>
      </c>
      <c r="Q421" t="s">
        <v>217</v>
      </c>
      <c r="R421" t="s">
        <v>97</v>
      </c>
      <c r="S421" t="s">
        <v>98</v>
      </c>
    </row>
    <row r="422" spans="1:19" x14ac:dyDescent="0.3">
      <c r="A422">
        <v>97261</v>
      </c>
      <c r="B422">
        <v>122</v>
      </c>
      <c r="C422" t="s">
        <v>25</v>
      </c>
      <c r="D422" t="s">
        <v>288</v>
      </c>
      <c r="E422">
        <v>2100</v>
      </c>
      <c r="F422" s="20">
        <v>45757</v>
      </c>
      <c r="G422" s="20">
        <v>45756</v>
      </c>
      <c r="H422" s="20">
        <v>45756</v>
      </c>
      <c r="I422" s="20">
        <v>45717</v>
      </c>
      <c r="J422" s="20"/>
      <c r="K422" t="s">
        <v>96</v>
      </c>
      <c r="L422" t="s">
        <v>279</v>
      </c>
      <c r="M422" t="s">
        <v>862</v>
      </c>
      <c r="N422" t="s">
        <v>864</v>
      </c>
      <c r="O422" t="s">
        <v>215</v>
      </c>
      <c r="P422" t="s">
        <v>216</v>
      </c>
      <c r="Q422" t="s">
        <v>217</v>
      </c>
      <c r="R422" t="s">
        <v>97</v>
      </c>
      <c r="S422" t="s">
        <v>98</v>
      </c>
    </row>
    <row r="423" spans="1:19" x14ac:dyDescent="0.3">
      <c r="A423">
        <v>121437</v>
      </c>
      <c r="B423">
        <v>122</v>
      </c>
      <c r="C423" t="s">
        <v>25</v>
      </c>
      <c r="D423" t="s">
        <v>631</v>
      </c>
      <c r="E423">
        <v>930.64</v>
      </c>
      <c r="F423" s="20">
        <v>45751</v>
      </c>
      <c r="G423" s="20">
        <v>45749</v>
      </c>
      <c r="H423" s="20">
        <v>45755</v>
      </c>
      <c r="I423" s="20">
        <v>45747</v>
      </c>
      <c r="J423" s="20">
        <v>45748</v>
      </c>
      <c r="K423" t="s">
        <v>96</v>
      </c>
      <c r="L423" t="s">
        <v>613</v>
      </c>
      <c r="M423" t="s">
        <v>614</v>
      </c>
      <c r="N423" t="s">
        <v>865</v>
      </c>
      <c r="O423" t="s">
        <v>215</v>
      </c>
      <c r="P423" t="s">
        <v>216</v>
      </c>
      <c r="Q423" t="s">
        <v>217</v>
      </c>
      <c r="R423" t="s">
        <v>97</v>
      </c>
      <c r="S423" t="s">
        <v>98</v>
      </c>
    </row>
    <row r="424" spans="1:19" x14ac:dyDescent="0.3">
      <c r="A424">
        <v>97578</v>
      </c>
      <c r="B424">
        <v>122</v>
      </c>
      <c r="C424" t="s">
        <v>25</v>
      </c>
      <c r="D424" t="s">
        <v>553</v>
      </c>
      <c r="E424">
        <v>7600</v>
      </c>
      <c r="F424" s="20">
        <v>45752</v>
      </c>
      <c r="G424" s="20">
        <v>45754</v>
      </c>
      <c r="H424" s="20">
        <v>45754</v>
      </c>
      <c r="I424" s="20">
        <v>45717</v>
      </c>
      <c r="J424" s="20"/>
      <c r="K424" t="s">
        <v>96</v>
      </c>
      <c r="L424" t="s">
        <v>285</v>
      </c>
      <c r="M424" t="s">
        <v>554</v>
      </c>
      <c r="N424" t="s">
        <v>866</v>
      </c>
      <c r="O424" t="s">
        <v>215</v>
      </c>
      <c r="P424" t="s">
        <v>216</v>
      </c>
      <c r="Q424" t="s">
        <v>217</v>
      </c>
      <c r="R424" t="s">
        <v>97</v>
      </c>
      <c r="S424" t="s">
        <v>98</v>
      </c>
    </row>
    <row r="425" spans="1:19" x14ac:dyDescent="0.3">
      <c r="A425">
        <v>121591</v>
      </c>
      <c r="B425">
        <v>122</v>
      </c>
      <c r="C425" t="s">
        <v>25</v>
      </c>
      <c r="D425" t="s">
        <v>360</v>
      </c>
      <c r="E425">
        <v>1800</v>
      </c>
      <c r="F425" s="20">
        <v>45754</v>
      </c>
      <c r="G425" s="20">
        <v>45757</v>
      </c>
      <c r="H425" s="20">
        <v>45754</v>
      </c>
      <c r="I425" s="20">
        <v>45748</v>
      </c>
      <c r="J425" s="20">
        <v>45749</v>
      </c>
      <c r="K425" t="s">
        <v>96</v>
      </c>
      <c r="L425" t="s">
        <v>361</v>
      </c>
      <c r="M425" t="s">
        <v>362</v>
      </c>
      <c r="N425" t="s">
        <v>867</v>
      </c>
      <c r="O425" t="s">
        <v>215</v>
      </c>
      <c r="P425" t="s">
        <v>216</v>
      </c>
      <c r="Q425" t="s">
        <v>217</v>
      </c>
      <c r="R425" t="s">
        <v>97</v>
      </c>
      <c r="S425" t="s">
        <v>98</v>
      </c>
    </row>
    <row r="426" spans="1:19" x14ac:dyDescent="0.3">
      <c r="A426">
        <v>122042</v>
      </c>
      <c r="B426">
        <v>122</v>
      </c>
      <c r="C426" t="s">
        <v>25</v>
      </c>
      <c r="D426" t="s">
        <v>242</v>
      </c>
      <c r="E426">
        <v>2924.25</v>
      </c>
      <c r="F426" s="20">
        <v>45755</v>
      </c>
      <c r="G426" s="20">
        <v>45754</v>
      </c>
      <c r="H426" s="20">
        <v>45754</v>
      </c>
      <c r="I426" s="20">
        <v>45734</v>
      </c>
      <c r="J426" s="20">
        <v>45749</v>
      </c>
      <c r="K426" t="s">
        <v>213</v>
      </c>
      <c r="N426" t="s">
        <v>868</v>
      </c>
      <c r="O426" t="s">
        <v>215</v>
      </c>
      <c r="P426" t="s">
        <v>216</v>
      </c>
      <c r="Q426" t="s">
        <v>217</v>
      </c>
      <c r="R426" t="s">
        <v>97</v>
      </c>
      <c r="S426" t="s">
        <v>98</v>
      </c>
    </row>
    <row r="427" spans="1:19" x14ac:dyDescent="0.3">
      <c r="A427">
        <v>122047</v>
      </c>
      <c r="B427">
        <v>122</v>
      </c>
      <c r="C427" t="s">
        <v>25</v>
      </c>
      <c r="D427" t="s">
        <v>869</v>
      </c>
      <c r="E427">
        <v>321.60000000000002</v>
      </c>
      <c r="F427" s="20">
        <v>45756</v>
      </c>
      <c r="G427" s="20">
        <v>45754</v>
      </c>
      <c r="H427" s="20">
        <v>45754</v>
      </c>
      <c r="I427" s="20">
        <v>45735</v>
      </c>
      <c r="J427" s="20">
        <v>45749</v>
      </c>
      <c r="K427" t="s">
        <v>213</v>
      </c>
      <c r="N427" t="s">
        <v>870</v>
      </c>
      <c r="O427" t="s">
        <v>215</v>
      </c>
      <c r="P427" t="s">
        <v>216</v>
      </c>
      <c r="Q427" t="s">
        <v>217</v>
      </c>
      <c r="R427" t="s">
        <v>97</v>
      </c>
      <c r="S427" t="s">
        <v>98</v>
      </c>
    </row>
    <row r="428" spans="1:19" x14ac:dyDescent="0.3">
      <c r="A428">
        <v>122049</v>
      </c>
      <c r="B428">
        <v>122</v>
      </c>
      <c r="C428" t="s">
        <v>25</v>
      </c>
      <c r="D428" t="s">
        <v>240</v>
      </c>
      <c r="E428">
        <v>340</v>
      </c>
      <c r="F428" s="20">
        <v>45754</v>
      </c>
      <c r="G428" s="20">
        <v>45754</v>
      </c>
      <c r="H428" s="20">
        <v>45754</v>
      </c>
      <c r="I428" s="20">
        <v>45736</v>
      </c>
      <c r="J428" s="20">
        <v>45749</v>
      </c>
      <c r="K428" t="s">
        <v>213</v>
      </c>
      <c r="N428" t="s">
        <v>871</v>
      </c>
      <c r="O428" t="s">
        <v>215</v>
      </c>
      <c r="P428" t="s">
        <v>216</v>
      </c>
      <c r="Q428" t="s">
        <v>217</v>
      </c>
      <c r="R428" t="s">
        <v>97</v>
      </c>
      <c r="S428" t="s">
        <v>98</v>
      </c>
    </row>
    <row r="429" spans="1:19" x14ac:dyDescent="0.3">
      <c r="A429">
        <v>122051</v>
      </c>
      <c r="B429">
        <v>122</v>
      </c>
      <c r="C429" t="s">
        <v>25</v>
      </c>
      <c r="D429" t="s">
        <v>468</v>
      </c>
      <c r="E429">
        <v>279.14999999999998</v>
      </c>
      <c r="F429" s="20">
        <v>45754</v>
      </c>
      <c r="G429" s="20">
        <v>45754</v>
      </c>
      <c r="H429" s="20">
        <v>45754</v>
      </c>
      <c r="I429" s="20">
        <v>45723</v>
      </c>
      <c r="J429" s="20">
        <v>45749</v>
      </c>
      <c r="K429" t="s">
        <v>213</v>
      </c>
      <c r="N429" t="s">
        <v>872</v>
      </c>
      <c r="O429" t="s">
        <v>215</v>
      </c>
      <c r="P429" t="s">
        <v>216</v>
      </c>
      <c r="Q429" t="s">
        <v>217</v>
      </c>
      <c r="R429" t="s">
        <v>97</v>
      </c>
      <c r="S429" t="s">
        <v>98</v>
      </c>
    </row>
    <row r="430" spans="1:19" x14ac:dyDescent="0.3">
      <c r="A430">
        <v>122053</v>
      </c>
      <c r="B430">
        <v>122</v>
      </c>
      <c r="C430" t="s">
        <v>25</v>
      </c>
      <c r="D430" t="s">
        <v>303</v>
      </c>
      <c r="E430">
        <v>394.5</v>
      </c>
      <c r="F430" s="20">
        <v>45756</v>
      </c>
      <c r="G430" s="20">
        <v>45754</v>
      </c>
      <c r="H430" s="20">
        <v>45754</v>
      </c>
      <c r="I430" s="20">
        <v>45726</v>
      </c>
      <c r="J430" s="20">
        <v>45749</v>
      </c>
      <c r="K430" t="s">
        <v>213</v>
      </c>
      <c r="N430" t="s">
        <v>873</v>
      </c>
      <c r="O430" t="s">
        <v>215</v>
      </c>
      <c r="P430" t="s">
        <v>216</v>
      </c>
      <c r="Q430" t="s">
        <v>217</v>
      </c>
      <c r="R430" t="s">
        <v>97</v>
      </c>
      <c r="S430" t="s">
        <v>98</v>
      </c>
    </row>
    <row r="431" spans="1:19" x14ac:dyDescent="0.3">
      <c r="A431">
        <v>122055</v>
      </c>
      <c r="B431">
        <v>122</v>
      </c>
      <c r="C431" t="s">
        <v>25</v>
      </c>
      <c r="D431" t="s">
        <v>874</v>
      </c>
      <c r="E431">
        <v>950.48</v>
      </c>
      <c r="F431" s="20">
        <v>45754</v>
      </c>
      <c r="G431" s="20">
        <v>45754</v>
      </c>
      <c r="H431" s="20">
        <v>45754</v>
      </c>
      <c r="I431" s="20">
        <v>45726</v>
      </c>
      <c r="J431" s="20">
        <v>45749</v>
      </c>
      <c r="K431" t="s">
        <v>213</v>
      </c>
      <c r="N431" t="s">
        <v>875</v>
      </c>
      <c r="O431" t="s">
        <v>215</v>
      </c>
      <c r="P431" t="s">
        <v>216</v>
      </c>
      <c r="Q431" t="s">
        <v>217</v>
      </c>
      <c r="R431" t="s">
        <v>97</v>
      </c>
      <c r="S431" t="s">
        <v>98</v>
      </c>
    </row>
    <row r="432" spans="1:19" x14ac:dyDescent="0.3">
      <c r="A432">
        <v>122062</v>
      </c>
      <c r="B432">
        <v>122</v>
      </c>
      <c r="C432" t="s">
        <v>25</v>
      </c>
      <c r="D432" t="s">
        <v>472</v>
      </c>
      <c r="E432">
        <v>498</v>
      </c>
      <c r="F432" s="20">
        <v>45756</v>
      </c>
      <c r="G432" s="20">
        <v>45754</v>
      </c>
      <c r="H432" s="20">
        <v>45754</v>
      </c>
      <c r="I432" s="20">
        <v>45728</v>
      </c>
      <c r="J432" s="20">
        <v>45749</v>
      </c>
      <c r="K432" t="s">
        <v>213</v>
      </c>
      <c r="N432" t="s">
        <v>876</v>
      </c>
      <c r="O432" t="s">
        <v>215</v>
      </c>
      <c r="P432" t="s">
        <v>216</v>
      </c>
      <c r="Q432" t="s">
        <v>217</v>
      </c>
      <c r="R432" t="s">
        <v>97</v>
      </c>
      <c r="S432" t="s">
        <v>98</v>
      </c>
    </row>
    <row r="433" spans="1:19" x14ac:dyDescent="0.3">
      <c r="A433">
        <v>122064</v>
      </c>
      <c r="B433">
        <v>122</v>
      </c>
      <c r="C433" t="s">
        <v>25</v>
      </c>
      <c r="D433" t="s">
        <v>292</v>
      </c>
      <c r="E433">
        <v>2249.6799999999998</v>
      </c>
      <c r="F433" s="20">
        <v>45755</v>
      </c>
      <c r="G433" s="20">
        <v>45754</v>
      </c>
      <c r="H433" s="20">
        <v>45754</v>
      </c>
      <c r="I433" s="20">
        <v>45728</v>
      </c>
      <c r="J433" s="20">
        <v>45749</v>
      </c>
      <c r="K433" t="s">
        <v>213</v>
      </c>
      <c r="N433" t="s">
        <v>877</v>
      </c>
      <c r="O433" t="s">
        <v>215</v>
      </c>
      <c r="P433" t="s">
        <v>216</v>
      </c>
      <c r="Q433" t="s">
        <v>217</v>
      </c>
      <c r="R433" t="s">
        <v>97</v>
      </c>
      <c r="S433" t="s">
        <v>98</v>
      </c>
    </row>
    <row r="434" spans="1:19" x14ac:dyDescent="0.3">
      <c r="A434">
        <v>122066</v>
      </c>
      <c r="B434">
        <v>122</v>
      </c>
      <c r="C434" t="s">
        <v>25</v>
      </c>
      <c r="D434" t="s">
        <v>222</v>
      </c>
      <c r="E434">
        <v>589</v>
      </c>
      <c r="F434" s="20">
        <v>45754</v>
      </c>
      <c r="G434" s="20">
        <v>45754</v>
      </c>
      <c r="H434" s="20">
        <v>45754</v>
      </c>
      <c r="I434" s="20">
        <v>45737</v>
      </c>
      <c r="J434" s="20">
        <v>45749</v>
      </c>
      <c r="K434" t="s">
        <v>213</v>
      </c>
      <c r="N434" t="s">
        <v>878</v>
      </c>
      <c r="O434" t="s">
        <v>215</v>
      </c>
      <c r="P434" t="s">
        <v>216</v>
      </c>
      <c r="Q434" t="s">
        <v>217</v>
      </c>
      <c r="R434" t="s">
        <v>97</v>
      </c>
      <c r="S434" t="s">
        <v>98</v>
      </c>
    </row>
    <row r="435" spans="1:19" x14ac:dyDescent="0.3">
      <c r="A435">
        <v>122067</v>
      </c>
      <c r="B435">
        <v>122</v>
      </c>
      <c r="C435" t="s">
        <v>25</v>
      </c>
      <c r="D435" t="s">
        <v>879</v>
      </c>
      <c r="E435">
        <v>851.4</v>
      </c>
      <c r="F435" s="20">
        <v>45756</v>
      </c>
      <c r="G435" s="20">
        <v>45754</v>
      </c>
      <c r="H435" s="20">
        <v>45754</v>
      </c>
      <c r="I435" s="20">
        <v>45735</v>
      </c>
      <c r="J435" s="20">
        <v>45749</v>
      </c>
      <c r="K435" t="s">
        <v>213</v>
      </c>
      <c r="N435" t="s">
        <v>880</v>
      </c>
      <c r="O435" t="s">
        <v>215</v>
      </c>
      <c r="P435" t="s">
        <v>216</v>
      </c>
      <c r="Q435" t="s">
        <v>217</v>
      </c>
      <c r="R435" t="s">
        <v>97</v>
      </c>
      <c r="S435" t="s">
        <v>98</v>
      </c>
    </row>
    <row r="436" spans="1:19" x14ac:dyDescent="0.3">
      <c r="A436">
        <v>122068</v>
      </c>
      <c r="B436">
        <v>122</v>
      </c>
      <c r="C436" t="s">
        <v>25</v>
      </c>
      <c r="D436" t="s">
        <v>322</v>
      </c>
      <c r="E436">
        <v>3584.2</v>
      </c>
      <c r="F436" s="20">
        <v>45755</v>
      </c>
      <c r="G436" s="20">
        <v>45754</v>
      </c>
      <c r="H436" s="20">
        <v>45754</v>
      </c>
      <c r="I436" s="20">
        <v>45735</v>
      </c>
      <c r="J436" s="20">
        <v>45749</v>
      </c>
      <c r="K436" t="s">
        <v>213</v>
      </c>
      <c r="N436" t="s">
        <v>881</v>
      </c>
      <c r="O436" t="s">
        <v>215</v>
      </c>
      <c r="P436" t="s">
        <v>216</v>
      </c>
      <c r="Q436" t="s">
        <v>217</v>
      </c>
      <c r="R436" t="s">
        <v>97</v>
      </c>
      <c r="S436" t="s">
        <v>98</v>
      </c>
    </row>
    <row r="437" spans="1:19" x14ac:dyDescent="0.3">
      <c r="A437">
        <v>122070</v>
      </c>
      <c r="B437">
        <v>122</v>
      </c>
      <c r="C437" t="s">
        <v>25</v>
      </c>
      <c r="D437" t="s">
        <v>240</v>
      </c>
      <c r="E437">
        <v>295.10000000000002</v>
      </c>
      <c r="F437" s="20">
        <v>45754</v>
      </c>
      <c r="G437" s="20">
        <v>45754</v>
      </c>
      <c r="H437" s="20">
        <v>45754</v>
      </c>
      <c r="I437" s="20">
        <v>45735</v>
      </c>
      <c r="J437" s="20">
        <v>45749</v>
      </c>
      <c r="K437" t="s">
        <v>213</v>
      </c>
      <c r="N437" t="s">
        <v>882</v>
      </c>
      <c r="O437" t="s">
        <v>215</v>
      </c>
      <c r="P437" t="s">
        <v>216</v>
      </c>
      <c r="Q437" t="s">
        <v>217</v>
      </c>
      <c r="R437" t="s">
        <v>97</v>
      </c>
      <c r="S437" t="s">
        <v>98</v>
      </c>
    </row>
    <row r="438" spans="1:19" x14ac:dyDescent="0.3">
      <c r="A438">
        <v>122074</v>
      </c>
      <c r="B438">
        <v>122</v>
      </c>
      <c r="C438" t="s">
        <v>25</v>
      </c>
      <c r="D438" t="s">
        <v>224</v>
      </c>
      <c r="E438">
        <v>198.55</v>
      </c>
      <c r="F438" s="20">
        <v>45754</v>
      </c>
      <c r="G438" s="20">
        <v>45754</v>
      </c>
      <c r="H438" s="20">
        <v>45754</v>
      </c>
      <c r="I438" s="20">
        <v>45737</v>
      </c>
      <c r="J438" s="20">
        <v>45749</v>
      </c>
      <c r="K438" t="s">
        <v>213</v>
      </c>
      <c r="N438" t="s">
        <v>883</v>
      </c>
      <c r="O438" t="s">
        <v>215</v>
      </c>
      <c r="P438" t="s">
        <v>216</v>
      </c>
      <c r="Q438" t="s">
        <v>217</v>
      </c>
      <c r="R438" t="s">
        <v>97</v>
      </c>
      <c r="S438" t="s">
        <v>98</v>
      </c>
    </row>
    <row r="439" spans="1:19" x14ac:dyDescent="0.3">
      <c r="A439">
        <v>122076</v>
      </c>
      <c r="B439">
        <v>122</v>
      </c>
      <c r="C439" t="s">
        <v>25</v>
      </c>
      <c r="D439" t="s">
        <v>242</v>
      </c>
      <c r="E439">
        <v>675.3</v>
      </c>
      <c r="F439" s="20">
        <v>45755</v>
      </c>
      <c r="G439" s="20">
        <v>45754</v>
      </c>
      <c r="H439" s="20">
        <v>45754</v>
      </c>
      <c r="I439" s="20">
        <v>45734</v>
      </c>
      <c r="J439" s="20">
        <v>45749</v>
      </c>
      <c r="K439" t="s">
        <v>213</v>
      </c>
      <c r="N439" t="s">
        <v>884</v>
      </c>
      <c r="O439" t="s">
        <v>215</v>
      </c>
      <c r="P439" t="s">
        <v>216</v>
      </c>
      <c r="Q439" t="s">
        <v>217</v>
      </c>
      <c r="R439" t="s">
        <v>97</v>
      </c>
      <c r="S439" t="s">
        <v>98</v>
      </c>
    </row>
    <row r="440" spans="1:19" x14ac:dyDescent="0.3">
      <c r="A440">
        <v>122078</v>
      </c>
      <c r="B440">
        <v>122</v>
      </c>
      <c r="C440" t="s">
        <v>25</v>
      </c>
      <c r="D440" t="s">
        <v>230</v>
      </c>
      <c r="E440">
        <v>842.7</v>
      </c>
      <c r="F440" s="20">
        <v>45755</v>
      </c>
      <c r="G440" s="20">
        <v>45754</v>
      </c>
      <c r="H440" s="20">
        <v>45754</v>
      </c>
      <c r="I440" s="20">
        <v>45737</v>
      </c>
      <c r="J440" s="20">
        <v>45749</v>
      </c>
      <c r="K440" t="s">
        <v>213</v>
      </c>
      <c r="N440" t="s">
        <v>885</v>
      </c>
      <c r="O440" t="s">
        <v>215</v>
      </c>
      <c r="P440" t="s">
        <v>216</v>
      </c>
      <c r="Q440" t="s">
        <v>217</v>
      </c>
      <c r="R440" t="s">
        <v>97</v>
      </c>
      <c r="S440" t="s">
        <v>98</v>
      </c>
    </row>
    <row r="441" spans="1:19" x14ac:dyDescent="0.3">
      <c r="A441">
        <v>122080</v>
      </c>
      <c r="B441">
        <v>122</v>
      </c>
      <c r="C441" t="s">
        <v>25</v>
      </c>
      <c r="D441" t="s">
        <v>222</v>
      </c>
      <c r="E441">
        <v>845.6</v>
      </c>
      <c r="F441" s="20">
        <v>45755</v>
      </c>
      <c r="G441" s="20">
        <v>45754</v>
      </c>
      <c r="H441" s="20">
        <v>45754</v>
      </c>
      <c r="I441" s="20">
        <v>45740</v>
      </c>
      <c r="J441" s="20">
        <v>45749</v>
      </c>
      <c r="K441" t="s">
        <v>213</v>
      </c>
      <c r="N441" t="s">
        <v>886</v>
      </c>
      <c r="O441" t="s">
        <v>215</v>
      </c>
      <c r="P441" t="s">
        <v>216</v>
      </c>
      <c r="Q441" t="s">
        <v>217</v>
      </c>
      <c r="R441" t="s">
        <v>97</v>
      </c>
      <c r="S441" t="s">
        <v>98</v>
      </c>
    </row>
    <row r="442" spans="1:19" x14ac:dyDescent="0.3">
      <c r="A442">
        <v>122082</v>
      </c>
      <c r="B442">
        <v>122</v>
      </c>
      <c r="C442" t="s">
        <v>25</v>
      </c>
      <c r="D442" t="s">
        <v>328</v>
      </c>
      <c r="E442">
        <v>1176</v>
      </c>
      <c r="F442" s="20">
        <v>45754</v>
      </c>
      <c r="G442" s="20">
        <v>45754</v>
      </c>
      <c r="H442" s="20">
        <v>45754</v>
      </c>
      <c r="I442" s="20">
        <v>45740</v>
      </c>
      <c r="J442" s="20">
        <v>45749</v>
      </c>
      <c r="K442" t="s">
        <v>213</v>
      </c>
      <c r="N442" t="s">
        <v>887</v>
      </c>
      <c r="O442" t="s">
        <v>215</v>
      </c>
      <c r="P442" t="s">
        <v>216</v>
      </c>
      <c r="Q442" t="s">
        <v>217</v>
      </c>
      <c r="R442" t="s">
        <v>97</v>
      </c>
      <c r="S442" t="s">
        <v>98</v>
      </c>
    </row>
    <row r="443" spans="1:19" x14ac:dyDescent="0.3">
      <c r="A443">
        <v>122084</v>
      </c>
      <c r="B443">
        <v>122</v>
      </c>
      <c r="C443" t="s">
        <v>25</v>
      </c>
      <c r="D443" t="s">
        <v>415</v>
      </c>
      <c r="E443">
        <v>531.12</v>
      </c>
      <c r="F443" s="20">
        <v>45754</v>
      </c>
      <c r="G443" s="20">
        <v>45754</v>
      </c>
      <c r="H443" s="20">
        <v>45754</v>
      </c>
      <c r="I443" s="20">
        <v>45740</v>
      </c>
      <c r="J443" s="20">
        <v>45749</v>
      </c>
      <c r="K443" t="s">
        <v>213</v>
      </c>
      <c r="N443" t="s">
        <v>888</v>
      </c>
      <c r="O443" t="s">
        <v>215</v>
      </c>
      <c r="P443" t="s">
        <v>216</v>
      </c>
      <c r="Q443" t="s">
        <v>217</v>
      </c>
      <c r="R443" t="s">
        <v>97</v>
      </c>
      <c r="S443" t="s">
        <v>98</v>
      </c>
    </row>
    <row r="444" spans="1:19" x14ac:dyDescent="0.3">
      <c r="A444">
        <v>122085</v>
      </c>
      <c r="B444">
        <v>122</v>
      </c>
      <c r="C444" t="s">
        <v>25</v>
      </c>
      <c r="D444" t="s">
        <v>523</v>
      </c>
      <c r="E444">
        <v>5593.1</v>
      </c>
      <c r="F444" s="20">
        <v>45754</v>
      </c>
      <c r="G444" s="20">
        <v>45754</v>
      </c>
      <c r="H444" s="20">
        <v>45754</v>
      </c>
      <c r="I444" s="20">
        <v>45740</v>
      </c>
      <c r="J444" s="20">
        <v>45749</v>
      </c>
      <c r="K444" t="s">
        <v>213</v>
      </c>
      <c r="N444" t="s">
        <v>889</v>
      </c>
      <c r="O444" t="s">
        <v>215</v>
      </c>
      <c r="P444" t="s">
        <v>216</v>
      </c>
      <c r="Q444" t="s">
        <v>217</v>
      </c>
      <c r="R444" t="s">
        <v>97</v>
      </c>
      <c r="S444" t="s">
        <v>98</v>
      </c>
    </row>
    <row r="445" spans="1:19" x14ac:dyDescent="0.3">
      <c r="A445">
        <v>122087</v>
      </c>
      <c r="B445">
        <v>122</v>
      </c>
      <c r="C445" t="s">
        <v>25</v>
      </c>
      <c r="D445" t="s">
        <v>249</v>
      </c>
      <c r="E445">
        <v>758</v>
      </c>
      <c r="F445" s="20">
        <v>45755</v>
      </c>
      <c r="G445" s="20">
        <v>45754</v>
      </c>
      <c r="H445" s="20">
        <v>45754</v>
      </c>
      <c r="I445" s="20">
        <v>45740</v>
      </c>
      <c r="J445" s="20">
        <v>45749</v>
      </c>
      <c r="K445" t="s">
        <v>213</v>
      </c>
      <c r="N445" t="s">
        <v>890</v>
      </c>
      <c r="O445" t="s">
        <v>215</v>
      </c>
      <c r="P445" t="s">
        <v>216</v>
      </c>
      <c r="Q445" t="s">
        <v>217</v>
      </c>
      <c r="R445" t="s">
        <v>97</v>
      </c>
      <c r="S445" t="s">
        <v>98</v>
      </c>
    </row>
    <row r="446" spans="1:19" x14ac:dyDescent="0.3">
      <c r="A446">
        <v>122089</v>
      </c>
      <c r="B446">
        <v>122</v>
      </c>
      <c r="C446" t="s">
        <v>25</v>
      </c>
      <c r="D446" t="s">
        <v>330</v>
      </c>
      <c r="E446">
        <v>327</v>
      </c>
      <c r="F446" s="20">
        <v>45755</v>
      </c>
      <c r="G446" s="20">
        <v>45754</v>
      </c>
      <c r="H446" s="20">
        <v>45754</v>
      </c>
      <c r="I446" s="20">
        <v>45740</v>
      </c>
      <c r="J446" s="20">
        <v>45749</v>
      </c>
      <c r="K446" t="s">
        <v>213</v>
      </c>
      <c r="N446" t="s">
        <v>891</v>
      </c>
      <c r="O446" t="s">
        <v>215</v>
      </c>
      <c r="P446" t="s">
        <v>216</v>
      </c>
      <c r="Q446" t="s">
        <v>217</v>
      </c>
      <c r="R446" t="s">
        <v>97</v>
      </c>
      <c r="S446" t="s">
        <v>98</v>
      </c>
    </row>
    <row r="447" spans="1:19" x14ac:dyDescent="0.3">
      <c r="A447">
        <v>122092</v>
      </c>
      <c r="B447">
        <v>122</v>
      </c>
      <c r="C447" t="s">
        <v>25</v>
      </c>
      <c r="D447" t="s">
        <v>333</v>
      </c>
      <c r="E447">
        <v>1363.34</v>
      </c>
      <c r="F447" s="20">
        <v>45755</v>
      </c>
      <c r="G447" s="20">
        <v>45754</v>
      </c>
      <c r="H447" s="20">
        <v>45754</v>
      </c>
      <c r="I447" s="20">
        <v>45740</v>
      </c>
      <c r="J447" s="20">
        <v>45749</v>
      </c>
      <c r="K447" t="s">
        <v>213</v>
      </c>
      <c r="N447" t="s">
        <v>892</v>
      </c>
      <c r="O447" t="s">
        <v>215</v>
      </c>
      <c r="P447" t="s">
        <v>216</v>
      </c>
      <c r="Q447" t="s">
        <v>217</v>
      </c>
      <c r="R447" t="s">
        <v>97</v>
      </c>
      <c r="S447" t="s">
        <v>98</v>
      </c>
    </row>
    <row r="448" spans="1:19" x14ac:dyDescent="0.3">
      <c r="A448">
        <v>122093</v>
      </c>
      <c r="B448">
        <v>122</v>
      </c>
      <c r="C448" t="s">
        <v>25</v>
      </c>
      <c r="D448" t="s">
        <v>226</v>
      </c>
      <c r="E448">
        <v>2193</v>
      </c>
      <c r="F448" s="20">
        <v>45755</v>
      </c>
      <c r="G448" s="20">
        <v>45754</v>
      </c>
      <c r="H448" s="20">
        <v>45754</v>
      </c>
      <c r="I448" s="20">
        <v>45741</v>
      </c>
      <c r="J448" s="20">
        <v>45749</v>
      </c>
      <c r="K448" t="s">
        <v>213</v>
      </c>
      <c r="N448" t="s">
        <v>893</v>
      </c>
      <c r="O448" t="s">
        <v>215</v>
      </c>
      <c r="P448" t="s">
        <v>216</v>
      </c>
      <c r="Q448" t="s">
        <v>217</v>
      </c>
      <c r="R448" t="s">
        <v>97</v>
      </c>
      <c r="S448" t="s">
        <v>98</v>
      </c>
    </row>
    <row r="449" spans="1:19" x14ac:dyDescent="0.3">
      <c r="A449">
        <v>122095</v>
      </c>
      <c r="B449">
        <v>122</v>
      </c>
      <c r="C449" t="s">
        <v>25</v>
      </c>
      <c r="D449" t="s">
        <v>262</v>
      </c>
      <c r="E449">
        <v>142.16</v>
      </c>
      <c r="F449" s="20">
        <v>45754</v>
      </c>
      <c r="G449" s="20">
        <v>45754</v>
      </c>
      <c r="H449" s="20">
        <v>45754</v>
      </c>
      <c r="I449" s="20">
        <v>45740</v>
      </c>
      <c r="J449" s="20">
        <v>45749</v>
      </c>
      <c r="K449" t="s">
        <v>213</v>
      </c>
      <c r="N449" t="s">
        <v>894</v>
      </c>
      <c r="O449" t="s">
        <v>215</v>
      </c>
      <c r="P449" t="s">
        <v>216</v>
      </c>
      <c r="Q449" t="s">
        <v>217</v>
      </c>
      <c r="R449" t="s">
        <v>97</v>
      </c>
      <c r="S449" t="s">
        <v>98</v>
      </c>
    </row>
    <row r="450" spans="1:19" x14ac:dyDescent="0.3">
      <c r="A450">
        <v>122098</v>
      </c>
      <c r="B450">
        <v>122</v>
      </c>
      <c r="C450" t="s">
        <v>25</v>
      </c>
      <c r="D450" t="s">
        <v>264</v>
      </c>
      <c r="E450">
        <v>812</v>
      </c>
      <c r="F450" s="20">
        <v>45754</v>
      </c>
      <c r="G450" s="20">
        <v>45754</v>
      </c>
      <c r="H450" s="20">
        <v>45754</v>
      </c>
      <c r="I450" s="20">
        <v>45740</v>
      </c>
      <c r="J450" s="20">
        <v>45749</v>
      </c>
      <c r="K450" t="s">
        <v>213</v>
      </c>
      <c r="N450" t="s">
        <v>895</v>
      </c>
      <c r="O450" t="s">
        <v>215</v>
      </c>
      <c r="P450" t="s">
        <v>216</v>
      </c>
      <c r="Q450" t="s">
        <v>217</v>
      </c>
      <c r="R450" t="s">
        <v>97</v>
      </c>
      <c r="S450" t="s">
        <v>98</v>
      </c>
    </row>
    <row r="451" spans="1:19" x14ac:dyDescent="0.3">
      <c r="A451">
        <v>122100</v>
      </c>
      <c r="B451">
        <v>122</v>
      </c>
      <c r="C451" t="s">
        <v>25</v>
      </c>
      <c r="D451" t="s">
        <v>222</v>
      </c>
      <c r="E451">
        <v>399</v>
      </c>
      <c r="F451" s="20">
        <v>45754</v>
      </c>
      <c r="G451" s="20">
        <v>45754</v>
      </c>
      <c r="H451" s="20">
        <v>45754</v>
      </c>
      <c r="I451" s="20">
        <v>45737</v>
      </c>
      <c r="J451" s="20">
        <v>45749</v>
      </c>
      <c r="K451" t="s">
        <v>213</v>
      </c>
      <c r="N451" t="s">
        <v>896</v>
      </c>
      <c r="O451" t="s">
        <v>215</v>
      </c>
      <c r="P451" t="s">
        <v>216</v>
      </c>
      <c r="Q451" t="s">
        <v>217</v>
      </c>
      <c r="R451" t="s">
        <v>97</v>
      </c>
      <c r="S451" t="s">
        <v>98</v>
      </c>
    </row>
    <row r="452" spans="1:19" x14ac:dyDescent="0.3">
      <c r="A452">
        <v>122101</v>
      </c>
      <c r="B452">
        <v>122</v>
      </c>
      <c r="C452" t="s">
        <v>25</v>
      </c>
      <c r="D452" t="s">
        <v>699</v>
      </c>
      <c r="E452">
        <v>415</v>
      </c>
      <c r="F452" s="20">
        <v>45754</v>
      </c>
      <c r="G452" s="20">
        <v>45754</v>
      </c>
      <c r="H452" s="20">
        <v>45754</v>
      </c>
      <c r="I452" s="20">
        <v>45739</v>
      </c>
      <c r="J452" s="20">
        <v>45749</v>
      </c>
      <c r="K452" t="s">
        <v>213</v>
      </c>
      <c r="N452" t="s">
        <v>897</v>
      </c>
      <c r="O452" t="s">
        <v>215</v>
      </c>
      <c r="P452" t="s">
        <v>216</v>
      </c>
      <c r="Q452" t="s">
        <v>217</v>
      </c>
      <c r="R452" t="s">
        <v>97</v>
      </c>
      <c r="S452" t="s">
        <v>98</v>
      </c>
    </row>
    <row r="453" spans="1:19" x14ac:dyDescent="0.3">
      <c r="A453">
        <v>122102</v>
      </c>
      <c r="B453">
        <v>122</v>
      </c>
      <c r="C453" t="s">
        <v>25</v>
      </c>
      <c r="D453" t="s">
        <v>402</v>
      </c>
      <c r="E453">
        <v>977.08</v>
      </c>
      <c r="F453" s="20">
        <v>45756</v>
      </c>
      <c r="G453" s="20">
        <v>45754</v>
      </c>
      <c r="H453" s="20">
        <v>45754</v>
      </c>
      <c r="I453" s="20">
        <v>45742</v>
      </c>
      <c r="J453" s="20">
        <v>45749</v>
      </c>
      <c r="K453" t="s">
        <v>213</v>
      </c>
      <c r="N453" t="s">
        <v>898</v>
      </c>
      <c r="O453" t="s">
        <v>215</v>
      </c>
      <c r="P453" t="s">
        <v>216</v>
      </c>
      <c r="Q453" t="s">
        <v>217</v>
      </c>
      <c r="R453" t="s">
        <v>97</v>
      </c>
      <c r="S453" t="s">
        <v>98</v>
      </c>
    </row>
    <row r="454" spans="1:19" x14ac:dyDescent="0.3">
      <c r="A454">
        <v>122107</v>
      </c>
      <c r="B454">
        <v>122</v>
      </c>
      <c r="C454" t="s">
        <v>25</v>
      </c>
      <c r="D454" t="s">
        <v>420</v>
      </c>
      <c r="E454">
        <v>650.38</v>
      </c>
      <c r="F454" s="20">
        <v>45755</v>
      </c>
      <c r="G454" s="20">
        <v>45754</v>
      </c>
      <c r="H454" s="20">
        <v>45754</v>
      </c>
      <c r="I454" s="20">
        <v>45741</v>
      </c>
      <c r="J454" s="20">
        <v>45749</v>
      </c>
      <c r="K454" t="s">
        <v>213</v>
      </c>
      <c r="N454" t="s">
        <v>899</v>
      </c>
      <c r="O454" t="s">
        <v>215</v>
      </c>
      <c r="P454" t="s">
        <v>216</v>
      </c>
      <c r="Q454" t="s">
        <v>217</v>
      </c>
      <c r="R454" t="s">
        <v>97</v>
      </c>
      <c r="S454" t="s">
        <v>98</v>
      </c>
    </row>
    <row r="455" spans="1:19" x14ac:dyDescent="0.3">
      <c r="A455">
        <v>122109</v>
      </c>
      <c r="B455">
        <v>122</v>
      </c>
      <c r="C455" t="s">
        <v>25</v>
      </c>
      <c r="D455" t="s">
        <v>509</v>
      </c>
      <c r="E455">
        <v>663.7</v>
      </c>
      <c r="F455" s="20">
        <v>45756</v>
      </c>
      <c r="G455" s="20">
        <v>45754</v>
      </c>
      <c r="H455" s="20">
        <v>45754</v>
      </c>
      <c r="I455" s="20">
        <v>45741</v>
      </c>
      <c r="J455" s="20">
        <v>45749</v>
      </c>
      <c r="K455" t="s">
        <v>213</v>
      </c>
      <c r="N455" t="s">
        <v>900</v>
      </c>
      <c r="O455" t="s">
        <v>215</v>
      </c>
      <c r="P455" t="s">
        <v>216</v>
      </c>
      <c r="Q455" t="s">
        <v>217</v>
      </c>
      <c r="R455" t="s">
        <v>97</v>
      </c>
      <c r="S455" t="s">
        <v>98</v>
      </c>
    </row>
    <row r="456" spans="1:19" x14ac:dyDescent="0.3">
      <c r="A456">
        <v>122111</v>
      </c>
      <c r="B456">
        <v>122</v>
      </c>
      <c r="C456" t="s">
        <v>25</v>
      </c>
      <c r="D456" t="s">
        <v>326</v>
      </c>
      <c r="E456">
        <v>1304.07</v>
      </c>
      <c r="F456" s="20">
        <v>45756</v>
      </c>
      <c r="G456" s="20">
        <v>45754</v>
      </c>
      <c r="H456" s="20">
        <v>45754</v>
      </c>
      <c r="I456" s="20">
        <v>45741</v>
      </c>
      <c r="J456" s="20">
        <v>45749</v>
      </c>
      <c r="K456" t="s">
        <v>213</v>
      </c>
      <c r="N456" t="s">
        <v>901</v>
      </c>
      <c r="O456" t="s">
        <v>215</v>
      </c>
      <c r="P456" t="s">
        <v>216</v>
      </c>
      <c r="Q456" t="s">
        <v>217</v>
      </c>
      <c r="R456" t="s">
        <v>97</v>
      </c>
      <c r="S456" t="s">
        <v>98</v>
      </c>
    </row>
    <row r="457" spans="1:19" x14ac:dyDescent="0.3">
      <c r="A457">
        <v>122114</v>
      </c>
      <c r="B457">
        <v>122</v>
      </c>
      <c r="C457" t="s">
        <v>25</v>
      </c>
      <c r="D457" t="s">
        <v>218</v>
      </c>
      <c r="E457">
        <v>478.5</v>
      </c>
      <c r="F457" s="20">
        <v>45755</v>
      </c>
      <c r="G457" s="20">
        <v>45754</v>
      </c>
      <c r="H457" s="20">
        <v>45754</v>
      </c>
      <c r="I457" s="20">
        <v>45741</v>
      </c>
      <c r="J457" s="20">
        <v>45749</v>
      </c>
      <c r="K457" t="s">
        <v>213</v>
      </c>
      <c r="N457" t="s">
        <v>902</v>
      </c>
      <c r="O457" t="s">
        <v>215</v>
      </c>
      <c r="P457" t="s">
        <v>216</v>
      </c>
      <c r="Q457" t="s">
        <v>217</v>
      </c>
      <c r="R457" t="s">
        <v>97</v>
      </c>
      <c r="S457" t="s">
        <v>98</v>
      </c>
    </row>
    <row r="458" spans="1:19" x14ac:dyDescent="0.3">
      <c r="A458">
        <v>122115</v>
      </c>
      <c r="B458">
        <v>122</v>
      </c>
      <c r="C458" t="s">
        <v>25</v>
      </c>
      <c r="D458" t="s">
        <v>224</v>
      </c>
      <c r="E458">
        <v>1275.03</v>
      </c>
      <c r="F458" s="20">
        <v>45756</v>
      </c>
      <c r="G458" s="20">
        <v>45754</v>
      </c>
      <c r="H458" s="20">
        <v>45754</v>
      </c>
      <c r="I458" s="20">
        <v>45741</v>
      </c>
      <c r="J458" s="20">
        <v>45749</v>
      </c>
      <c r="K458" t="s">
        <v>213</v>
      </c>
      <c r="N458" t="s">
        <v>903</v>
      </c>
      <c r="O458" t="s">
        <v>215</v>
      </c>
      <c r="P458" t="s">
        <v>216</v>
      </c>
      <c r="Q458" t="s">
        <v>217</v>
      </c>
      <c r="R458" t="s">
        <v>97</v>
      </c>
      <c r="S458" t="s">
        <v>98</v>
      </c>
    </row>
    <row r="459" spans="1:19" x14ac:dyDescent="0.3">
      <c r="A459">
        <v>122117</v>
      </c>
      <c r="B459">
        <v>122</v>
      </c>
      <c r="C459" t="s">
        <v>25</v>
      </c>
      <c r="D459" t="s">
        <v>333</v>
      </c>
      <c r="E459">
        <v>514.64</v>
      </c>
      <c r="F459" s="20">
        <v>45756</v>
      </c>
      <c r="G459" s="20">
        <v>45754</v>
      </c>
      <c r="H459" s="20">
        <v>45754</v>
      </c>
      <c r="I459" s="20">
        <v>45741</v>
      </c>
      <c r="J459" s="20">
        <v>45749</v>
      </c>
      <c r="K459" t="s">
        <v>213</v>
      </c>
      <c r="N459" t="s">
        <v>904</v>
      </c>
      <c r="O459" t="s">
        <v>215</v>
      </c>
      <c r="P459" t="s">
        <v>216</v>
      </c>
      <c r="Q459" t="s">
        <v>217</v>
      </c>
      <c r="R459" t="s">
        <v>97</v>
      </c>
      <c r="S459" t="s">
        <v>98</v>
      </c>
    </row>
    <row r="460" spans="1:19" x14ac:dyDescent="0.3">
      <c r="A460">
        <v>122119</v>
      </c>
      <c r="B460">
        <v>122</v>
      </c>
      <c r="C460" t="s">
        <v>25</v>
      </c>
      <c r="D460" t="s">
        <v>236</v>
      </c>
      <c r="E460">
        <v>175.53</v>
      </c>
      <c r="F460" s="20">
        <v>45755</v>
      </c>
      <c r="G460" s="20">
        <v>45754</v>
      </c>
      <c r="H460" s="20">
        <v>45754</v>
      </c>
      <c r="I460" s="20">
        <v>45741</v>
      </c>
      <c r="J460" s="20">
        <v>45749</v>
      </c>
      <c r="K460" t="s">
        <v>213</v>
      </c>
      <c r="N460" t="s">
        <v>905</v>
      </c>
      <c r="O460" t="s">
        <v>215</v>
      </c>
      <c r="P460" t="s">
        <v>216</v>
      </c>
      <c r="Q460" t="s">
        <v>217</v>
      </c>
      <c r="R460" t="s">
        <v>97</v>
      </c>
      <c r="S460" t="s">
        <v>98</v>
      </c>
    </row>
    <row r="461" spans="1:19" x14ac:dyDescent="0.3">
      <c r="A461">
        <v>122120</v>
      </c>
      <c r="B461">
        <v>122</v>
      </c>
      <c r="C461" t="s">
        <v>25</v>
      </c>
      <c r="D461" t="s">
        <v>254</v>
      </c>
      <c r="E461">
        <v>975</v>
      </c>
      <c r="F461" s="20">
        <v>45756</v>
      </c>
      <c r="G461" s="20">
        <v>45754</v>
      </c>
      <c r="H461" s="20">
        <v>45754</v>
      </c>
      <c r="I461" s="20">
        <v>45742</v>
      </c>
      <c r="J461" s="20">
        <v>45749</v>
      </c>
      <c r="K461" t="s">
        <v>213</v>
      </c>
      <c r="N461" t="s">
        <v>906</v>
      </c>
      <c r="O461" t="s">
        <v>215</v>
      </c>
      <c r="P461" t="s">
        <v>216</v>
      </c>
      <c r="Q461" t="s">
        <v>217</v>
      </c>
      <c r="R461" t="s">
        <v>97</v>
      </c>
      <c r="S461" t="s">
        <v>98</v>
      </c>
    </row>
    <row r="462" spans="1:19" x14ac:dyDescent="0.3">
      <c r="A462">
        <v>122122</v>
      </c>
      <c r="B462">
        <v>122</v>
      </c>
      <c r="C462" t="s">
        <v>25</v>
      </c>
      <c r="D462" t="s">
        <v>411</v>
      </c>
      <c r="E462">
        <v>334.25</v>
      </c>
      <c r="F462" s="20">
        <v>45755</v>
      </c>
      <c r="G462" s="20">
        <v>45754</v>
      </c>
      <c r="H462" s="20">
        <v>45754</v>
      </c>
      <c r="I462" s="20">
        <v>45741</v>
      </c>
      <c r="J462" s="20">
        <v>45749</v>
      </c>
      <c r="K462" t="s">
        <v>213</v>
      </c>
      <c r="N462" t="s">
        <v>907</v>
      </c>
      <c r="O462" t="s">
        <v>215</v>
      </c>
      <c r="P462" t="s">
        <v>216</v>
      </c>
      <c r="Q462" t="s">
        <v>217</v>
      </c>
      <c r="R462" t="s">
        <v>97</v>
      </c>
      <c r="S462" t="s">
        <v>98</v>
      </c>
    </row>
    <row r="463" spans="1:19" x14ac:dyDescent="0.3">
      <c r="A463">
        <v>122125</v>
      </c>
      <c r="B463">
        <v>122</v>
      </c>
      <c r="C463" t="s">
        <v>25</v>
      </c>
      <c r="D463" t="s">
        <v>424</v>
      </c>
      <c r="E463">
        <v>1728.6</v>
      </c>
      <c r="F463" s="20">
        <v>45756</v>
      </c>
      <c r="G463" s="20">
        <v>45754</v>
      </c>
      <c r="H463" s="20">
        <v>45754</v>
      </c>
      <c r="I463" s="20">
        <v>45741</v>
      </c>
      <c r="J463" s="20">
        <v>45749</v>
      </c>
      <c r="K463" t="s">
        <v>213</v>
      </c>
      <c r="N463" t="s">
        <v>908</v>
      </c>
      <c r="O463" t="s">
        <v>215</v>
      </c>
      <c r="P463" t="s">
        <v>216</v>
      </c>
      <c r="Q463" t="s">
        <v>217</v>
      </c>
      <c r="R463" t="s">
        <v>97</v>
      </c>
      <c r="S463" t="s">
        <v>98</v>
      </c>
    </row>
    <row r="464" spans="1:19" x14ac:dyDescent="0.3">
      <c r="A464">
        <v>122128</v>
      </c>
      <c r="B464">
        <v>122</v>
      </c>
      <c r="C464" t="s">
        <v>25</v>
      </c>
      <c r="D464" t="s">
        <v>523</v>
      </c>
      <c r="E464">
        <v>3111.99</v>
      </c>
      <c r="F464" s="20">
        <v>45756</v>
      </c>
      <c r="G464" s="20">
        <v>45754</v>
      </c>
      <c r="H464" s="20">
        <v>45754</v>
      </c>
      <c r="I464" s="20">
        <v>45742</v>
      </c>
      <c r="J464" s="20">
        <v>45749</v>
      </c>
      <c r="K464" t="s">
        <v>213</v>
      </c>
      <c r="N464" t="s">
        <v>909</v>
      </c>
      <c r="O464" t="s">
        <v>215</v>
      </c>
      <c r="P464" t="s">
        <v>216</v>
      </c>
      <c r="Q464" t="s">
        <v>217</v>
      </c>
      <c r="R464" t="s">
        <v>97</v>
      </c>
      <c r="S464" t="s">
        <v>98</v>
      </c>
    </row>
    <row r="465" spans="1:19" x14ac:dyDescent="0.3">
      <c r="A465">
        <v>122133</v>
      </c>
      <c r="B465">
        <v>122</v>
      </c>
      <c r="C465" t="s">
        <v>25</v>
      </c>
      <c r="D465" t="s">
        <v>910</v>
      </c>
      <c r="E465">
        <v>86</v>
      </c>
      <c r="F465" s="20">
        <v>45756</v>
      </c>
      <c r="G465" s="20">
        <v>45754</v>
      </c>
      <c r="H465" s="20">
        <v>45754</v>
      </c>
      <c r="I465" s="20">
        <v>45742</v>
      </c>
      <c r="J465" s="20">
        <v>45749</v>
      </c>
      <c r="K465" t="s">
        <v>213</v>
      </c>
      <c r="N465" t="s">
        <v>911</v>
      </c>
      <c r="O465" t="s">
        <v>215</v>
      </c>
      <c r="P465" t="s">
        <v>216</v>
      </c>
      <c r="Q465" t="s">
        <v>217</v>
      </c>
      <c r="R465" t="s">
        <v>97</v>
      </c>
      <c r="S465" t="s">
        <v>98</v>
      </c>
    </row>
    <row r="466" spans="1:19" x14ac:dyDescent="0.3">
      <c r="A466">
        <v>122135</v>
      </c>
      <c r="B466">
        <v>122</v>
      </c>
      <c r="C466" t="s">
        <v>25</v>
      </c>
      <c r="D466" t="s">
        <v>912</v>
      </c>
      <c r="E466">
        <v>445.96</v>
      </c>
      <c r="F466" s="20">
        <v>45754</v>
      </c>
      <c r="G466" s="20">
        <v>45754</v>
      </c>
      <c r="H466" s="20">
        <v>45754</v>
      </c>
      <c r="I466" s="20">
        <v>45740</v>
      </c>
      <c r="J466" s="20">
        <v>45749</v>
      </c>
      <c r="K466" t="s">
        <v>213</v>
      </c>
      <c r="N466" t="s">
        <v>913</v>
      </c>
      <c r="O466" t="s">
        <v>215</v>
      </c>
      <c r="P466" t="s">
        <v>216</v>
      </c>
      <c r="Q466" t="s">
        <v>217</v>
      </c>
      <c r="R466" t="s">
        <v>97</v>
      </c>
      <c r="S466" t="s">
        <v>98</v>
      </c>
    </row>
    <row r="467" spans="1:19" x14ac:dyDescent="0.3">
      <c r="A467">
        <v>122137</v>
      </c>
      <c r="B467">
        <v>122</v>
      </c>
      <c r="C467" t="s">
        <v>25</v>
      </c>
      <c r="D467" t="s">
        <v>424</v>
      </c>
      <c r="E467">
        <v>472.5</v>
      </c>
      <c r="F467" s="20">
        <v>45756</v>
      </c>
      <c r="G467" s="20">
        <v>45754</v>
      </c>
      <c r="H467" s="20">
        <v>45754</v>
      </c>
      <c r="I467" s="20">
        <v>45741</v>
      </c>
      <c r="J467" s="20">
        <v>45749</v>
      </c>
      <c r="K467" t="s">
        <v>213</v>
      </c>
      <c r="N467" t="s">
        <v>914</v>
      </c>
      <c r="O467" t="s">
        <v>215</v>
      </c>
      <c r="P467" t="s">
        <v>216</v>
      </c>
      <c r="Q467" t="s">
        <v>217</v>
      </c>
      <c r="R467" t="s">
        <v>97</v>
      </c>
      <c r="S467" t="s">
        <v>98</v>
      </c>
    </row>
    <row r="468" spans="1:19" x14ac:dyDescent="0.3">
      <c r="A468">
        <v>122140</v>
      </c>
      <c r="B468">
        <v>122</v>
      </c>
      <c r="C468" t="s">
        <v>25</v>
      </c>
      <c r="D468" t="s">
        <v>536</v>
      </c>
      <c r="E468">
        <v>537.75</v>
      </c>
      <c r="F468" s="20">
        <v>45755</v>
      </c>
      <c r="G468" s="20">
        <v>45754</v>
      </c>
      <c r="H468" s="20">
        <v>45754</v>
      </c>
      <c r="I468" s="20">
        <v>45741</v>
      </c>
      <c r="J468" s="20">
        <v>45749</v>
      </c>
      <c r="K468" t="s">
        <v>213</v>
      </c>
      <c r="N468" t="s">
        <v>915</v>
      </c>
      <c r="O468" t="s">
        <v>215</v>
      </c>
      <c r="P468" t="s">
        <v>216</v>
      </c>
      <c r="Q468" t="s">
        <v>217</v>
      </c>
      <c r="R468" t="s">
        <v>97</v>
      </c>
      <c r="S468" t="s">
        <v>98</v>
      </c>
    </row>
    <row r="469" spans="1:19" x14ac:dyDescent="0.3">
      <c r="A469">
        <v>122146</v>
      </c>
      <c r="B469">
        <v>122</v>
      </c>
      <c r="C469" t="s">
        <v>25</v>
      </c>
      <c r="D469" t="s">
        <v>326</v>
      </c>
      <c r="E469">
        <v>377.51</v>
      </c>
      <c r="F469" s="20">
        <v>45756</v>
      </c>
      <c r="G469" s="20">
        <v>45754</v>
      </c>
      <c r="H469" s="20">
        <v>45754</v>
      </c>
      <c r="I469" s="20">
        <v>45742</v>
      </c>
      <c r="J469" s="20">
        <v>45749</v>
      </c>
      <c r="K469" t="s">
        <v>213</v>
      </c>
      <c r="N469" t="s">
        <v>916</v>
      </c>
      <c r="O469" t="s">
        <v>215</v>
      </c>
      <c r="P469" t="s">
        <v>216</v>
      </c>
      <c r="Q469" t="s">
        <v>217</v>
      </c>
      <c r="R469" t="s">
        <v>97</v>
      </c>
      <c r="S469" t="s">
        <v>98</v>
      </c>
    </row>
    <row r="470" spans="1:19" x14ac:dyDescent="0.3">
      <c r="A470">
        <v>122155</v>
      </c>
      <c r="B470">
        <v>122</v>
      </c>
      <c r="C470" t="s">
        <v>25</v>
      </c>
      <c r="D470" t="s">
        <v>737</v>
      </c>
      <c r="E470">
        <v>785</v>
      </c>
      <c r="F470" s="20">
        <v>45756</v>
      </c>
      <c r="G470" s="20">
        <v>45754</v>
      </c>
      <c r="H470" s="20">
        <v>45754</v>
      </c>
      <c r="I470" s="20">
        <v>45735</v>
      </c>
      <c r="J470" s="20">
        <v>45749</v>
      </c>
      <c r="K470" t="s">
        <v>213</v>
      </c>
      <c r="N470" t="s">
        <v>917</v>
      </c>
      <c r="O470" t="s">
        <v>215</v>
      </c>
      <c r="P470" t="s">
        <v>216</v>
      </c>
      <c r="Q470" t="s">
        <v>217</v>
      </c>
      <c r="R470" t="s">
        <v>97</v>
      </c>
      <c r="S470" t="s">
        <v>98</v>
      </c>
    </row>
    <row r="471" spans="1:19" x14ac:dyDescent="0.3">
      <c r="A471">
        <v>119616</v>
      </c>
      <c r="B471">
        <v>122</v>
      </c>
      <c r="C471" t="s">
        <v>25</v>
      </c>
      <c r="D471" t="s">
        <v>578</v>
      </c>
      <c r="E471">
        <v>317.72000000000003</v>
      </c>
      <c r="F471" s="20">
        <v>45754</v>
      </c>
      <c r="G471" s="20">
        <v>45754</v>
      </c>
      <c r="H471" s="20">
        <v>45754</v>
      </c>
      <c r="I471" s="20">
        <v>45717</v>
      </c>
      <c r="J471" s="20">
        <v>45735</v>
      </c>
      <c r="K471" t="s">
        <v>213</v>
      </c>
      <c r="L471" t="s">
        <v>272</v>
      </c>
      <c r="M471" t="s">
        <v>273</v>
      </c>
      <c r="N471" t="s">
        <v>918</v>
      </c>
      <c r="O471" t="s">
        <v>215</v>
      </c>
      <c r="P471" t="s">
        <v>216</v>
      </c>
      <c r="Q471" t="s">
        <v>217</v>
      </c>
      <c r="R471" t="s">
        <v>97</v>
      </c>
      <c r="S471" t="s">
        <v>98</v>
      </c>
    </row>
    <row r="472" spans="1:19" x14ac:dyDescent="0.3">
      <c r="A472">
        <v>124769</v>
      </c>
      <c r="B472">
        <v>122</v>
      </c>
      <c r="C472" t="s">
        <v>25</v>
      </c>
      <c r="D472" t="s">
        <v>919</v>
      </c>
      <c r="E472">
        <v>66.5</v>
      </c>
      <c r="F472" s="20">
        <v>45749</v>
      </c>
      <c r="G472" s="20"/>
      <c r="H472" s="20">
        <v>45749</v>
      </c>
      <c r="I472" s="20">
        <v>45749</v>
      </c>
      <c r="J472" s="20">
        <v>45758</v>
      </c>
      <c r="K472" t="s">
        <v>298</v>
      </c>
      <c r="L472" t="s">
        <v>377</v>
      </c>
      <c r="M472" t="s">
        <v>378</v>
      </c>
      <c r="N472" t="s">
        <v>920</v>
      </c>
      <c r="R472" t="s">
        <v>97</v>
      </c>
    </row>
    <row r="473" spans="1:19" x14ac:dyDescent="0.3">
      <c r="A473">
        <v>121136</v>
      </c>
      <c r="B473">
        <v>122</v>
      </c>
      <c r="C473" t="s">
        <v>25</v>
      </c>
      <c r="D473" t="s">
        <v>266</v>
      </c>
      <c r="E473">
        <v>820.8</v>
      </c>
      <c r="F473" s="20">
        <v>45750</v>
      </c>
      <c r="G473" s="20">
        <v>45749</v>
      </c>
      <c r="H473" s="20">
        <v>45749</v>
      </c>
      <c r="I473" s="20">
        <v>45741</v>
      </c>
      <c r="J473" s="20">
        <v>45744</v>
      </c>
      <c r="K473" t="s">
        <v>213</v>
      </c>
      <c r="N473" t="s">
        <v>921</v>
      </c>
      <c r="O473" t="s">
        <v>215</v>
      </c>
      <c r="P473" t="s">
        <v>216</v>
      </c>
      <c r="Q473" t="s">
        <v>217</v>
      </c>
      <c r="R473" t="s">
        <v>97</v>
      </c>
      <c r="S473" t="s">
        <v>98</v>
      </c>
    </row>
    <row r="474" spans="1:19" x14ac:dyDescent="0.3">
      <c r="A474">
        <v>121558</v>
      </c>
      <c r="B474">
        <v>122</v>
      </c>
      <c r="C474" t="s">
        <v>25</v>
      </c>
      <c r="D474" t="s">
        <v>612</v>
      </c>
      <c r="E474">
        <v>1310.82</v>
      </c>
      <c r="F474" s="20">
        <v>45751</v>
      </c>
      <c r="G474" s="20">
        <v>45749</v>
      </c>
      <c r="H474" s="20">
        <v>45749</v>
      </c>
      <c r="I474" s="20">
        <v>45746</v>
      </c>
      <c r="J474" s="20"/>
      <c r="K474" t="s">
        <v>96</v>
      </c>
      <c r="L474" t="s">
        <v>613</v>
      </c>
      <c r="M474" t="s">
        <v>614</v>
      </c>
      <c r="O474" t="s">
        <v>215</v>
      </c>
      <c r="P474" t="s">
        <v>216</v>
      </c>
      <c r="Q474" t="s">
        <v>217</v>
      </c>
      <c r="R474" t="s">
        <v>97</v>
      </c>
      <c r="S474" t="s">
        <v>98</v>
      </c>
    </row>
    <row r="475" spans="1:19" x14ac:dyDescent="0.3">
      <c r="A475">
        <v>121559</v>
      </c>
      <c r="B475">
        <v>122</v>
      </c>
      <c r="C475" t="s">
        <v>25</v>
      </c>
      <c r="D475" t="s">
        <v>609</v>
      </c>
      <c r="E475">
        <v>1503.29</v>
      </c>
      <c r="F475" s="20">
        <v>45751</v>
      </c>
      <c r="G475" s="20">
        <v>45749</v>
      </c>
      <c r="H475" s="20">
        <v>45749</v>
      </c>
      <c r="I475" s="20">
        <v>45746</v>
      </c>
      <c r="J475" s="20"/>
      <c r="K475" t="s">
        <v>96</v>
      </c>
      <c r="L475" t="s">
        <v>613</v>
      </c>
      <c r="M475" t="s">
        <v>614</v>
      </c>
      <c r="O475" t="s">
        <v>215</v>
      </c>
      <c r="P475" t="s">
        <v>216</v>
      </c>
      <c r="Q475" t="s">
        <v>217</v>
      </c>
      <c r="R475" t="s">
        <v>97</v>
      </c>
      <c r="S475" t="s">
        <v>98</v>
      </c>
    </row>
    <row r="476" spans="1:19" x14ac:dyDescent="0.3">
      <c r="A476">
        <v>121560</v>
      </c>
      <c r="B476">
        <v>122</v>
      </c>
      <c r="C476" t="s">
        <v>25</v>
      </c>
      <c r="D476" t="s">
        <v>354</v>
      </c>
      <c r="E476">
        <v>1385.18</v>
      </c>
      <c r="F476" s="20">
        <v>45751</v>
      </c>
      <c r="G476" s="20">
        <v>45749</v>
      </c>
      <c r="H476" s="20">
        <v>45749</v>
      </c>
      <c r="I476" s="20">
        <v>45746</v>
      </c>
      <c r="J476" s="20"/>
      <c r="K476" t="s">
        <v>96</v>
      </c>
      <c r="L476" t="s">
        <v>613</v>
      </c>
      <c r="M476" t="s">
        <v>614</v>
      </c>
      <c r="O476" t="s">
        <v>215</v>
      </c>
      <c r="P476" t="s">
        <v>216</v>
      </c>
      <c r="Q476" t="s">
        <v>217</v>
      </c>
      <c r="R476" t="s">
        <v>97</v>
      </c>
      <c r="S476" t="s">
        <v>98</v>
      </c>
    </row>
    <row r="477" spans="1:19" x14ac:dyDescent="0.3">
      <c r="A477">
        <v>121561</v>
      </c>
      <c r="B477">
        <v>122</v>
      </c>
      <c r="C477" t="s">
        <v>25</v>
      </c>
      <c r="D477" t="s">
        <v>615</v>
      </c>
      <c r="E477">
        <v>995.35</v>
      </c>
      <c r="F477" s="20">
        <v>45751</v>
      </c>
      <c r="G477" s="20">
        <v>45749</v>
      </c>
      <c r="H477" s="20">
        <v>45749</v>
      </c>
      <c r="I477" s="20">
        <v>45746</v>
      </c>
      <c r="J477" s="20"/>
      <c r="K477" t="s">
        <v>96</v>
      </c>
      <c r="L477" t="s">
        <v>613</v>
      </c>
      <c r="M477" t="s">
        <v>614</v>
      </c>
      <c r="O477" t="s">
        <v>215</v>
      </c>
      <c r="P477" t="s">
        <v>216</v>
      </c>
      <c r="Q477" t="s">
        <v>217</v>
      </c>
      <c r="R477" t="s">
        <v>97</v>
      </c>
      <c r="S477" t="s">
        <v>98</v>
      </c>
    </row>
    <row r="478" spans="1:19" x14ac:dyDescent="0.3">
      <c r="A478">
        <v>121562</v>
      </c>
      <c r="B478">
        <v>122</v>
      </c>
      <c r="C478" t="s">
        <v>25</v>
      </c>
      <c r="D478" t="s">
        <v>616</v>
      </c>
      <c r="E478">
        <v>1623.15</v>
      </c>
      <c r="F478" s="20">
        <v>45751</v>
      </c>
      <c r="G478" s="20">
        <v>45749</v>
      </c>
      <c r="H478" s="20">
        <v>45749</v>
      </c>
      <c r="I478" s="20">
        <v>45746</v>
      </c>
      <c r="J478" s="20"/>
      <c r="K478" t="s">
        <v>96</v>
      </c>
      <c r="L478" t="s">
        <v>613</v>
      </c>
      <c r="M478" t="s">
        <v>614</v>
      </c>
      <c r="O478" t="s">
        <v>215</v>
      </c>
      <c r="P478" t="s">
        <v>216</v>
      </c>
      <c r="Q478" t="s">
        <v>217</v>
      </c>
      <c r="R478" t="s">
        <v>97</v>
      </c>
      <c r="S478" t="s">
        <v>98</v>
      </c>
    </row>
    <row r="479" spans="1:19" x14ac:dyDescent="0.3">
      <c r="A479">
        <v>121563</v>
      </c>
      <c r="B479">
        <v>122</v>
      </c>
      <c r="C479" t="s">
        <v>25</v>
      </c>
      <c r="D479" t="s">
        <v>617</v>
      </c>
      <c r="E479">
        <v>2106.83</v>
      </c>
      <c r="F479" s="20">
        <v>45751</v>
      </c>
      <c r="G479" s="20">
        <v>45749</v>
      </c>
      <c r="H479" s="20">
        <v>45749</v>
      </c>
      <c r="I479" s="20">
        <v>45746</v>
      </c>
      <c r="J479" s="20"/>
      <c r="K479" t="s">
        <v>96</v>
      </c>
      <c r="L479" t="s">
        <v>613</v>
      </c>
      <c r="M479" t="s">
        <v>614</v>
      </c>
      <c r="O479" t="s">
        <v>215</v>
      </c>
      <c r="P479" t="s">
        <v>216</v>
      </c>
      <c r="Q479" t="s">
        <v>217</v>
      </c>
      <c r="R479" t="s">
        <v>97</v>
      </c>
      <c r="S479" t="s">
        <v>98</v>
      </c>
    </row>
    <row r="480" spans="1:19" x14ac:dyDescent="0.3">
      <c r="A480">
        <v>121564</v>
      </c>
      <c r="B480">
        <v>122</v>
      </c>
      <c r="C480" t="s">
        <v>25</v>
      </c>
      <c r="D480" t="s">
        <v>618</v>
      </c>
      <c r="E480">
        <v>1344.44</v>
      </c>
      <c r="F480" s="20">
        <v>45751</v>
      </c>
      <c r="G480" s="20">
        <v>45749</v>
      </c>
      <c r="H480" s="20">
        <v>45749</v>
      </c>
      <c r="I480" s="20">
        <v>45746</v>
      </c>
      <c r="J480" s="20"/>
      <c r="K480" t="s">
        <v>96</v>
      </c>
      <c r="L480" t="s">
        <v>613</v>
      </c>
      <c r="M480" t="s">
        <v>614</v>
      </c>
      <c r="O480" t="s">
        <v>215</v>
      </c>
      <c r="P480" t="s">
        <v>216</v>
      </c>
      <c r="Q480" t="s">
        <v>217</v>
      </c>
      <c r="R480" t="s">
        <v>97</v>
      </c>
      <c r="S480" t="s">
        <v>98</v>
      </c>
    </row>
    <row r="481" spans="1:19" x14ac:dyDescent="0.3">
      <c r="A481">
        <v>121565</v>
      </c>
      <c r="B481">
        <v>122</v>
      </c>
      <c r="C481" t="s">
        <v>25</v>
      </c>
      <c r="D481" t="s">
        <v>619</v>
      </c>
      <c r="E481">
        <v>1104.3399999999999</v>
      </c>
      <c r="F481" s="20">
        <v>45751</v>
      </c>
      <c r="G481" s="20">
        <v>45749</v>
      </c>
      <c r="H481" s="20">
        <v>45749</v>
      </c>
      <c r="I481" s="20">
        <v>45746</v>
      </c>
      <c r="J481" s="20"/>
      <c r="K481" t="s">
        <v>96</v>
      </c>
      <c r="L481" t="s">
        <v>613</v>
      </c>
      <c r="M481" t="s">
        <v>614</v>
      </c>
      <c r="O481" t="s">
        <v>215</v>
      </c>
      <c r="P481" t="s">
        <v>216</v>
      </c>
      <c r="Q481" t="s">
        <v>217</v>
      </c>
      <c r="R481" t="s">
        <v>97</v>
      </c>
      <c r="S481" t="s">
        <v>98</v>
      </c>
    </row>
    <row r="482" spans="1:19" x14ac:dyDescent="0.3">
      <c r="A482">
        <v>121566</v>
      </c>
      <c r="B482">
        <v>122</v>
      </c>
      <c r="C482" t="s">
        <v>25</v>
      </c>
      <c r="D482" t="s">
        <v>620</v>
      </c>
      <c r="E482">
        <v>1435.25</v>
      </c>
      <c r="F482" s="20">
        <v>45751</v>
      </c>
      <c r="G482" s="20">
        <v>45749</v>
      </c>
      <c r="H482" s="20">
        <v>45749</v>
      </c>
      <c r="I482" s="20">
        <v>45746</v>
      </c>
      <c r="J482" s="20"/>
      <c r="K482" t="s">
        <v>96</v>
      </c>
      <c r="L482" t="s">
        <v>613</v>
      </c>
      <c r="M482" t="s">
        <v>614</v>
      </c>
      <c r="O482" t="s">
        <v>215</v>
      </c>
      <c r="P482" t="s">
        <v>216</v>
      </c>
      <c r="Q482" t="s">
        <v>217</v>
      </c>
      <c r="R482" t="s">
        <v>97</v>
      </c>
      <c r="S482" t="s">
        <v>98</v>
      </c>
    </row>
    <row r="483" spans="1:19" x14ac:dyDescent="0.3">
      <c r="A483">
        <v>121567</v>
      </c>
      <c r="B483">
        <v>122</v>
      </c>
      <c r="C483" t="s">
        <v>25</v>
      </c>
      <c r="D483" t="s">
        <v>621</v>
      </c>
      <c r="E483">
        <v>1071.03</v>
      </c>
      <c r="F483" s="20">
        <v>45751</v>
      </c>
      <c r="G483" s="20">
        <v>45749</v>
      </c>
      <c r="H483" s="20">
        <v>45749</v>
      </c>
      <c r="I483" s="20">
        <v>45746</v>
      </c>
      <c r="J483" s="20"/>
      <c r="K483" t="s">
        <v>96</v>
      </c>
      <c r="L483" t="s">
        <v>613</v>
      </c>
      <c r="M483" t="s">
        <v>614</v>
      </c>
      <c r="O483" t="s">
        <v>215</v>
      </c>
      <c r="P483" t="s">
        <v>216</v>
      </c>
      <c r="Q483" t="s">
        <v>217</v>
      </c>
      <c r="R483" t="s">
        <v>97</v>
      </c>
      <c r="S483" t="s">
        <v>98</v>
      </c>
    </row>
    <row r="484" spans="1:19" x14ac:dyDescent="0.3">
      <c r="A484">
        <v>121568</v>
      </c>
      <c r="B484">
        <v>122</v>
      </c>
      <c r="C484" t="s">
        <v>25</v>
      </c>
      <c r="D484" t="s">
        <v>622</v>
      </c>
      <c r="E484">
        <v>1475.98</v>
      </c>
      <c r="F484" s="20">
        <v>45751</v>
      </c>
      <c r="G484" s="20">
        <v>45749</v>
      </c>
      <c r="H484" s="20">
        <v>45749</v>
      </c>
      <c r="I484" s="20">
        <v>45746</v>
      </c>
      <c r="J484" s="20"/>
      <c r="K484" t="s">
        <v>96</v>
      </c>
      <c r="L484" t="s">
        <v>613</v>
      </c>
      <c r="M484" t="s">
        <v>614</v>
      </c>
      <c r="O484" t="s">
        <v>215</v>
      </c>
      <c r="P484" t="s">
        <v>216</v>
      </c>
      <c r="Q484" t="s">
        <v>217</v>
      </c>
      <c r="R484" t="s">
        <v>97</v>
      </c>
      <c r="S484" t="s">
        <v>98</v>
      </c>
    </row>
    <row r="485" spans="1:19" x14ac:dyDescent="0.3">
      <c r="A485">
        <v>121569</v>
      </c>
      <c r="B485">
        <v>122</v>
      </c>
      <c r="C485" t="s">
        <v>25</v>
      </c>
      <c r="D485" t="s">
        <v>623</v>
      </c>
      <c r="E485">
        <v>1204.22</v>
      </c>
      <c r="F485" s="20">
        <v>45751</v>
      </c>
      <c r="G485" s="20">
        <v>45749</v>
      </c>
      <c r="H485" s="20">
        <v>45749</v>
      </c>
      <c r="I485" s="20">
        <v>45746</v>
      </c>
      <c r="J485" s="20"/>
      <c r="K485" t="s">
        <v>96</v>
      </c>
      <c r="L485" t="s">
        <v>613</v>
      </c>
      <c r="M485" t="s">
        <v>614</v>
      </c>
      <c r="O485" t="s">
        <v>215</v>
      </c>
      <c r="P485" t="s">
        <v>216</v>
      </c>
      <c r="Q485" t="s">
        <v>217</v>
      </c>
      <c r="R485" t="s">
        <v>97</v>
      </c>
      <c r="S485" t="s">
        <v>98</v>
      </c>
    </row>
    <row r="486" spans="1:19" x14ac:dyDescent="0.3">
      <c r="A486">
        <v>121570</v>
      </c>
      <c r="B486">
        <v>122</v>
      </c>
      <c r="C486" t="s">
        <v>25</v>
      </c>
      <c r="D486" t="s">
        <v>624</v>
      </c>
      <c r="E486">
        <v>854.89</v>
      </c>
      <c r="F486" s="20">
        <v>45751</v>
      </c>
      <c r="G486" s="20">
        <v>45749</v>
      </c>
      <c r="H486" s="20">
        <v>45749</v>
      </c>
      <c r="I486" s="20">
        <v>45746</v>
      </c>
      <c r="J486" s="20"/>
      <c r="K486" t="s">
        <v>96</v>
      </c>
      <c r="L486" t="s">
        <v>613</v>
      </c>
      <c r="M486" t="s">
        <v>614</v>
      </c>
      <c r="O486" t="s">
        <v>215</v>
      </c>
      <c r="P486" t="s">
        <v>216</v>
      </c>
      <c r="Q486" t="s">
        <v>217</v>
      </c>
      <c r="R486" t="s">
        <v>97</v>
      </c>
      <c r="S486" t="s">
        <v>98</v>
      </c>
    </row>
    <row r="487" spans="1:19" x14ac:dyDescent="0.3">
      <c r="A487">
        <v>121571</v>
      </c>
      <c r="B487">
        <v>122</v>
      </c>
      <c r="C487" t="s">
        <v>25</v>
      </c>
      <c r="D487" t="s">
        <v>625</v>
      </c>
      <c r="E487">
        <v>171.45</v>
      </c>
      <c r="F487" s="20">
        <v>45751</v>
      </c>
      <c r="G487" s="20">
        <v>45749</v>
      </c>
      <c r="H487" s="20">
        <v>45749</v>
      </c>
      <c r="I487" s="20">
        <v>45746</v>
      </c>
      <c r="J487" s="20"/>
      <c r="K487" t="s">
        <v>96</v>
      </c>
      <c r="L487" t="s">
        <v>613</v>
      </c>
      <c r="M487" t="s">
        <v>614</v>
      </c>
      <c r="O487" t="s">
        <v>215</v>
      </c>
      <c r="P487" t="s">
        <v>216</v>
      </c>
      <c r="Q487" t="s">
        <v>217</v>
      </c>
      <c r="R487" t="s">
        <v>97</v>
      </c>
      <c r="S487" t="s">
        <v>98</v>
      </c>
    </row>
    <row r="488" spans="1:19" x14ac:dyDescent="0.3">
      <c r="A488">
        <v>121572</v>
      </c>
      <c r="B488">
        <v>122</v>
      </c>
      <c r="C488" t="s">
        <v>25</v>
      </c>
      <c r="D488" t="s">
        <v>626</v>
      </c>
      <c r="E488">
        <v>1229.43</v>
      </c>
      <c r="F488" s="20">
        <v>45751</v>
      </c>
      <c r="G488" s="20">
        <v>45749</v>
      </c>
      <c r="H488" s="20">
        <v>45749</v>
      </c>
      <c r="I488" s="20">
        <v>45746</v>
      </c>
      <c r="J488" s="20"/>
      <c r="K488" t="s">
        <v>96</v>
      </c>
      <c r="L488" t="s">
        <v>613</v>
      </c>
      <c r="M488" t="s">
        <v>614</v>
      </c>
      <c r="O488" t="s">
        <v>215</v>
      </c>
      <c r="P488" t="s">
        <v>216</v>
      </c>
      <c r="Q488" t="s">
        <v>217</v>
      </c>
      <c r="R488" t="s">
        <v>97</v>
      </c>
      <c r="S488" t="s">
        <v>98</v>
      </c>
    </row>
    <row r="489" spans="1:19" x14ac:dyDescent="0.3">
      <c r="A489">
        <v>121573</v>
      </c>
      <c r="B489">
        <v>122</v>
      </c>
      <c r="C489" t="s">
        <v>25</v>
      </c>
      <c r="D489" t="s">
        <v>627</v>
      </c>
      <c r="E489">
        <v>999.09</v>
      </c>
      <c r="F489" s="20">
        <v>45751</v>
      </c>
      <c r="G489" s="20">
        <v>45749</v>
      </c>
      <c r="H489" s="20">
        <v>45749</v>
      </c>
      <c r="I489" s="20">
        <v>45746</v>
      </c>
      <c r="J489" s="20"/>
      <c r="K489" t="s">
        <v>96</v>
      </c>
      <c r="L489" t="s">
        <v>613</v>
      </c>
      <c r="M489" t="s">
        <v>614</v>
      </c>
      <c r="O489" t="s">
        <v>215</v>
      </c>
      <c r="P489" t="s">
        <v>216</v>
      </c>
      <c r="Q489" t="s">
        <v>217</v>
      </c>
      <c r="R489" t="s">
        <v>97</v>
      </c>
      <c r="S489" t="s">
        <v>98</v>
      </c>
    </row>
    <row r="490" spans="1:19" x14ac:dyDescent="0.3">
      <c r="A490">
        <v>121574</v>
      </c>
      <c r="B490">
        <v>122</v>
      </c>
      <c r="C490" t="s">
        <v>25</v>
      </c>
      <c r="D490" t="s">
        <v>628</v>
      </c>
      <c r="E490">
        <v>1328.1</v>
      </c>
      <c r="F490" s="20">
        <v>45751</v>
      </c>
      <c r="G490" s="20">
        <v>45749</v>
      </c>
      <c r="H490" s="20">
        <v>45749</v>
      </c>
      <c r="I490" s="20">
        <v>45746</v>
      </c>
      <c r="J490" s="20"/>
      <c r="K490" t="s">
        <v>96</v>
      </c>
      <c r="L490" t="s">
        <v>613</v>
      </c>
      <c r="M490" t="s">
        <v>614</v>
      </c>
      <c r="O490" t="s">
        <v>215</v>
      </c>
      <c r="P490" t="s">
        <v>216</v>
      </c>
      <c r="Q490" t="s">
        <v>217</v>
      </c>
      <c r="R490" t="s">
        <v>97</v>
      </c>
      <c r="S490" t="s">
        <v>98</v>
      </c>
    </row>
    <row r="491" spans="1:19" x14ac:dyDescent="0.3">
      <c r="A491">
        <v>121575</v>
      </c>
      <c r="B491">
        <v>122</v>
      </c>
      <c r="C491" t="s">
        <v>25</v>
      </c>
      <c r="D491" t="s">
        <v>629</v>
      </c>
      <c r="E491">
        <v>1321.41</v>
      </c>
      <c r="F491" s="20">
        <v>45751</v>
      </c>
      <c r="G491" s="20">
        <v>45749</v>
      </c>
      <c r="H491" s="20">
        <v>45749</v>
      </c>
      <c r="I491" s="20">
        <v>45746</v>
      </c>
      <c r="J491" s="20"/>
      <c r="L491" t="s">
        <v>613</v>
      </c>
      <c r="M491" t="s">
        <v>614</v>
      </c>
      <c r="O491" t="s">
        <v>215</v>
      </c>
      <c r="P491" t="s">
        <v>216</v>
      </c>
      <c r="Q491" t="s">
        <v>217</v>
      </c>
      <c r="R491" t="s">
        <v>97</v>
      </c>
      <c r="S491" t="s">
        <v>98</v>
      </c>
    </row>
    <row r="492" spans="1:19" x14ac:dyDescent="0.3">
      <c r="A492">
        <v>121576</v>
      </c>
      <c r="B492">
        <v>122</v>
      </c>
      <c r="C492" t="s">
        <v>25</v>
      </c>
      <c r="D492" t="s">
        <v>630</v>
      </c>
      <c r="E492">
        <v>1463.89</v>
      </c>
      <c r="F492" s="20">
        <v>45751</v>
      </c>
      <c r="G492" s="20">
        <v>45749</v>
      </c>
      <c r="H492" s="20">
        <v>45749</v>
      </c>
      <c r="I492" s="20">
        <v>45746</v>
      </c>
      <c r="J492" s="20"/>
      <c r="K492" t="s">
        <v>96</v>
      </c>
      <c r="L492" t="s">
        <v>613</v>
      </c>
      <c r="M492" t="s">
        <v>614</v>
      </c>
      <c r="O492" t="s">
        <v>215</v>
      </c>
      <c r="P492" t="s">
        <v>216</v>
      </c>
      <c r="Q492" t="s">
        <v>217</v>
      </c>
      <c r="R492" t="s">
        <v>97</v>
      </c>
      <c r="S492" t="s">
        <v>98</v>
      </c>
    </row>
    <row r="493" spans="1:19" x14ac:dyDescent="0.3">
      <c r="A493">
        <v>121577</v>
      </c>
      <c r="B493">
        <v>122</v>
      </c>
      <c r="C493" t="s">
        <v>25</v>
      </c>
      <c r="D493" t="s">
        <v>631</v>
      </c>
      <c r="E493">
        <v>301.41000000000003</v>
      </c>
      <c r="F493" s="20">
        <v>45751</v>
      </c>
      <c r="G493" s="20">
        <v>45749</v>
      </c>
      <c r="H493" s="20">
        <v>45749</v>
      </c>
      <c r="I493" s="20">
        <v>45746</v>
      </c>
      <c r="J493" s="20"/>
      <c r="K493" t="s">
        <v>96</v>
      </c>
      <c r="L493" t="s">
        <v>613</v>
      </c>
      <c r="M493" t="s">
        <v>614</v>
      </c>
      <c r="O493" t="s">
        <v>215</v>
      </c>
      <c r="P493" t="s">
        <v>216</v>
      </c>
      <c r="Q493" t="s">
        <v>217</v>
      </c>
      <c r="R493" t="s">
        <v>97</v>
      </c>
      <c r="S493" t="s">
        <v>98</v>
      </c>
    </row>
    <row r="494" spans="1:19" x14ac:dyDescent="0.3">
      <c r="A494">
        <v>121578</v>
      </c>
      <c r="B494">
        <v>122</v>
      </c>
      <c r="C494" t="s">
        <v>25</v>
      </c>
      <c r="D494" t="s">
        <v>632</v>
      </c>
      <c r="E494">
        <v>1106.3900000000001</v>
      </c>
      <c r="F494" s="20">
        <v>45751</v>
      </c>
      <c r="G494" s="20">
        <v>45749</v>
      </c>
      <c r="H494" s="20">
        <v>45749</v>
      </c>
      <c r="I494" s="20">
        <v>45746</v>
      </c>
      <c r="J494" s="20"/>
      <c r="K494" t="s">
        <v>96</v>
      </c>
      <c r="L494" t="s">
        <v>613</v>
      </c>
      <c r="M494" t="s">
        <v>614</v>
      </c>
      <c r="O494" t="s">
        <v>215</v>
      </c>
      <c r="P494" t="s">
        <v>216</v>
      </c>
      <c r="Q494" t="s">
        <v>217</v>
      </c>
      <c r="R494" t="s">
        <v>97</v>
      </c>
      <c r="S494" t="s">
        <v>98</v>
      </c>
    </row>
    <row r="495" spans="1:19" x14ac:dyDescent="0.3">
      <c r="A495">
        <v>121579</v>
      </c>
      <c r="B495">
        <v>122</v>
      </c>
      <c r="C495" t="s">
        <v>25</v>
      </c>
      <c r="D495" t="s">
        <v>633</v>
      </c>
      <c r="E495">
        <v>1334.11</v>
      </c>
      <c r="F495" s="20">
        <v>45751</v>
      </c>
      <c r="G495" s="20">
        <v>45749</v>
      </c>
      <c r="H495" s="20">
        <v>45749</v>
      </c>
      <c r="I495" s="20">
        <v>45746</v>
      </c>
      <c r="J495" s="20"/>
      <c r="K495" t="s">
        <v>96</v>
      </c>
      <c r="L495" t="s">
        <v>613</v>
      </c>
      <c r="M495" t="s">
        <v>614</v>
      </c>
      <c r="O495" t="s">
        <v>215</v>
      </c>
      <c r="P495" t="s">
        <v>216</v>
      </c>
      <c r="Q495" t="s">
        <v>217</v>
      </c>
      <c r="R495" t="s">
        <v>97</v>
      </c>
      <c r="S495" t="s">
        <v>98</v>
      </c>
    </row>
    <row r="496" spans="1:19" x14ac:dyDescent="0.3">
      <c r="A496">
        <v>121580</v>
      </c>
      <c r="B496">
        <v>122</v>
      </c>
      <c r="C496" t="s">
        <v>25</v>
      </c>
      <c r="D496" t="s">
        <v>634</v>
      </c>
      <c r="E496">
        <v>1772.21</v>
      </c>
      <c r="F496" s="20">
        <v>45751</v>
      </c>
      <c r="G496" s="20">
        <v>45749</v>
      </c>
      <c r="H496" s="20">
        <v>45749</v>
      </c>
      <c r="I496" s="20">
        <v>45746</v>
      </c>
      <c r="J496" s="20"/>
      <c r="K496" t="s">
        <v>96</v>
      </c>
      <c r="L496" t="s">
        <v>613</v>
      </c>
      <c r="M496" t="s">
        <v>614</v>
      </c>
      <c r="O496" t="s">
        <v>215</v>
      </c>
      <c r="P496" t="s">
        <v>216</v>
      </c>
      <c r="Q496" t="s">
        <v>217</v>
      </c>
      <c r="R496" t="s">
        <v>97</v>
      </c>
      <c r="S496" t="s">
        <v>98</v>
      </c>
    </row>
    <row r="497" spans="1:19" x14ac:dyDescent="0.3">
      <c r="A497">
        <v>121581</v>
      </c>
      <c r="B497">
        <v>122</v>
      </c>
      <c r="C497" t="s">
        <v>25</v>
      </c>
      <c r="D497" t="s">
        <v>635</v>
      </c>
      <c r="E497">
        <v>1190.75</v>
      </c>
      <c r="F497" s="20">
        <v>45751</v>
      </c>
      <c r="G497" s="20">
        <v>45749</v>
      </c>
      <c r="H497" s="20">
        <v>45749</v>
      </c>
      <c r="I497" s="20">
        <v>45746</v>
      </c>
      <c r="J497" s="20"/>
      <c r="K497" t="s">
        <v>96</v>
      </c>
      <c r="L497" t="s">
        <v>613</v>
      </c>
      <c r="M497" t="s">
        <v>614</v>
      </c>
      <c r="O497" t="s">
        <v>215</v>
      </c>
      <c r="P497" t="s">
        <v>216</v>
      </c>
      <c r="Q497" t="s">
        <v>217</v>
      </c>
      <c r="R497" t="s">
        <v>97</v>
      </c>
      <c r="S497" t="s">
        <v>98</v>
      </c>
    </row>
    <row r="498" spans="1:19" x14ac:dyDescent="0.3">
      <c r="A498">
        <v>121582</v>
      </c>
      <c r="B498">
        <v>122</v>
      </c>
      <c r="C498" t="s">
        <v>25</v>
      </c>
      <c r="D498" t="s">
        <v>636</v>
      </c>
      <c r="E498">
        <v>1027.8599999999999</v>
      </c>
      <c r="F498" s="20">
        <v>45751</v>
      </c>
      <c r="G498" s="20">
        <v>45749</v>
      </c>
      <c r="H498" s="20">
        <v>45749</v>
      </c>
      <c r="I498" s="20">
        <v>45746</v>
      </c>
      <c r="J498" s="20"/>
      <c r="K498" t="s">
        <v>96</v>
      </c>
      <c r="L498" t="s">
        <v>613</v>
      </c>
      <c r="M498" t="s">
        <v>614</v>
      </c>
      <c r="O498" t="s">
        <v>215</v>
      </c>
      <c r="P498" t="s">
        <v>216</v>
      </c>
      <c r="Q498" t="s">
        <v>217</v>
      </c>
      <c r="R498" t="s">
        <v>97</v>
      </c>
      <c r="S498" t="s">
        <v>98</v>
      </c>
    </row>
    <row r="499" spans="1:19" x14ac:dyDescent="0.3">
      <c r="A499">
        <v>121583</v>
      </c>
      <c r="B499">
        <v>122</v>
      </c>
      <c r="C499" t="s">
        <v>25</v>
      </c>
      <c r="D499" t="s">
        <v>637</v>
      </c>
      <c r="E499">
        <v>1186.43</v>
      </c>
      <c r="F499" s="20">
        <v>45751</v>
      </c>
      <c r="G499" s="20">
        <v>45749</v>
      </c>
      <c r="H499" s="20">
        <v>45749</v>
      </c>
      <c r="I499" s="20">
        <v>45746</v>
      </c>
      <c r="J499" s="20"/>
      <c r="K499" t="s">
        <v>96</v>
      </c>
      <c r="L499" t="s">
        <v>613</v>
      </c>
      <c r="M499" t="s">
        <v>614</v>
      </c>
      <c r="O499" t="s">
        <v>215</v>
      </c>
      <c r="P499" t="s">
        <v>216</v>
      </c>
      <c r="Q499" t="s">
        <v>217</v>
      </c>
      <c r="R499" t="s">
        <v>97</v>
      </c>
      <c r="S499" t="s">
        <v>98</v>
      </c>
    </row>
    <row r="500" spans="1:19" x14ac:dyDescent="0.3">
      <c r="A500">
        <v>121584</v>
      </c>
      <c r="B500">
        <v>122</v>
      </c>
      <c r="C500" t="s">
        <v>25</v>
      </c>
      <c r="D500" t="s">
        <v>638</v>
      </c>
      <c r="E500">
        <v>1602.69</v>
      </c>
      <c r="F500" s="20">
        <v>45751</v>
      </c>
      <c r="G500" s="20">
        <v>45749</v>
      </c>
      <c r="H500" s="20">
        <v>45749</v>
      </c>
      <c r="I500" s="20">
        <v>45746</v>
      </c>
      <c r="J500" s="20"/>
      <c r="K500" t="s">
        <v>96</v>
      </c>
      <c r="L500" t="s">
        <v>613</v>
      </c>
      <c r="M500" t="s">
        <v>614</v>
      </c>
      <c r="O500" t="s">
        <v>215</v>
      </c>
      <c r="P500" t="s">
        <v>216</v>
      </c>
      <c r="Q500" t="s">
        <v>217</v>
      </c>
      <c r="R500" t="s">
        <v>97</v>
      </c>
      <c r="S500" t="s">
        <v>98</v>
      </c>
    </row>
    <row r="501" spans="1:19" x14ac:dyDescent="0.3">
      <c r="A501">
        <v>121585</v>
      </c>
      <c r="B501">
        <v>122</v>
      </c>
      <c r="C501" t="s">
        <v>25</v>
      </c>
      <c r="D501" t="s">
        <v>639</v>
      </c>
      <c r="E501">
        <v>1169.79</v>
      </c>
      <c r="F501" s="20">
        <v>45751</v>
      </c>
      <c r="G501" s="20">
        <v>45749</v>
      </c>
      <c r="H501" s="20">
        <v>45749</v>
      </c>
      <c r="I501" s="20">
        <v>45746</v>
      </c>
      <c r="J501" s="20"/>
      <c r="K501" t="s">
        <v>96</v>
      </c>
      <c r="L501" t="s">
        <v>613</v>
      </c>
      <c r="M501" t="s">
        <v>614</v>
      </c>
      <c r="O501" t="s">
        <v>215</v>
      </c>
      <c r="P501" t="s">
        <v>216</v>
      </c>
      <c r="Q501" t="s">
        <v>217</v>
      </c>
      <c r="R501" t="s">
        <v>97</v>
      </c>
      <c r="S501" t="s">
        <v>98</v>
      </c>
    </row>
    <row r="502" spans="1:19" x14ac:dyDescent="0.3">
      <c r="A502">
        <v>121586</v>
      </c>
      <c r="B502">
        <v>122</v>
      </c>
      <c r="C502" t="s">
        <v>25</v>
      </c>
      <c r="D502" t="s">
        <v>640</v>
      </c>
      <c r="E502">
        <v>1380.13</v>
      </c>
      <c r="F502" s="20">
        <v>45751</v>
      </c>
      <c r="G502" s="20">
        <v>45749</v>
      </c>
      <c r="H502" s="20">
        <v>45749</v>
      </c>
      <c r="I502" s="20">
        <v>45746</v>
      </c>
      <c r="J502" s="20"/>
      <c r="K502" t="s">
        <v>96</v>
      </c>
      <c r="L502" t="s">
        <v>613</v>
      </c>
      <c r="M502" t="s">
        <v>614</v>
      </c>
      <c r="O502" t="s">
        <v>215</v>
      </c>
      <c r="P502" t="s">
        <v>216</v>
      </c>
      <c r="Q502" t="s">
        <v>217</v>
      </c>
      <c r="R502" t="s">
        <v>97</v>
      </c>
      <c r="S502" t="s">
        <v>98</v>
      </c>
    </row>
    <row r="503" spans="1:19" x14ac:dyDescent="0.3">
      <c r="A503">
        <v>121587</v>
      </c>
      <c r="B503">
        <v>122</v>
      </c>
      <c r="C503" t="s">
        <v>25</v>
      </c>
      <c r="D503" t="s">
        <v>641</v>
      </c>
      <c r="E503">
        <v>1034.3800000000001</v>
      </c>
      <c r="F503" s="20">
        <v>45751</v>
      </c>
      <c r="G503" s="20">
        <v>45749</v>
      </c>
      <c r="H503" s="20">
        <v>45749</v>
      </c>
      <c r="I503" s="20">
        <v>45746</v>
      </c>
      <c r="J503" s="20"/>
      <c r="K503" t="s">
        <v>96</v>
      </c>
      <c r="L503" t="s">
        <v>613</v>
      </c>
      <c r="M503" t="s">
        <v>614</v>
      </c>
      <c r="O503" t="s">
        <v>215</v>
      </c>
      <c r="P503" t="s">
        <v>216</v>
      </c>
      <c r="Q503" t="s">
        <v>217</v>
      </c>
      <c r="R503" t="s">
        <v>97</v>
      </c>
      <c r="S503" t="s">
        <v>98</v>
      </c>
    </row>
    <row r="504" spans="1:19" x14ac:dyDescent="0.3">
      <c r="A504">
        <v>121588</v>
      </c>
      <c r="B504">
        <v>122</v>
      </c>
      <c r="C504" t="s">
        <v>25</v>
      </c>
      <c r="D504" t="s">
        <v>642</v>
      </c>
      <c r="E504">
        <v>1435.76</v>
      </c>
      <c r="F504" s="20">
        <v>45751</v>
      </c>
      <c r="G504" s="20">
        <v>45749</v>
      </c>
      <c r="H504" s="20">
        <v>45749</v>
      </c>
      <c r="I504" s="20">
        <v>45746</v>
      </c>
      <c r="J504" s="20"/>
      <c r="K504" t="s">
        <v>96</v>
      </c>
      <c r="L504" t="s">
        <v>613</v>
      </c>
      <c r="M504" t="s">
        <v>614</v>
      </c>
      <c r="O504" t="s">
        <v>215</v>
      </c>
      <c r="P504" t="s">
        <v>216</v>
      </c>
      <c r="Q504" t="s">
        <v>217</v>
      </c>
      <c r="R504" t="s">
        <v>97</v>
      </c>
      <c r="S504" t="s">
        <v>98</v>
      </c>
    </row>
    <row r="505" spans="1:19" x14ac:dyDescent="0.3">
      <c r="A505">
        <v>120683</v>
      </c>
      <c r="B505">
        <v>122</v>
      </c>
      <c r="C505" t="s">
        <v>25</v>
      </c>
      <c r="D505" t="s">
        <v>245</v>
      </c>
      <c r="E505">
        <v>931.36</v>
      </c>
      <c r="F505" s="20">
        <v>45750</v>
      </c>
      <c r="G505" s="20">
        <v>45749</v>
      </c>
      <c r="H505" s="20">
        <v>45749</v>
      </c>
      <c r="I505" s="20">
        <v>45736</v>
      </c>
      <c r="J505" s="20">
        <v>45742</v>
      </c>
      <c r="K505" t="s">
        <v>213</v>
      </c>
      <c r="N505" t="s">
        <v>922</v>
      </c>
      <c r="O505" t="s">
        <v>215</v>
      </c>
      <c r="P505" t="s">
        <v>216</v>
      </c>
      <c r="Q505" t="s">
        <v>217</v>
      </c>
      <c r="R505" t="s">
        <v>97</v>
      </c>
      <c r="S505" t="s">
        <v>98</v>
      </c>
    </row>
    <row r="506" spans="1:19" x14ac:dyDescent="0.3">
      <c r="A506">
        <v>120684</v>
      </c>
      <c r="B506">
        <v>122</v>
      </c>
      <c r="C506" t="s">
        <v>25</v>
      </c>
      <c r="D506" t="s">
        <v>333</v>
      </c>
      <c r="E506">
        <v>1363.34</v>
      </c>
      <c r="F506" s="20">
        <v>45750</v>
      </c>
      <c r="G506" s="20">
        <v>45749</v>
      </c>
      <c r="H506" s="20">
        <v>45749</v>
      </c>
      <c r="I506" s="20">
        <v>45735</v>
      </c>
      <c r="J506" s="20">
        <v>45742</v>
      </c>
      <c r="K506" t="s">
        <v>213</v>
      </c>
      <c r="N506" t="s">
        <v>923</v>
      </c>
      <c r="O506" t="s">
        <v>215</v>
      </c>
      <c r="P506" t="s">
        <v>216</v>
      </c>
      <c r="Q506" t="s">
        <v>217</v>
      </c>
      <c r="R506" t="s">
        <v>97</v>
      </c>
      <c r="S506" t="s">
        <v>98</v>
      </c>
    </row>
    <row r="507" spans="1:19" x14ac:dyDescent="0.3">
      <c r="A507">
        <v>120685</v>
      </c>
      <c r="B507">
        <v>122</v>
      </c>
      <c r="C507" t="s">
        <v>25</v>
      </c>
      <c r="D507" t="s">
        <v>264</v>
      </c>
      <c r="E507">
        <v>1644</v>
      </c>
      <c r="F507" s="20">
        <v>45750</v>
      </c>
      <c r="G507" s="20">
        <v>45749</v>
      </c>
      <c r="H507" s="20">
        <v>45749</v>
      </c>
      <c r="I507" s="20">
        <v>45736</v>
      </c>
      <c r="J507" s="20">
        <v>45742</v>
      </c>
      <c r="K507" t="s">
        <v>213</v>
      </c>
      <c r="N507" t="s">
        <v>924</v>
      </c>
      <c r="O507" t="s">
        <v>215</v>
      </c>
      <c r="P507" t="s">
        <v>216</v>
      </c>
      <c r="Q507" t="s">
        <v>217</v>
      </c>
      <c r="R507" t="s">
        <v>97</v>
      </c>
      <c r="S507" t="s">
        <v>98</v>
      </c>
    </row>
    <row r="508" spans="1:19" x14ac:dyDescent="0.3">
      <c r="A508">
        <v>120686</v>
      </c>
      <c r="B508">
        <v>122</v>
      </c>
      <c r="C508" t="s">
        <v>25</v>
      </c>
      <c r="D508" t="s">
        <v>218</v>
      </c>
      <c r="E508">
        <v>1103.5999999999999</v>
      </c>
      <c r="F508" s="20">
        <v>45750</v>
      </c>
      <c r="G508" s="20">
        <v>45749</v>
      </c>
      <c r="H508" s="20">
        <v>45749</v>
      </c>
      <c r="I508" s="20">
        <v>45736</v>
      </c>
      <c r="J508" s="20">
        <v>45742</v>
      </c>
      <c r="K508" t="s">
        <v>213</v>
      </c>
      <c r="N508" t="s">
        <v>925</v>
      </c>
      <c r="O508" t="s">
        <v>215</v>
      </c>
      <c r="P508" t="s">
        <v>216</v>
      </c>
      <c r="Q508" t="s">
        <v>217</v>
      </c>
      <c r="R508" t="s">
        <v>97</v>
      </c>
      <c r="S508" t="s">
        <v>98</v>
      </c>
    </row>
    <row r="509" spans="1:19" x14ac:dyDescent="0.3">
      <c r="A509">
        <v>120692</v>
      </c>
      <c r="B509">
        <v>122</v>
      </c>
      <c r="C509" t="s">
        <v>25</v>
      </c>
      <c r="D509" t="s">
        <v>224</v>
      </c>
      <c r="E509">
        <v>256.23</v>
      </c>
      <c r="F509" s="20">
        <v>45751</v>
      </c>
      <c r="G509" s="20">
        <v>45749</v>
      </c>
      <c r="H509" s="20">
        <v>45749</v>
      </c>
      <c r="I509" s="20">
        <v>45736</v>
      </c>
      <c r="J509" s="20">
        <v>45742</v>
      </c>
      <c r="K509" t="s">
        <v>213</v>
      </c>
      <c r="N509" t="s">
        <v>926</v>
      </c>
      <c r="O509" t="s">
        <v>215</v>
      </c>
      <c r="P509" t="s">
        <v>216</v>
      </c>
      <c r="Q509" t="s">
        <v>217</v>
      </c>
      <c r="R509" t="s">
        <v>97</v>
      </c>
      <c r="S509" t="s">
        <v>98</v>
      </c>
    </row>
    <row r="510" spans="1:19" x14ac:dyDescent="0.3">
      <c r="A510">
        <v>120698</v>
      </c>
      <c r="B510">
        <v>122</v>
      </c>
      <c r="C510" t="s">
        <v>25</v>
      </c>
      <c r="D510" t="s">
        <v>230</v>
      </c>
      <c r="E510">
        <v>1470.5</v>
      </c>
      <c r="F510" s="20">
        <v>45752</v>
      </c>
      <c r="G510" s="20">
        <v>45749</v>
      </c>
      <c r="H510" s="20">
        <v>45749</v>
      </c>
      <c r="I510" s="20">
        <v>45736</v>
      </c>
      <c r="J510" s="20">
        <v>45742</v>
      </c>
      <c r="K510" t="s">
        <v>213</v>
      </c>
      <c r="N510" t="s">
        <v>927</v>
      </c>
      <c r="O510" t="s">
        <v>215</v>
      </c>
      <c r="P510" t="s">
        <v>216</v>
      </c>
      <c r="Q510" t="s">
        <v>217</v>
      </c>
      <c r="R510" t="s">
        <v>97</v>
      </c>
      <c r="S510" t="s">
        <v>98</v>
      </c>
    </row>
    <row r="511" spans="1:19" x14ac:dyDescent="0.3">
      <c r="A511">
        <v>120707</v>
      </c>
      <c r="B511">
        <v>122</v>
      </c>
      <c r="C511" t="s">
        <v>25</v>
      </c>
      <c r="D511" t="s">
        <v>242</v>
      </c>
      <c r="E511">
        <v>504.9</v>
      </c>
      <c r="F511" s="20">
        <v>45751</v>
      </c>
      <c r="G511" s="20">
        <v>45749</v>
      </c>
      <c r="H511" s="20">
        <v>45749</v>
      </c>
      <c r="I511" s="20">
        <v>45729</v>
      </c>
      <c r="J511" s="20">
        <v>45742</v>
      </c>
      <c r="K511" t="s">
        <v>213</v>
      </c>
      <c r="N511" t="s">
        <v>928</v>
      </c>
      <c r="O511" t="s">
        <v>215</v>
      </c>
      <c r="P511" t="s">
        <v>216</v>
      </c>
      <c r="Q511" t="s">
        <v>217</v>
      </c>
      <c r="R511" t="s">
        <v>97</v>
      </c>
      <c r="S511" t="s">
        <v>98</v>
      </c>
    </row>
    <row r="512" spans="1:19" x14ac:dyDescent="0.3">
      <c r="A512">
        <v>120712</v>
      </c>
      <c r="B512">
        <v>122</v>
      </c>
      <c r="C512" t="s">
        <v>25</v>
      </c>
      <c r="D512" t="s">
        <v>242</v>
      </c>
      <c r="E512">
        <v>2685.2</v>
      </c>
      <c r="F512" s="20">
        <v>45751</v>
      </c>
      <c r="G512" s="20">
        <v>45749</v>
      </c>
      <c r="H512" s="20">
        <v>45749</v>
      </c>
      <c r="I512" s="20">
        <v>45728</v>
      </c>
      <c r="J512" s="20">
        <v>45742</v>
      </c>
      <c r="K512" t="s">
        <v>213</v>
      </c>
      <c r="N512" t="s">
        <v>929</v>
      </c>
      <c r="O512" t="s">
        <v>215</v>
      </c>
      <c r="P512" t="s">
        <v>216</v>
      </c>
      <c r="Q512" t="s">
        <v>217</v>
      </c>
      <c r="R512" t="s">
        <v>97</v>
      </c>
      <c r="S512" t="s">
        <v>98</v>
      </c>
    </row>
    <row r="513" spans="1:19" x14ac:dyDescent="0.3">
      <c r="A513">
        <v>120723</v>
      </c>
      <c r="B513">
        <v>122</v>
      </c>
      <c r="C513" t="s">
        <v>25</v>
      </c>
      <c r="D513" t="s">
        <v>242</v>
      </c>
      <c r="E513">
        <v>918.9</v>
      </c>
      <c r="F513" s="20">
        <v>45751</v>
      </c>
      <c r="G513" s="20">
        <v>45749</v>
      </c>
      <c r="H513" s="20">
        <v>45749</v>
      </c>
      <c r="I513" s="20">
        <v>45730</v>
      </c>
      <c r="J513" s="20">
        <v>45742</v>
      </c>
      <c r="K513" t="s">
        <v>213</v>
      </c>
      <c r="N513" t="s">
        <v>930</v>
      </c>
      <c r="O513" t="s">
        <v>215</v>
      </c>
      <c r="P513" t="s">
        <v>216</v>
      </c>
      <c r="Q513" t="s">
        <v>217</v>
      </c>
      <c r="R513" t="s">
        <v>97</v>
      </c>
      <c r="S513" t="s">
        <v>98</v>
      </c>
    </row>
    <row r="514" spans="1:19" x14ac:dyDescent="0.3">
      <c r="A514">
        <v>120730</v>
      </c>
      <c r="B514">
        <v>122</v>
      </c>
      <c r="C514" t="s">
        <v>25</v>
      </c>
      <c r="D514" t="s">
        <v>402</v>
      </c>
      <c r="E514">
        <v>1284.22</v>
      </c>
      <c r="F514" s="20">
        <v>45751</v>
      </c>
      <c r="G514" s="20">
        <v>45749</v>
      </c>
      <c r="H514" s="20">
        <v>45749</v>
      </c>
      <c r="I514" s="20">
        <v>45735</v>
      </c>
      <c r="J514" s="20">
        <v>45742</v>
      </c>
      <c r="K514" t="s">
        <v>213</v>
      </c>
      <c r="N514" t="s">
        <v>931</v>
      </c>
      <c r="O514" t="s">
        <v>215</v>
      </c>
      <c r="P514" t="s">
        <v>216</v>
      </c>
      <c r="Q514" t="s">
        <v>217</v>
      </c>
      <c r="R514" t="s">
        <v>97</v>
      </c>
      <c r="S514" t="s">
        <v>98</v>
      </c>
    </row>
    <row r="515" spans="1:19" x14ac:dyDescent="0.3">
      <c r="A515">
        <v>120745</v>
      </c>
      <c r="B515">
        <v>122</v>
      </c>
      <c r="C515" t="s">
        <v>25</v>
      </c>
      <c r="D515" t="s">
        <v>212</v>
      </c>
      <c r="E515">
        <v>1666.75</v>
      </c>
      <c r="F515" s="20">
        <v>45753</v>
      </c>
      <c r="G515" s="20">
        <v>45749</v>
      </c>
      <c r="H515" s="20">
        <v>45749</v>
      </c>
      <c r="I515" s="20">
        <v>45741</v>
      </c>
      <c r="J515" s="20">
        <v>45742</v>
      </c>
      <c r="K515" t="s">
        <v>213</v>
      </c>
      <c r="N515" t="s">
        <v>932</v>
      </c>
      <c r="O515" t="s">
        <v>215</v>
      </c>
      <c r="P515" t="s">
        <v>216</v>
      </c>
      <c r="Q515" t="s">
        <v>217</v>
      </c>
      <c r="R515" t="s">
        <v>97</v>
      </c>
      <c r="S515" t="s">
        <v>98</v>
      </c>
    </row>
    <row r="516" spans="1:19" x14ac:dyDescent="0.3">
      <c r="A516">
        <v>120748</v>
      </c>
      <c r="B516">
        <v>122</v>
      </c>
      <c r="C516" t="s">
        <v>25</v>
      </c>
      <c r="D516" t="s">
        <v>420</v>
      </c>
      <c r="E516">
        <v>1361.33</v>
      </c>
      <c r="F516" s="20">
        <v>45750</v>
      </c>
      <c r="G516" s="20">
        <v>45749</v>
      </c>
      <c r="H516" s="20">
        <v>45749</v>
      </c>
      <c r="I516" s="20">
        <v>45736</v>
      </c>
      <c r="J516" s="20">
        <v>45742</v>
      </c>
      <c r="K516" t="s">
        <v>213</v>
      </c>
      <c r="N516" t="s">
        <v>933</v>
      </c>
      <c r="O516" t="s">
        <v>215</v>
      </c>
      <c r="P516" t="s">
        <v>216</v>
      </c>
      <c r="Q516" t="s">
        <v>217</v>
      </c>
      <c r="R516" t="s">
        <v>97</v>
      </c>
      <c r="S516" t="s">
        <v>98</v>
      </c>
    </row>
    <row r="517" spans="1:19" x14ac:dyDescent="0.3">
      <c r="A517">
        <v>120749</v>
      </c>
      <c r="B517">
        <v>122</v>
      </c>
      <c r="C517" t="s">
        <v>25</v>
      </c>
      <c r="D517" t="s">
        <v>424</v>
      </c>
      <c r="E517">
        <v>2724.09</v>
      </c>
      <c r="F517" s="20">
        <v>45750</v>
      </c>
      <c r="G517" s="20">
        <v>45749</v>
      </c>
      <c r="H517" s="20">
        <v>45749</v>
      </c>
      <c r="I517" s="20">
        <v>45735</v>
      </c>
      <c r="J517" s="20">
        <v>45742</v>
      </c>
      <c r="K517" t="s">
        <v>213</v>
      </c>
      <c r="N517" t="s">
        <v>934</v>
      </c>
      <c r="O517" t="s">
        <v>215</v>
      </c>
      <c r="P517" t="s">
        <v>216</v>
      </c>
      <c r="Q517" t="s">
        <v>217</v>
      </c>
      <c r="R517" t="s">
        <v>97</v>
      </c>
      <c r="S517" t="s">
        <v>98</v>
      </c>
    </row>
    <row r="518" spans="1:19" x14ac:dyDescent="0.3">
      <c r="A518">
        <v>120752</v>
      </c>
      <c r="B518">
        <v>122</v>
      </c>
      <c r="C518" t="s">
        <v>25</v>
      </c>
      <c r="D518" t="s">
        <v>326</v>
      </c>
      <c r="E518">
        <v>2102.79</v>
      </c>
      <c r="F518" s="20">
        <v>45750</v>
      </c>
      <c r="G518" s="20">
        <v>45749</v>
      </c>
      <c r="H518" s="20">
        <v>45749</v>
      </c>
      <c r="I518" s="20">
        <v>45735</v>
      </c>
      <c r="J518" s="20">
        <v>45742</v>
      </c>
      <c r="K518" t="s">
        <v>213</v>
      </c>
      <c r="N518" t="s">
        <v>935</v>
      </c>
      <c r="O518" t="s">
        <v>215</v>
      </c>
      <c r="P518" t="s">
        <v>216</v>
      </c>
      <c r="Q518" t="s">
        <v>217</v>
      </c>
      <c r="R518" t="s">
        <v>97</v>
      </c>
      <c r="S518" t="s">
        <v>98</v>
      </c>
    </row>
    <row r="519" spans="1:19" x14ac:dyDescent="0.3">
      <c r="A519">
        <v>120754</v>
      </c>
      <c r="B519">
        <v>122</v>
      </c>
      <c r="C519" t="s">
        <v>25</v>
      </c>
      <c r="D519" t="s">
        <v>523</v>
      </c>
      <c r="E519">
        <v>3384.96</v>
      </c>
      <c r="F519" s="20">
        <v>45750</v>
      </c>
      <c r="G519" s="20">
        <v>45749</v>
      </c>
      <c r="H519" s="20">
        <v>45749</v>
      </c>
      <c r="I519" s="20">
        <v>45736</v>
      </c>
      <c r="J519" s="20">
        <v>45742</v>
      </c>
      <c r="K519" t="s">
        <v>213</v>
      </c>
      <c r="N519" t="s">
        <v>936</v>
      </c>
      <c r="O519" t="s">
        <v>215</v>
      </c>
      <c r="P519" t="s">
        <v>216</v>
      </c>
      <c r="Q519" t="s">
        <v>217</v>
      </c>
      <c r="R519" t="s">
        <v>97</v>
      </c>
      <c r="S519" t="s">
        <v>98</v>
      </c>
    </row>
    <row r="520" spans="1:19" x14ac:dyDescent="0.3">
      <c r="A520">
        <v>120755</v>
      </c>
      <c r="B520">
        <v>122</v>
      </c>
      <c r="C520" t="s">
        <v>25</v>
      </c>
      <c r="D520" t="s">
        <v>251</v>
      </c>
      <c r="E520">
        <v>1448.8</v>
      </c>
      <c r="F520" s="20">
        <v>45752</v>
      </c>
      <c r="G520" s="20">
        <v>45749</v>
      </c>
      <c r="H520" s="20">
        <v>45749</v>
      </c>
      <c r="I520" s="20">
        <v>45736</v>
      </c>
      <c r="J520" s="20">
        <v>45742</v>
      </c>
      <c r="K520" t="s">
        <v>213</v>
      </c>
      <c r="N520" t="s">
        <v>937</v>
      </c>
      <c r="O520" t="s">
        <v>215</v>
      </c>
      <c r="P520" t="s">
        <v>216</v>
      </c>
      <c r="Q520" t="s">
        <v>217</v>
      </c>
      <c r="R520" t="s">
        <v>97</v>
      </c>
      <c r="S520" t="s">
        <v>98</v>
      </c>
    </row>
    <row r="521" spans="1:19" x14ac:dyDescent="0.3">
      <c r="A521">
        <v>120759</v>
      </c>
      <c r="B521">
        <v>122</v>
      </c>
      <c r="C521" t="s">
        <v>25</v>
      </c>
      <c r="D521" t="s">
        <v>245</v>
      </c>
      <c r="E521">
        <v>1071.8</v>
      </c>
      <c r="F521" s="20">
        <v>45750</v>
      </c>
      <c r="G521" s="20">
        <v>45749</v>
      </c>
      <c r="H521" s="20">
        <v>45749</v>
      </c>
      <c r="I521" s="20">
        <v>45735</v>
      </c>
      <c r="J521" s="20">
        <v>45742</v>
      </c>
      <c r="K521" t="s">
        <v>213</v>
      </c>
      <c r="N521" t="s">
        <v>938</v>
      </c>
      <c r="O521" t="s">
        <v>215</v>
      </c>
      <c r="P521" t="s">
        <v>216</v>
      </c>
      <c r="Q521" t="s">
        <v>217</v>
      </c>
      <c r="R521" t="s">
        <v>97</v>
      </c>
      <c r="S521" t="s">
        <v>98</v>
      </c>
    </row>
    <row r="522" spans="1:19" x14ac:dyDescent="0.3">
      <c r="A522">
        <v>120767</v>
      </c>
      <c r="B522">
        <v>122</v>
      </c>
      <c r="C522" t="s">
        <v>25</v>
      </c>
      <c r="D522" t="s">
        <v>230</v>
      </c>
      <c r="E522">
        <v>3105.2</v>
      </c>
      <c r="F522" s="20">
        <v>45750</v>
      </c>
      <c r="G522" s="20">
        <v>45749</v>
      </c>
      <c r="H522" s="20">
        <v>45749</v>
      </c>
      <c r="I522" s="20">
        <v>45734</v>
      </c>
      <c r="J522" s="20">
        <v>45742</v>
      </c>
      <c r="K522" t="s">
        <v>213</v>
      </c>
      <c r="N522" t="s">
        <v>939</v>
      </c>
      <c r="O522" t="s">
        <v>215</v>
      </c>
      <c r="P522" t="s">
        <v>216</v>
      </c>
      <c r="Q522" t="s">
        <v>217</v>
      </c>
      <c r="R522" t="s">
        <v>97</v>
      </c>
      <c r="S522" t="s">
        <v>98</v>
      </c>
    </row>
    <row r="523" spans="1:19" x14ac:dyDescent="0.3">
      <c r="A523">
        <v>120772</v>
      </c>
      <c r="B523">
        <v>122</v>
      </c>
      <c r="C523" t="s">
        <v>25</v>
      </c>
      <c r="D523" t="s">
        <v>218</v>
      </c>
      <c r="E523">
        <v>706.5</v>
      </c>
      <c r="F523" s="20">
        <v>45751</v>
      </c>
      <c r="G523" s="20">
        <v>45749</v>
      </c>
      <c r="H523" s="20">
        <v>45749</v>
      </c>
      <c r="I523" s="20">
        <v>45737</v>
      </c>
      <c r="J523" s="20">
        <v>45742</v>
      </c>
      <c r="K523" t="s">
        <v>213</v>
      </c>
      <c r="N523" t="s">
        <v>940</v>
      </c>
      <c r="O523" t="s">
        <v>215</v>
      </c>
      <c r="P523" t="s">
        <v>216</v>
      </c>
      <c r="Q523" t="s">
        <v>217</v>
      </c>
      <c r="R523" t="s">
        <v>97</v>
      </c>
      <c r="S523" t="s">
        <v>98</v>
      </c>
    </row>
    <row r="524" spans="1:19" x14ac:dyDescent="0.3">
      <c r="A524">
        <v>120773</v>
      </c>
      <c r="B524">
        <v>122</v>
      </c>
      <c r="C524" t="s">
        <v>25</v>
      </c>
      <c r="D524" t="s">
        <v>941</v>
      </c>
      <c r="E524">
        <v>210</v>
      </c>
      <c r="F524" s="20">
        <v>45751</v>
      </c>
      <c r="G524" s="20">
        <v>45749</v>
      </c>
      <c r="H524" s="20">
        <v>45749</v>
      </c>
      <c r="I524" s="20">
        <v>45737</v>
      </c>
      <c r="J524" s="20">
        <v>45742</v>
      </c>
      <c r="K524" t="s">
        <v>213</v>
      </c>
      <c r="L524" t="s">
        <v>279</v>
      </c>
      <c r="M524" t="s">
        <v>942</v>
      </c>
      <c r="N524" t="s">
        <v>943</v>
      </c>
      <c r="O524" t="s">
        <v>215</v>
      </c>
      <c r="P524" t="s">
        <v>216</v>
      </c>
      <c r="Q524" t="s">
        <v>217</v>
      </c>
      <c r="R524" t="s">
        <v>97</v>
      </c>
      <c r="S524" t="s">
        <v>98</v>
      </c>
    </row>
    <row r="525" spans="1:19" x14ac:dyDescent="0.3">
      <c r="A525">
        <v>120774</v>
      </c>
      <c r="B525">
        <v>122</v>
      </c>
      <c r="C525" t="s">
        <v>25</v>
      </c>
      <c r="D525" t="s">
        <v>226</v>
      </c>
      <c r="E525">
        <v>2111.87</v>
      </c>
      <c r="F525" s="20">
        <v>45751</v>
      </c>
      <c r="G525" s="20">
        <v>45749</v>
      </c>
      <c r="H525" s="20">
        <v>45749</v>
      </c>
      <c r="I525" s="20">
        <v>45737</v>
      </c>
      <c r="J525" s="20">
        <v>45742</v>
      </c>
      <c r="K525" t="s">
        <v>213</v>
      </c>
      <c r="L525" t="s">
        <v>272</v>
      </c>
      <c r="M525" t="s">
        <v>273</v>
      </c>
      <c r="N525" t="s">
        <v>944</v>
      </c>
      <c r="O525" t="s">
        <v>215</v>
      </c>
      <c r="P525" t="s">
        <v>216</v>
      </c>
      <c r="Q525" t="s">
        <v>217</v>
      </c>
      <c r="R525" t="s">
        <v>97</v>
      </c>
      <c r="S525" t="s">
        <v>98</v>
      </c>
    </row>
    <row r="526" spans="1:19" x14ac:dyDescent="0.3">
      <c r="A526">
        <v>119619</v>
      </c>
      <c r="B526">
        <v>122</v>
      </c>
      <c r="C526" t="s">
        <v>25</v>
      </c>
      <c r="D526" t="s">
        <v>335</v>
      </c>
      <c r="E526">
        <v>5027.01</v>
      </c>
      <c r="F526" s="20">
        <v>45749</v>
      </c>
      <c r="G526" s="20">
        <v>45749</v>
      </c>
      <c r="H526" s="20">
        <v>45749</v>
      </c>
      <c r="I526" s="20">
        <v>45740</v>
      </c>
      <c r="J526" s="20">
        <v>45735</v>
      </c>
      <c r="K526" t="s">
        <v>213</v>
      </c>
      <c r="L526" t="s">
        <v>336</v>
      </c>
      <c r="M526" t="s">
        <v>337</v>
      </c>
      <c r="N526" t="s">
        <v>945</v>
      </c>
      <c r="O526" t="s">
        <v>215</v>
      </c>
      <c r="P526" t="s">
        <v>216</v>
      </c>
      <c r="Q526" t="s">
        <v>217</v>
      </c>
      <c r="R526" t="s">
        <v>97</v>
      </c>
      <c r="S526" t="s">
        <v>98</v>
      </c>
    </row>
    <row r="527" spans="1:19" x14ac:dyDescent="0.3">
      <c r="A527">
        <v>91510</v>
      </c>
      <c r="B527">
        <v>122</v>
      </c>
      <c r="C527" t="s">
        <v>25</v>
      </c>
      <c r="D527" t="s">
        <v>946</v>
      </c>
      <c r="E527">
        <v>10000</v>
      </c>
      <c r="F527" s="20">
        <v>45752</v>
      </c>
      <c r="G527" s="20">
        <v>45749</v>
      </c>
      <c r="H527" s="20">
        <v>45749</v>
      </c>
      <c r="I527" s="20">
        <v>45717</v>
      </c>
      <c r="J527" s="20"/>
      <c r="K527" t="s">
        <v>96</v>
      </c>
      <c r="L527" t="s">
        <v>647</v>
      </c>
      <c r="M527" t="s">
        <v>947</v>
      </c>
      <c r="N527" t="s">
        <v>948</v>
      </c>
      <c r="O527" t="s">
        <v>215</v>
      </c>
      <c r="P527" t="s">
        <v>216</v>
      </c>
      <c r="Q527" t="s">
        <v>217</v>
      </c>
      <c r="R527" t="s">
        <v>97</v>
      </c>
      <c r="S527" t="s">
        <v>98</v>
      </c>
    </row>
    <row r="528" spans="1:19" x14ac:dyDescent="0.3">
      <c r="A528">
        <v>91835</v>
      </c>
      <c r="B528">
        <v>122</v>
      </c>
      <c r="C528" t="s">
        <v>25</v>
      </c>
      <c r="D528" t="s">
        <v>335</v>
      </c>
      <c r="E528">
        <v>14905</v>
      </c>
      <c r="F528" s="20">
        <v>45749</v>
      </c>
      <c r="G528" s="20">
        <v>45749</v>
      </c>
      <c r="H528" s="20">
        <v>45749</v>
      </c>
      <c r="I528" s="20">
        <v>45740</v>
      </c>
      <c r="J528" s="20"/>
      <c r="K528" t="s">
        <v>213</v>
      </c>
      <c r="L528" t="s">
        <v>336</v>
      </c>
      <c r="M528" t="s">
        <v>337</v>
      </c>
      <c r="N528" t="s">
        <v>949</v>
      </c>
      <c r="O528" t="s">
        <v>215</v>
      </c>
      <c r="P528" t="s">
        <v>216</v>
      </c>
      <c r="Q528" t="s">
        <v>217</v>
      </c>
      <c r="R528" t="s">
        <v>97</v>
      </c>
      <c r="S528" t="s">
        <v>98</v>
      </c>
    </row>
    <row r="529" spans="1:19" x14ac:dyDescent="0.3">
      <c r="A529">
        <v>109276</v>
      </c>
      <c r="B529">
        <v>122</v>
      </c>
      <c r="C529" t="s">
        <v>25</v>
      </c>
      <c r="D529" t="s">
        <v>382</v>
      </c>
      <c r="E529">
        <v>7000</v>
      </c>
      <c r="F529" s="20">
        <v>45748</v>
      </c>
      <c r="G529" s="20">
        <v>45747</v>
      </c>
      <c r="H529" s="20">
        <v>45747</v>
      </c>
      <c r="I529" s="20">
        <v>45748</v>
      </c>
      <c r="J529" s="20"/>
      <c r="K529" t="s">
        <v>96</v>
      </c>
      <c r="L529" t="s">
        <v>647</v>
      </c>
      <c r="M529" t="s">
        <v>950</v>
      </c>
      <c r="N529" t="s">
        <v>951</v>
      </c>
      <c r="O529" t="s">
        <v>215</v>
      </c>
      <c r="P529" t="s">
        <v>216</v>
      </c>
      <c r="Q529" t="s">
        <v>217</v>
      </c>
      <c r="R529" t="s">
        <v>97</v>
      </c>
      <c r="S529" t="s">
        <v>98</v>
      </c>
    </row>
    <row r="530" spans="1:19" x14ac:dyDescent="0.3">
      <c r="A530">
        <v>91886</v>
      </c>
      <c r="B530">
        <v>122</v>
      </c>
      <c r="C530" t="s">
        <v>25</v>
      </c>
      <c r="D530" t="s">
        <v>431</v>
      </c>
      <c r="E530">
        <v>472</v>
      </c>
      <c r="F530" s="20">
        <v>45747</v>
      </c>
      <c r="G530" s="20">
        <v>45747</v>
      </c>
      <c r="H530" s="20">
        <v>45747</v>
      </c>
      <c r="I530" s="20">
        <v>45717</v>
      </c>
      <c r="J530" s="20"/>
      <c r="K530" t="s">
        <v>96</v>
      </c>
      <c r="L530" t="s">
        <v>279</v>
      </c>
      <c r="M530" t="s">
        <v>432</v>
      </c>
      <c r="N530" t="s">
        <v>952</v>
      </c>
      <c r="O530" t="s">
        <v>215</v>
      </c>
      <c r="P530" t="s">
        <v>216</v>
      </c>
      <c r="Q530" t="s">
        <v>217</v>
      </c>
      <c r="R530" t="s">
        <v>97</v>
      </c>
      <c r="S530" t="s">
        <v>98</v>
      </c>
    </row>
    <row r="531" spans="1:19" x14ac:dyDescent="0.3">
      <c r="A531">
        <v>91898</v>
      </c>
      <c r="B531">
        <v>122</v>
      </c>
      <c r="C531" t="s">
        <v>25</v>
      </c>
      <c r="D531" t="s">
        <v>431</v>
      </c>
      <c r="E531">
        <v>262</v>
      </c>
      <c r="F531" s="20">
        <v>45747</v>
      </c>
      <c r="G531" s="20">
        <v>45747</v>
      </c>
      <c r="H531" s="20">
        <v>45747</v>
      </c>
      <c r="I531" s="20">
        <v>45717</v>
      </c>
      <c r="J531" s="20"/>
      <c r="K531" t="s">
        <v>96</v>
      </c>
      <c r="L531" t="s">
        <v>279</v>
      </c>
      <c r="M531" t="s">
        <v>432</v>
      </c>
      <c r="N531" t="s">
        <v>953</v>
      </c>
      <c r="O531" t="s">
        <v>215</v>
      </c>
      <c r="P531" t="s">
        <v>216</v>
      </c>
      <c r="Q531" t="s">
        <v>217</v>
      </c>
      <c r="R531" t="s">
        <v>97</v>
      </c>
      <c r="S531" t="s">
        <v>98</v>
      </c>
    </row>
    <row r="532" spans="1:19" x14ac:dyDescent="0.3">
      <c r="A532">
        <v>120866</v>
      </c>
      <c r="B532">
        <v>122</v>
      </c>
      <c r="C532" t="s">
        <v>25</v>
      </c>
      <c r="D532" t="s">
        <v>260</v>
      </c>
      <c r="E532">
        <v>4303.8100000000004</v>
      </c>
      <c r="F532" s="20">
        <v>45749</v>
      </c>
      <c r="G532" s="20">
        <v>45747</v>
      </c>
      <c r="H532" s="20">
        <v>45747</v>
      </c>
      <c r="I532" s="20">
        <v>45742</v>
      </c>
      <c r="J532" s="20">
        <v>45743</v>
      </c>
      <c r="K532" t="s">
        <v>213</v>
      </c>
      <c r="N532" t="s">
        <v>954</v>
      </c>
      <c r="O532" t="s">
        <v>215</v>
      </c>
      <c r="P532" t="s">
        <v>216</v>
      </c>
      <c r="Q532" t="s">
        <v>217</v>
      </c>
      <c r="R532" t="s">
        <v>97</v>
      </c>
      <c r="S532" t="s">
        <v>98</v>
      </c>
    </row>
    <row r="533" spans="1:19" x14ac:dyDescent="0.3">
      <c r="A533">
        <v>121466</v>
      </c>
      <c r="B533">
        <v>122</v>
      </c>
      <c r="C533" t="s">
        <v>25</v>
      </c>
      <c r="D533" t="s">
        <v>376</v>
      </c>
      <c r="E533">
        <v>36</v>
      </c>
      <c r="F533" s="20">
        <v>45747</v>
      </c>
      <c r="G533" s="20"/>
      <c r="H533" s="20">
        <v>45747</v>
      </c>
      <c r="I533" s="20">
        <v>45747</v>
      </c>
      <c r="J533" s="20">
        <v>45748</v>
      </c>
      <c r="K533" t="s">
        <v>298</v>
      </c>
      <c r="L533" t="s">
        <v>377</v>
      </c>
      <c r="M533" t="s">
        <v>378</v>
      </c>
      <c r="N533" t="s">
        <v>955</v>
      </c>
      <c r="R533" t="s">
        <v>97</v>
      </c>
    </row>
    <row r="534" spans="1:19" x14ac:dyDescent="0.3">
      <c r="A534">
        <v>121524</v>
      </c>
      <c r="B534">
        <v>122</v>
      </c>
      <c r="C534" t="s">
        <v>25</v>
      </c>
      <c r="D534" t="s">
        <v>270</v>
      </c>
      <c r="E534">
        <v>265.62</v>
      </c>
      <c r="F534" s="20">
        <v>45747</v>
      </c>
      <c r="G534" s="20">
        <v>45751</v>
      </c>
      <c r="H534" s="20">
        <v>45747</v>
      </c>
      <c r="I534" s="20">
        <v>45747</v>
      </c>
      <c r="J534" s="20">
        <v>45748</v>
      </c>
      <c r="K534" t="s">
        <v>157</v>
      </c>
      <c r="L534" t="s">
        <v>272</v>
      </c>
      <c r="M534" t="s">
        <v>273</v>
      </c>
      <c r="N534" t="s">
        <v>956</v>
      </c>
      <c r="O534" t="s">
        <v>215</v>
      </c>
      <c r="P534" t="s">
        <v>216</v>
      </c>
      <c r="Q534" t="s">
        <v>217</v>
      </c>
      <c r="R534" t="s">
        <v>97</v>
      </c>
      <c r="S534" t="s">
        <v>275</v>
      </c>
    </row>
    <row r="535" spans="1:19" x14ac:dyDescent="0.3">
      <c r="A535">
        <v>121525</v>
      </c>
      <c r="B535">
        <v>122</v>
      </c>
      <c r="C535" t="s">
        <v>25</v>
      </c>
      <c r="D535" t="s">
        <v>270</v>
      </c>
      <c r="E535">
        <v>72.48</v>
      </c>
      <c r="F535" s="20">
        <v>45747</v>
      </c>
      <c r="G535" s="20">
        <v>45751</v>
      </c>
      <c r="H535" s="20">
        <v>45747</v>
      </c>
      <c r="I535" s="20">
        <v>45747</v>
      </c>
      <c r="J535" s="20">
        <v>45748</v>
      </c>
      <c r="K535" t="s">
        <v>157</v>
      </c>
      <c r="L535" t="s">
        <v>383</v>
      </c>
      <c r="M535" t="s">
        <v>384</v>
      </c>
      <c r="N535" t="s">
        <v>957</v>
      </c>
      <c r="O535" t="s">
        <v>215</v>
      </c>
      <c r="P535" t="s">
        <v>216</v>
      </c>
      <c r="Q535" t="s">
        <v>217</v>
      </c>
      <c r="R535" t="s">
        <v>97</v>
      </c>
      <c r="S535" t="s">
        <v>275</v>
      </c>
    </row>
    <row r="536" spans="1:19" x14ac:dyDescent="0.3">
      <c r="A536">
        <v>121527</v>
      </c>
      <c r="B536">
        <v>122</v>
      </c>
      <c r="C536" t="s">
        <v>25</v>
      </c>
      <c r="D536" t="s">
        <v>270</v>
      </c>
      <c r="E536">
        <v>54.45</v>
      </c>
      <c r="F536" s="20">
        <v>45747</v>
      </c>
      <c r="G536" s="20">
        <v>45751</v>
      </c>
      <c r="H536" s="20">
        <v>45747</v>
      </c>
      <c r="I536" s="20">
        <v>45747</v>
      </c>
      <c r="J536" s="20">
        <v>45748</v>
      </c>
      <c r="K536" t="s">
        <v>157</v>
      </c>
      <c r="L536" t="s">
        <v>276</v>
      </c>
      <c r="M536" t="s">
        <v>277</v>
      </c>
      <c r="N536" t="s">
        <v>958</v>
      </c>
      <c r="O536" t="s">
        <v>215</v>
      </c>
      <c r="P536" t="s">
        <v>216</v>
      </c>
      <c r="Q536" t="s">
        <v>217</v>
      </c>
      <c r="R536" t="s">
        <v>97</v>
      </c>
      <c r="S536" t="s">
        <v>275</v>
      </c>
    </row>
    <row r="537" spans="1:19" x14ac:dyDescent="0.3">
      <c r="A537">
        <v>121528</v>
      </c>
      <c r="B537">
        <v>122</v>
      </c>
      <c r="C537" t="s">
        <v>25</v>
      </c>
      <c r="D537" t="s">
        <v>270</v>
      </c>
      <c r="E537">
        <v>416.15</v>
      </c>
      <c r="F537" s="20">
        <v>45747</v>
      </c>
      <c r="G537" s="20">
        <v>45751</v>
      </c>
      <c r="H537" s="20">
        <v>45747</v>
      </c>
      <c r="I537" s="20">
        <v>45747</v>
      </c>
      <c r="J537" s="20">
        <v>45748</v>
      </c>
      <c r="K537" t="s">
        <v>157</v>
      </c>
      <c r="L537" t="s">
        <v>279</v>
      </c>
      <c r="M537" t="s">
        <v>280</v>
      </c>
      <c r="N537" t="s">
        <v>959</v>
      </c>
      <c r="O537" t="s">
        <v>215</v>
      </c>
      <c r="P537" t="s">
        <v>216</v>
      </c>
      <c r="Q537" t="s">
        <v>217</v>
      </c>
      <c r="R537" t="s">
        <v>97</v>
      </c>
      <c r="S537" t="s">
        <v>275</v>
      </c>
    </row>
    <row r="538" spans="1:19" x14ac:dyDescent="0.3">
      <c r="A538">
        <v>121529</v>
      </c>
      <c r="B538">
        <v>122</v>
      </c>
      <c r="C538" t="s">
        <v>25</v>
      </c>
      <c r="D538" t="s">
        <v>270</v>
      </c>
      <c r="E538">
        <v>126.5</v>
      </c>
      <c r="F538" s="20">
        <v>45747</v>
      </c>
      <c r="G538" s="20">
        <v>45751</v>
      </c>
      <c r="H538" s="20">
        <v>45747</v>
      </c>
      <c r="I538" s="20">
        <v>45747</v>
      </c>
      <c r="J538" s="20">
        <v>45748</v>
      </c>
      <c r="K538" t="s">
        <v>157</v>
      </c>
      <c r="L538" t="s">
        <v>279</v>
      </c>
      <c r="M538" t="s">
        <v>282</v>
      </c>
      <c r="N538" t="s">
        <v>960</v>
      </c>
      <c r="O538" t="s">
        <v>215</v>
      </c>
      <c r="P538" t="s">
        <v>216</v>
      </c>
      <c r="Q538" t="s">
        <v>217</v>
      </c>
      <c r="R538" t="s">
        <v>97</v>
      </c>
      <c r="S538" t="s">
        <v>275</v>
      </c>
    </row>
    <row r="539" spans="1:19" x14ac:dyDescent="0.3">
      <c r="A539">
        <v>121530</v>
      </c>
      <c r="B539">
        <v>122</v>
      </c>
      <c r="C539" t="s">
        <v>25</v>
      </c>
      <c r="D539" t="s">
        <v>270</v>
      </c>
      <c r="E539">
        <v>4.0999999999999996</v>
      </c>
      <c r="F539" s="20">
        <v>45747</v>
      </c>
      <c r="G539" s="20">
        <v>45751</v>
      </c>
      <c r="H539" s="20">
        <v>45747</v>
      </c>
      <c r="I539" s="20">
        <v>45747</v>
      </c>
      <c r="J539" s="20">
        <v>45748</v>
      </c>
      <c r="K539" t="s">
        <v>157</v>
      </c>
      <c r="L539" t="s">
        <v>279</v>
      </c>
      <c r="M539" t="s">
        <v>961</v>
      </c>
      <c r="N539" t="s">
        <v>962</v>
      </c>
      <c r="O539" t="s">
        <v>215</v>
      </c>
      <c r="P539" t="s">
        <v>216</v>
      </c>
      <c r="Q539" t="s">
        <v>217</v>
      </c>
      <c r="R539" t="s">
        <v>97</v>
      </c>
      <c r="S539" t="s">
        <v>275</v>
      </c>
    </row>
    <row r="540" spans="1:19" x14ac:dyDescent="0.3">
      <c r="A540">
        <v>121531</v>
      </c>
      <c r="B540">
        <v>122</v>
      </c>
      <c r="C540" t="s">
        <v>25</v>
      </c>
      <c r="D540" t="s">
        <v>270</v>
      </c>
      <c r="E540">
        <v>194.31</v>
      </c>
      <c r="F540" s="20">
        <v>45747</v>
      </c>
      <c r="G540" s="20">
        <v>45751</v>
      </c>
      <c r="H540" s="20">
        <v>45747</v>
      </c>
      <c r="I540" s="20">
        <v>45747</v>
      </c>
      <c r="J540" s="20">
        <v>45748</v>
      </c>
      <c r="K540" t="s">
        <v>157</v>
      </c>
      <c r="L540" t="s">
        <v>279</v>
      </c>
      <c r="M540" t="s">
        <v>561</v>
      </c>
      <c r="N540" t="s">
        <v>963</v>
      </c>
      <c r="O540" t="s">
        <v>215</v>
      </c>
      <c r="P540" t="s">
        <v>216</v>
      </c>
      <c r="Q540" t="s">
        <v>217</v>
      </c>
      <c r="R540" t="s">
        <v>97</v>
      </c>
      <c r="S540" t="s">
        <v>275</v>
      </c>
    </row>
    <row r="541" spans="1:19" x14ac:dyDescent="0.3">
      <c r="A541">
        <v>118830</v>
      </c>
      <c r="B541">
        <v>122</v>
      </c>
      <c r="C541" t="s">
        <v>25</v>
      </c>
      <c r="D541" t="s">
        <v>371</v>
      </c>
      <c r="E541">
        <v>7273.51</v>
      </c>
      <c r="F541" s="20">
        <v>45747</v>
      </c>
      <c r="G541" s="20">
        <v>45747</v>
      </c>
      <c r="H541" s="20">
        <v>45747</v>
      </c>
      <c r="I541" s="20">
        <v>45717</v>
      </c>
      <c r="J541" s="20">
        <v>45733</v>
      </c>
      <c r="K541" t="s">
        <v>213</v>
      </c>
      <c r="L541" t="s">
        <v>372</v>
      </c>
      <c r="M541" t="s">
        <v>373</v>
      </c>
      <c r="N541" t="s">
        <v>964</v>
      </c>
      <c r="O541" t="s">
        <v>215</v>
      </c>
      <c r="P541" t="s">
        <v>216</v>
      </c>
      <c r="Q541" t="s">
        <v>217</v>
      </c>
      <c r="R541" t="s">
        <v>97</v>
      </c>
      <c r="S541" t="s">
        <v>98</v>
      </c>
    </row>
    <row r="542" spans="1:19" x14ac:dyDescent="0.3">
      <c r="A542">
        <v>118831</v>
      </c>
      <c r="B542">
        <v>122</v>
      </c>
      <c r="C542" t="s">
        <v>25</v>
      </c>
      <c r="D542" t="s">
        <v>371</v>
      </c>
      <c r="E542">
        <v>129.43</v>
      </c>
      <c r="F542" s="20">
        <v>45747</v>
      </c>
      <c r="G542" s="20">
        <v>45747</v>
      </c>
      <c r="H542" s="20">
        <v>45747</v>
      </c>
      <c r="I542" s="20">
        <v>45717</v>
      </c>
      <c r="J542" s="20">
        <v>45733</v>
      </c>
      <c r="K542" t="s">
        <v>213</v>
      </c>
      <c r="L542" t="s">
        <v>372</v>
      </c>
      <c r="M542" t="s">
        <v>373</v>
      </c>
      <c r="N542" t="s">
        <v>965</v>
      </c>
      <c r="O542" t="s">
        <v>215</v>
      </c>
      <c r="P542" t="s">
        <v>216</v>
      </c>
      <c r="Q542" t="s">
        <v>217</v>
      </c>
      <c r="R542" t="s">
        <v>97</v>
      </c>
      <c r="S542" t="s">
        <v>98</v>
      </c>
    </row>
    <row r="543" spans="1:19" x14ac:dyDescent="0.3">
      <c r="A543">
        <v>119613</v>
      </c>
      <c r="B543">
        <v>122</v>
      </c>
      <c r="C543" t="s">
        <v>25</v>
      </c>
      <c r="D543" t="s">
        <v>360</v>
      </c>
      <c r="E543">
        <v>3600</v>
      </c>
      <c r="F543" s="20">
        <v>45747</v>
      </c>
      <c r="G543" s="20">
        <v>45747</v>
      </c>
      <c r="H543" s="20">
        <v>45747</v>
      </c>
      <c r="I543" s="20">
        <v>45746</v>
      </c>
      <c r="J543" s="20">
        <v>45735</v>
      </c>
      <c r="K543" t="s">
        <v>96</v>
      </c>
      <c r="L543" t="s">
        <v>361</v>
      </c>
      <c r="M543" t="s">
        <v>362</v>
      </c>
      <c r="N543" t="s">
        <v>839</v>
      </c>
      <c r="O543" t="s">
        <v>215</v>
      </c>
      <c r="P543" t="s">
        <v>216</v>
      </c>
      <c r="Q543" t="s">
        <v>217</v>
      </c>
      <c r="R543" t="s">
        <v>97</v>
      </c>
      <c r="S543" t="s">
        <v>98</v>
      </c>
    </row>
    <row r="544" spans="1:19" x14ac:dyDescent="0.3">
      <c r="A544">
        <v>124533</v>
      </c>
      <c r="B544">
        <v>122</v>
      </c>
      <c r="C544" t="s">
        <v>25</v>
      </c>
      <c r="D544" t="s">
        <v>722</v>
      </c>
      <c r="E544">
        <v>0</v>
      </c>
      <c r="F544" s="20">
        <v>45747</v>
      </c>
      <c r="G544" s="20">
        <v>45772</v>
      </c>
      <c r="H544" s="20">
        <v>45747</v>
      </c>
      <c r="I544" s="20">
        <v>45747</v>
      </c>
      <c r="J544" s="20"/>
      <c r="K544" t="s">
        <v>298</v>
      </c>
      <c r="L544" t="s">
        <v>299</v>
      </c>
      <c r="M544" t="s">
        <v>300</v>
      </c>
      <c r="N544" t="s">
        <v>966</v>
      </c>
      <c r="P544" t="s">
        <v>216</v>
      </c>
      <c r="R544" t="s">
        <v>97</v>
      </c>
    </row>
    <row r="545" spans="1:19" x14ac:dyDescent="0.3">
      <c r="A545">
        <v>122540</v>
      </c>
      <c r="B545">
        <v>122</v>
      </c>
      <c r="C545" t="s">
        <v>25</v>
      </c>
      <c r="D545" t="s">
        <v>297</v>
      </c>
      <c r="E545">
        <v>0</v>
      </c>
      <c r="F545" s="20">
        <v>45747</v>
      </c>
      <c r="G545" s="20"/>
      <c r="H545" s="20">
        <v>45747</v>
      </c>
      <c r="I545" s="20">
        <v>45747</v>
      </c>
      <c r="J545" s="20">
        <v>45751</v>
      </c>
      <c r="K545" t="s">
        <v>298</v>
      </c>
      <c r="L545" t="s">
        <v>299</v>
      </c>
      <c r="M545" t="s">
        <v>300</v>
      </c>
      <c r="N545" t="s">
        <v>966</v>
      </c>
      <c r="R545" t="s">
        <v>97</v>
      </c>
    </row>
    <row r="546" spans="1:19" x14ac:dyDescent="0.3">
      <c r="A546">
        <v>122541</v>
      </c>
      <c r="B546">
        <v>122</v>
      </c>
      <c r="C546" t="s">
        <v>25</v>
      </c>
      <c r="D546" t="s">
        <v>113</v>
      </c>
      <c r="E546">
        <v>0</v>
      </c>
      <c r="F546" s="20">
        <v>45747</v>
      </c>
      <c r="G546" s="20"/>
      <c r="H546" s="20">
        <v>45747</v>
      </c>
      <c r="I546" s="20">
        <v>45747</v>
      </c>
      <c r="J546" s="20">
        <v>45751</v>
      </c>
      <c r="K546" t="s">
        <v>298</v>
      </c>
      <c r="L546" t="s">
        <v>299</v>
      </c>
      <c r="M546" t="s">
        <v>300</v>
      </c>
      <c r="N546" t="s">
        <v>966</v>
      </c>
      <c r="R546" t="s">
        <v>97</v>
      </c>
    </row>
    <row r="547" spans="1:19" x14ac:dyDescent="0.3">
      <c r="A547">
        <v>122542</v>
      </c>
      <c r="B547">
        <v>122</v>
      </c>
      <c r="C547" t="s">
        <v>25</v>
      </c>
      <c r="D547" t="s">
        <v>302</v>
      </c>
      <c r="E547">
        <v>0</v>
      </c>
      <c r="F547" s="20">
        <v>45747</v>
      </c>
      <c r="G547" s="20"/>
      <c r="H547" s="20">
        <v>45747</v>
      </c>
      <c r="I547" s="20">
        <v>45747</v>
      </c>
      <c r="J547" s="20">
        <v>45751</v>
      </c>
      <c r="K547" t="s">
        <v>298</v>
      </c>
      <c r="L547" t="s">
        <v>299</v>
      </c>
      <c r="M547" t="s">
        <v>300</v>
      </c>
      <c r="N547" t="s">
        <v>966</v>
      </c>
      <c r="R547" t="s">
        <v>97</v>
      </c>
    </row>
    <row r="548" spans="1:19" x14ac:dyDescent="0.3">
      <c r="A548">
        <v>120682</v>
      </c>
      <c r="B548">
        <v>122</v>
      </c>
      <c r="C548" t="s">
        <v>25</v>
      </c>
      <c r="D548" t="s">
        <v>411</v>
      </c>
      <c r="E548">
        <v>477.5</v>
      </c>
      <c r="F548" s="20">
        <v>45748</v>
      </c>
      <c r="G548" s="20">
        <v>45747</v>
      </c>
      <c r="H548" s="20">
        <v>45747</v>
      </c>
      <c r="I548" s="20">
        <v>45735</v>
      </c>
      <c r="J548" s="20">
        <v>45742</v>
      </c>
      <c r="K548" t="s">
        <v>213</v>
      </c>
      <c r="N548" t="s">
        <v>967</v>
      </c>
      <c r="O548" t="s">
        <v>215</v>
      </c>
      <c r="P548" t="s">
        <v>216</v>
      </c>
      <c r="Q548" t="s">
        <v>217</v>
      </c>
      <c r="R548" t="s">
        <v>97</v>
      </c>
      <c r="S548" t="s">
        <v>98</v>
      </c>
    </row>
    <row r="549" spans="1:19" x14ac:dyDescent="0.3">
      <c r="A549">
        <v>120687</v>
      </c>
      <c r="B549">
        <v>122</v>
      </c>
      <c r="C549" t="s">
        <v>25</v>
      </c>
      <c r="D549" t="s">
        <v>968</v>
      </c>
      <c r="E549">
        <v>380</v>
      </c>
      <c r="F549" s="20">
        <v>45747</v>
      </c>
      <c r="G549" s="20">
        <v>45747</v>
      </c>
      <c r="H549" s="20">
        <v>45747</v>
      </c>
      <c r="I549" s="20">
        <v>45737</v>
      </c>
      <c r="J549" s="20">
        <v>45742</v>
      </c>
      <c r="K549" t="s">
        <v>213</v>
      </c>
      <c r="N549" t="s">
        <v>969</v>
      </c>
      <c r="O549" t="s">
        <v>215</v>
      </c>
      <c r="P549" t="s">
        <v>216</v>
      </c>
      <c r="Q549" t="s">
        <v>217</v>
      </c>
      <c r="R549" t="s">
        <v>97</v>
      </c>
      <c r="S549" t="s">
        <v>98</v>
      </c>
    </row>
    <row r="550" spans="1:19" x14ac:dyDescent="0.3">
      <c r="A550">
        <v>120689</v>
      </c>
      <c r="B550">
        <v>122</v>
      </c>
      <c r="C550" t="s">
        <v>25</v>
      </c>
      <c r="D550" t="s">
        <v>212</v>
      </c>
      <c r="E550">
        <v>353.4</v>
      </c>
      <c r="F550" s="20">
        <v>45748</v>
      </c>
      <c r="G550" s="20">
        <v>45747</v>
      </c>
      <c r="H550" s="20">
        <v>45747</v>
      </c>
      <c r="I550" s="20">
        <v>45736</v>
      </c>
      <c r="J550" s="20">
        <v>45742</v>
      </c>
      <c r="K550" t="s">
        <v>213</v>
      </c>
      <c r="N550" t="s">
        <v>970</v>
      </c>
      <c r="O550" t="s">
        <v>215</v>
      </c>
      <c r="P550" t="s">
        <v>216</v>
      </c>
      <c r="Q550" t="s">
        <v>217</v>
      </c>
      <c r="R550" t="s">
        <v>97</v>
      </c>
      <c r="S550" t="s">
        <v>98</v>
      </c>
    </row>
    <row r="551" spans="1:19" x14ac:dyDescent="0.3">
      <c r="A551">
        <v>120708</v>
      </c>
      <c r="B551">
        <v>122</v>
      </c>
      <c r="C551" t="s">
        <v>25</v>
      </c>
      <c r="D551" t="s">
        <v>228</v>
      </c>
      <c r="E551">
        <v>1482.17</v>
      </c>
      <c r="F551" s="20">
        <v>45749</v>
      </c>
      <c r="G551" s="20">
        <v>45747</v>
      </c>
      <c r="H551" s="20">
        <v>45747</v>
      </c>
      <c r="I551" s="20">
        <v>45728</v>
      </c>
      <c r="J551" s="20">
        <v>45742</v>
      </c>
      <c r="K551" t="s">
        <v>213</v>
      </c>
      <c r="N551" t="s">
        <v>971</v>
      </c>
      <c r="O551" t="s">
        <v>215</v>
      </c>
      <c r="P551" t="s">
        <v>216</v>
      </c>
      <c r="Q551" t="s">
        <v>217</v>
      </c>
      <c r="R551" t="s">
        <v>97</v>
      </c>
      <c r="S551" t="s">
        <v>98</v>
      </c>
    </row>
    <row r="552" spans="1:19" x14ac:dyDescent="0.3">
      <c r="A552">
        <v>120709</v>
      </c>
      <c r="B552">
        <v>122</v>
      </c>
      <c r="C552" t="s">
        <v>25</v>
      </c>
      <c r="D552" t="s">
        <v>242</v>
      </c>
      <c r="E552">
        <v>1007.61</v>
      </c>
      <c r="F552" s="20">
        <v>45748</v>
      </c>
      <c r="G552" s="20">
        <v>45747</v>
      </c>
      <c r="H552" s="20">
        <v>45747</v>
      </c>
      <c r="I552" s="20">
        <v>45727</v>
      </c>
      <c r="J552" s="20">
        <v>45742</v>
      </c>
      <c r="K552" t="s">
        <v>213</v>
      </c>
      <c r="N552" t="s">
        <v>972</v>
      </c>
      <c r="O552" t="s">
        <v>215</v>
      </c>
      <c r="P552" t="s">
        <v>216</v>
      </c>
      <c r="Q552" t="s">
        <v>217</v>
      </c>
      <c r="R552" t="s">
        <v>97</v>
      </c>
      <c r="S552" t="s">
        <v>98</v>
      </c>
    </row>
    <row r="553" spans="1:19" x14ac:dyDescent="0.3">
      <c r="A553">
        <v>120710</v>
      </c>
      <c r="B553">
        <v>122</v>
      </c>
      <c r="C553" t="s">
        <v>25</v>
      </c>
      <c r="D553" t="s">
        <v>322</v>
      </c>
      <c r="E553">
        <v>1179.21</v>
      </c>
      <c r="F553" s="20">
        <v>45747</v>
      </c>
      <c r="G553" s="20">
        <v>45747</v>
      </c>
      <c r="H553" s="20">
        <v>45747</v>
      </c>
      <c r="I553" s="20">
        <v>45728</v>
      </c>
      <c r="J553" s="20">
        <v>45742</v>
      </c>
      <c r="K553" t="s">
        <v>213</v>
      </c>
      <c r="N553" t="s">
        <v>973</v>
      </c>
      <c r="O553" t="s">
        <v>215</v>
      </c>
      <c r="P553" t="s">
        <v>216</v>
      </c>
      <c r="Q553" t="s">
        <v>217</v>
      </c>
      <c r="R553" t="s">
        <v>97</v>
      </c>
      <c r="S553" t="s">
        <v>98</v>
      </c>
    </row>
    <row r="554" spans="1:19" x14ac:dyDescent="0.3">
      <c r="A554">
        <v>120711</v>
      </c>
      <c r="B554">
        <v>122</v>
      </c>
      <c r="C554" t="s">
        <v>25</v>
      </c>
      <c r="D554" t="s">
        <v>242</v>
      </c>
      <c r="E554">
        <v>776.4</v>
      </c>
      <c r="F554" s="20">
        <v>45748</v>
      </c>
      <c r="G554" s="20">
        <v>45747</v>
      </c>
      <c r="H554" s="20">
        <v>45747</v>
      </c>
      <c r="I554" s="20">
        <v>45728</v>
      </c>
      <c r="J554" s="20">
        <v>45742</v>
      </c>
      <c r="K554" t="s">
        <v>213</v>
      </c>
      <c r="N554" t="s">
        <v>974</v>
      </c>
      <c r="O554" t="s">
        <v>215</v>
      </c>
      <c r="P554" t="s">
        <v>216</v>
      </c>
      <c r="Q554" t="s">
        <v>217</v>
      </c>
      <c r="R554" t="s">
        <v>97</v>
      </c>
      <c r="S554" t="s">
        <v>98</v>
      </c>
    </row>
    <row r="555" spans="1:19" x14ac:dyDescent="0.3">
      <c r="A555">
        <v>120713</v>
      </c>
      <c r="B555">
        <v>122</v>
      </c>
      <c r="C555" t="s">
        <v>25</v>
      </c>
      <c r="D555" t="s">
        <v>523</v>
      </c>
      <c r="E555">
        <v>5854.77</v>
      </c>
      <c r="F555" s="20">
        <v>45748</v>
      </c>
      <c r="G555" s="20">
        <v>45747</v>
      </c>
      <c r="H555" s="20">
        <v>45747</v>
      </c>
      <c r="I555" s="20">
        <v>45734</v>
      </c>
      <c r="J555" s="20">
        <v>45742</v>
      </c>
      <c r="K555" t="s">
        <v>213</v>
      </c>
      <c r="N555" t="s">
        <v>975</v>
      </c>
      <c r="O555" t="s">
        <v>215</v>
      </c>
      <c r="P555" t="s">
        <v>216</v>
      </c>
      <c r="Q555" t="s">
        <v>217</v>
      </c>
      <c r="R555" t="s">
        <v>97</v>
      </c>
      <c r="S555" t="s">
        <v>98</v>
      </c>
    </row>
    <row r="556" spans="1:19" x14ac:dyDescent="0.3">
      <c r="A556">
        <v>120715</v>
      </c>
      <c r="B556">
        <v>122</v>
      </c>
      <c r="C556" t="s">
        <v>25</v>
      </c>
      <c r="D556" t="s">
        <v>328</v>
      </c>
      <c r="E556">
        <v>588</v>
      </c>
      <c r="F556" s="20">
        <v>45747</v>
      </c>
      <c r="G556" s="20">
        <v>45747</v>
      </c>
      <c r="H556" s="20">
        <v>45747</v>
      </c>
      <c r="I556" s="20">
        <v>45733</v>
      </c>
      <c r="J556" s="20">
        <v>45742</v>
      </c>
      <c r="K556" t="s">
        <v>213</v>
      </c>
      <c r="N556" t="s">
        <v>976</v>
      </c>
      <c r="O556" t="s">
        <v>215</v>
      </c>
      <c r="P556" t="s">
        <v>216</v>
      </c>
      <c r="Q556" t="s">
        <v>217</v>
      </c>
      <c r="R556" t="s">
        <v>97</v>
      </c>
      <c r="S556" t="s">
        <v>98</v>
      </c>
    </row>
    <row r="557" spans="1:19" x14ac:dyDescent="0.3">
      <c r="A557">
        <v>120717</v>
      </c>
      <c r="B557">
        <v>122</v>
      </c>
      <c r="C557" t="s">
        <v>25</v>
      </c>
      <c r="D557" t="s">
        <v>256</v>
      </c>
      <c r="E557">
        <v>720</v>
      </c>
      <c r="F557" s="20">
        <v>45747</v>
      </c>
      <c r="G557" s="20">
        <v>45747</v>
      </c>
      <c r="H557" s="20">
        <v>45747</v>
      </c>
      <c r="I557" s="20">
        <v>45733</v>
      </c>
      <c r="J557" s="20">
        <v>45742</v>
      </c>
      <c r="K557" t="s">
        <v>213</v>
      </c>
      <c r="N557" t="s">
        <v>977</v>
      </c>
      <c r="O557" t="s">
        <v>215</v>
      </c>
      <c r="P557" t="s">
        <v>216</v>
      </c>
      <c r="Q557" t="s">
        <v>217</v>
      </c>
      <c r="R557" t="s">
        <v>97</v>
      </c>
      <c r="S557" t="s">
        <v>98</v>
      </c>
    </row>
    <row r="558" spans="1:19" x14ac:dyDescent="0.3">
      <c r="A558">
        <v>120720</v>
      </c>
      <c r="B558">
        <v>122</v>
      </c>
      <c r="C558" t="s">
        <v>25</v>
      </c>
      <c r="D558" t="s">
        <v>222</v>
      </c>
      <c r="E558">
        <v>645</v>
      </c>
      <c r="F558" s="20">
        <v>45747</v>
      </c>
      <c r="G558" s="20">
        <v>45747</v>
      </c>
      <c r="H558" s="20">
        <v>45747</v>
      </c>
      <c r="I558" s="20">
        <v>45730</v>
      </c>
      <c r="J558" s="20">
        <v>45742</v>
      </c>
      <c r="K558" t="s">
        <v>213</v>
      </c>
      <c r="N558" t="s">
        <v>978</v>
      </c>
      <c r="O558" t="s">
        <v>215</v>
      </c>
      <c r="P558" t="s">
        <v>216</v>
      </c>
      <c r="Q558" t="s">
        <v>217</v>
      </c>
      <c r="R558" t="s">
        <v>97</v>
      </c>
      <c r="S558" t="s">
        <v>98</v>
      </c>
    </row>
    <row r="559" spans="1:19" x14ac:dyDescent="0.3">
      <c r="A559">
        <v>120736</v>
      </c>
      <c r="B559">
        <v>122</v>
      </c>
      <c r="C559" t="s">
        <v>25</v>
      </c>
      <c r="D559" t="s">
        <v>322</v>
      </c>
      <c r="E559">
        <v>405.36</v>
      </c>
      <c r="F559" s="20">
        <v>45748</v>
      </c>
      <c r="G559" s="20">
        <v>45747</v>
      </c>
      <c r="H559" s="20">
        <v>45747</v>
      </c>
      <c r="I559" s="20">
        <v>45730</v>
      </c>
      <c r="J559" s="20">
        <v>45742</v>
      </c>
      <c r="K559" t="s">
        <v>213</v>
      </c>
      <c r="N559" t="s">
        <v>979</v>
      </c>
      <c r="O559" t="s">
        <v>215</v>
      </c>
      <c r="P559" t="s">
        <v>216</v>
      </c>
      <c r="Q559" t="s">
        <v>217</v>
      </c>
      <c r="R559" t="s">
        <v>97</v>
      </c>
      <c r="S559" t="s">
        <v>98</v>
      </c>
    </row>
    <row r="560" spans="1:19" x14ac:dyDescent="0.3">
      <c r="A560">
        <v>120738</v>
      </c>
      <c r="B560">
        <v>122</v>
      </c>
      <c r="C560" t="s">
        <v>25</v>
      </c>
      <c r="D560" t="s">
        <v>509</v>
      </c>
      <c r="E560">
        <v>177</v>
      </c>
      <c r="F560" s="20">
        <v>45747</v>
      </c>
      <c r="G560" s="20">
        <v>45747</v>
      </c>
      <c r="H560" s="20">
        <v>45747</v>
      </c>
      <c r="I560" s="20">
        <v>45732</v>
      </c>
      <c r="J560" s="20">
        <v>45742</v>
      </c>
      <c r="K560" t="s">
        <v>213</v>
      </c>
      <c r="N560" t="s">
        <v>980</v>
      </c>
      <c r="O560" t="s">
        <v>215</v>
      </c>
      <c r="P560" t="s">
        <v>216</v>
      </c>
      <c r="Q560" t="s">
        <v>217</v>
      </c>
      <c r="R560" t="s">
        <v>97</v>
      </c>
      <c r="S560" t="s">
        <v>98</v>
      </c>
    </row>
    <row r="561" spans="1:19" x14ac:dyDescent="0.3">
      <c r="A561">
        <v>120740</v>
      </c>
      <c r="B561">
        <v>122</v>
      </c>
      <c r="C561" t="s">
        <v>25</v>
      </c>
      <c r="D561" t="s">
        <v>224</v>
      </c>
      <c r="E561">
        <v>424.13</v>
      </c>
      <c r="F561" s="20">
        <v>45747</v>
      </c>
      <c r="G561" s="20">
        <v>45747</v>
      </c>
      <c r="H561" s="20">
        <v>45747</v>
      </c>
      <c r="I561" s="20">
        <v>45730</v>
      </c>
      <c r="J561" s="20">
        <v>45742</v>
      </c>
      <c r="K561" t="s">
        <v>213</v>
      </c>
      <c r="N561" t="s">
        <v>981</v>
      </c>
      <c r="O561" t="s">
        <v>215</v>
      </c>
      <c r="P561" t="s">
        <v>216</v>
      </c>
      <c r="Q561" t="s">
        <v>217</v>
      </c>
      <c r="R561" t="s">
        <v>97</v>
      </c>
      <c r="S561" t="s">
        <v>98</v>
      </c>
    </row>
    <row r="562" spans="1:19" x14ac:dyDescent="0.3">
      <c r="A562">
        <v>120743</v>
      </c>
      <c r="B562">
        <v>122</v>
      </c>
      <c r="C562" t="s">
        <v>25</v>
      </c>
      <c r="D562" t="s">
        <v>982</v>
      </c>
      <c r="E562">
        <v>786.4</v>
      </c>
      <c r="F562" s="20">
        <v>45747</v>
      </c>
      <c r="G562" s="20">
        <v>45747</v>
      </c>
      <c r="H562" s="20">
        <v>45747</v>
      </c>
      <c r="I562" s="20">
        <v>45740</v>
      </c>
      <c r="J562" s="20">
        <v>45742</v>
      </c>
      <c r="K562" t="s">
        <v>213</v>
      </c>
      <c r="N562" t="s">
        <v>983</v>
      </c>
      <c r="O562" t="s">
        <v>215</v>
      </c>
      <c r="P562" t="s">
        <v>216</v>
      </c>
      <c r="Q562" t="s">
        <v>217</v>
      </c>
      <c r="R562" t="s">
        <v>97</v>
      </c>
      <c r="S562" t="s">
        <v>98</v>
      </c>
    </row>
    <row r="563" spans="1:19" x14ac:dyDescent="0.3">
      <c r="A563">
        <v>120746</v>
      </c>
      <c r="B563">
        <v>122</v>
      </c>
      <c r="C563" t="s">
        <v>25</v>
      </c>
      <c r="D563" t="s">
        <v>222</v>
      </c>
      <c r="E563">
        <v>769.6</v>
      </c>
      <c r="F563" s="20">
        <v>45749</v>
      </c>
      <c r="G563" s="20">
        <v>45747</v>
      </c>
      <c r="H563" s="20">
        <v>45747</v>
      </c>
      <c r="I563" s="20">
        <v>45734</v>
      </c>
      <c r="J563" s="20">
        <v>45742</v>
      </c>
      <c r="K563" t="s">
        <v>213</v>
      </c>
      <c r="N563" t="s">
        <v>984</v>
      </c>
      <c r="O563" t="s">
        <v>215</v>
      </c>
      <c r="P563" t="s">
        <v>216</v>
      </c>
      <c r="Q563" t="s">
        <v>217</v>
      </c>
      <c r="R563" t="s">
        <v>97</v>
      </c>
      <c r="S563" t="s">
        <v>98</v>
      </c>
    </row>
    <row r="564" spans="1:19" x14ac:dyDescent="0.3">
      <c r="A564">
        <v>120751</v>
      </c>
      <c r="B564">
        <v>122</v>
      </c>
      <c r="C564" t="s">
        <v>25</v>
      </c>
      <c r="D564" t="s">
        <v>404</v>
      </c>
      <c r="E564">
        <v>384.12</v>
      </c>
      <c r="F564" s="20">
        <v>45749</v>
      </c>
      <c r="G564" s="20">
        <v>45747</v>
      </c>
      <c r="H564" s="20">
        <v>45747</v>
      </c>
      <c r="I564" s="20">
        <v>45735</v>
      </c>
      <c r="J564" s="20">
        <v>45742</v>
      </c>
      <c r="K564" t="s">
        <v>213</v>
      </c>
      <c r="N564" t="s">
        <v>985</v>
      </c>
      <c r="O564" t="s">
        <v>215</v>
      </c>
      <c r="P564" t="s">
        <v>216</v>
      </c>
      <c r="Q564" t="s">
        <v>217</v>
      </c>
      <c r="R564" t="s">
        <v>97</v>
      </c>
      <c r="S564" t="s">
        <v>98</v>
      </c>
    </row>
    <row r="565" spans="1:19" x14ac:dyDescent="0.3">
      <c r="A565">
        <v>120753</v>
      </c>
      <c r="B565">
        <v>122</v>
      </c>
      <c r="C565" t="s">
        <v>25</v>
      </c>
      <c r="D565" t="s">
        <v>256</v>
      </c>
      <c r="E565">
        <v>748.8</v>
      </c>
      <c r="F565" s="20">
        <v>45749</v>
      </c>
      <c r="G565" s="20">
        <v>45747</v>
      </c>
      <c r="H565" s="20">
        <v>45747</v>
      </c>
      <c r="I565" s="20">
        <v>45735</v>
      </c>
      <c r="J565" s="20">
        <v>45742</v>
      </c>
      <c r="K565" t="s">
        <v>213</v>
      </c>
      <c r="N565" t="s">
        <v>986</v>
      </c>
      <c r="O565" t="s">
        <v>215</v>
      </c>
      <c r="P565" t="s">
        <v>216</v>
      </c>
      <c r="Q565" t="s">
        <v>217</v>
      </c>
      <c r="R565" t="s">
        <v>97</v>
      </c>
      <c r="S565" t="s">
        <v>98</v>
      </c>
    </row>
    <row r="566" spans="1:19" x14ac:dyDescent="0.3">
      <c r="A566">
        <v>120757</v>
      </c>
      <c r="B566">
        <v>122</v>
      </c>
      <c r="C566" t="s">
        <v>25</v>
      </c>
      <c r="D566" t="s">
        <v>254</v>
      </c>
      <c r="E566">
        <v>1365</v>
      </c>
      <c r="F566" s="20">
        <v>45749</v>
      </c>
      <c r="G566" s="20">
        <v>45747</v>
      </c>
      <c r="H566" s="20">
        <v>45747</v>
      </c>
      <c r="I566" s="20">
        <v>45735</v>
      </c>
      <c r="J566" s="20">
        <v>45742</v>
      </c>
      <c r="K566" t="s">
        <v>213</v>
      </c>
      <c r="N566" t="s">
        <v>987</v>
      </c>
      <c r="O566" t="s">
        <v>215</v>
      </c>
      <c r="P566" t="s">
        <v>216</v>
      </c>
      <c r="Q566" t="s">
        <v>217</v>
      </c>
      <c r="R566" t="s">
        <v>97</v>
      </c>
      <c r="S566" t="s">
        <v>98</v>
      </c>
    </row>
    <row r="567" spans="1:19" x14ac:dyDescent="0.3">
      <c r="A567">
        <v>120761</v>
      </c>
      <c r="B567">
        <v>122</v>
      </c>
      <c r="C567" t="s">
        <v>25</v>
      </c>
      <c r="D567" t="s">
        <v>245</v>
      </c>
      <c r="E567">
        <v>1022.9</v>
      </c>
      <c r="F567" s="20">
        <v>45747</v>
      </c>
      <c r="G567" s="20">
        <v>45747</v>
      </c>
      <c r="H567" s="20">
        <v>45747</v>
      </c>
      <c r="I567" s="20">
        <v>45734</v>
      </c>
      <c r="J567" s="20">
        <v>45742</v>
      </c>
      <c r="K567" t="s">
        <v>213</v>
      </c>
      <c r="N567" t="s">
        <v>988</v>
      </c>
      <c r="O567" t="s">
        <v>215</v>
      </c>
      <c r="P567" t="s">
        <v>216</v>
      </c>
      <c r="Q567" t="s">
        <v>217</v>
      </c>
      <c r="R567" t="s">
        <v>97</v>
      </c>
      <c r="S567" t="s">
        <v>98</v>
      </c>
    </row>
    <row r="568" spans="1:19" x14ac:dyDescent="0.3">
      <c r="A568">
        <v>120763</v>
      </c>
      <c r="B568">
        <v>122</v>
      </c>
      <c r="C568" t="s">
        <v>25</v>
      </c>
      <c r="D568" t="s">
        <v>333</v>
      </c>
      <c r="E568">
        <v>2035.28</v>
      </c>
      <c r="F568" s="20">
        <v>45749</v>
      </c>
      <c r="G568" s="20">
        <v>45747</v>
      </c>
      <c r="H568" s="20">
        <v>45747</v>
      </c>
      <c r="I568" s="20">
        <v>45734</v>
      </c>
      <c r="J568" s="20">
        <v>45742</v>
      </c>
      <c r="K568" t="s">
        <v>213</v>
      </c>
      <c r="N568" t="s">
        <v>989</v>
      </c>
      <c r="O568" t="s">
        <v>215</v>
      </c>
      <c r="P568" t="s">
        <v>216</v>
      </c>
      <c r="Q568" t="s">
        <v>217</v>
      </c>
      <c r="R568" t="s">
        <v>97</v>
      </c>
      <c r="S568" t="s">
        <v>98</v>
      </c>
    </row>
    <row r="569" spans="1:19" x14ac:dyDescent="0.3">
      <c r="A569">
        <v>120765</v>
      </c>
      <c r="B569">
        <v>122</v>
      </c>
      <c r="C569" t="s">
        <v>25</v>
      </c>
      <c r="D569" t="s">
        <v>224</v>
      </c>
      <c r="E569">
        <v>406.95</v>
      </c>
      <c r="F569" s="20">
        <v>45749</v>
      </c>
      <c r="G569" s="20">
        <v>45747</v>
      </c>
      <c r="H569" s="20">
        <v>45747</v>
      </c>
      <c r="I569" s="20">
        <v>45734</v>
      </c>
      <c r="J569" s="20">
        <v>45742</v>
      </c>
      <c r="K569" t="s">
        <v>213</v>
      </c>
      <c r="N569" t="s">
        <v>990</v>
      </c>
      <c r="O569" t="s">
        <v>215</v>
      </c>
      <c r="P569" t="s">
        <v>216</v>
      </c>
      <c r="Q569" t="s">
        <v>217</v>
      </c>
      <c r="R569" t="s">
        <v>97</v>
      </c>
      <c r="S569" t="s">
        <v>98</v>
      </c>
    </row>
    <row r="570" spans="1:19" x14ac:dyDescent="0.3">
      <c r="A570">
        <v>120769</v>
      </c>
      <c r="B570">
        <v>122</v>
      </c>
      <c r="C570" t="s">
        <v>25</v>
      </c>
      <c r="D570" t="s">
        <v>249</v>
      </c>
      <c r="E570">
        <v>947.5</v>
      </c>
      <c r="F570" s="20">
        <v>45749</v>
      </c>
      <c r="G570" s="20">
        <v>45747</v>
      </c>
      <c r="H570" s="20">
        <v>45747</v>
      </c>
      <c r="I570" s="20">
        <v>45734</v>
      </c>
      <c r="J570" s="20">
        <v>45742</v>
      </c>
      <c r="K570" t="s">
        <v>213</v>
      </c>
      <c r="N570" t="s">
        <v>991</v>
      </c>
      <c r="O570" t="s">
        <v>215</v>
      </c>
      <c r="P570" t="s">
        <v>216</v>
      </c>
      <c r="Q570" t="s">
        <v>217</v>
      </c>
      <c r="R570" t="s">
        <v>97</v>
      </c>
      <c r="S570" t="s">
        <v>98</v>
      </c>
    </row>
    <row r="571" spans="1:19" x14ac:dyDescent="0.3">
      <c r="A571">
        <v>120799</v>
      </c>
      <c r="B571">
        <v>122</v>
      </c>
      <c r="C571" t="s">
        <v>25</v>
      </c>
      <c r="D571" t="s">
        <v>415</v>
      </c>
      <c r="E571">
        <v>123.5</v>
      </c>
      <c r="F571" s="20">
        <v>45748</v>
      </c>
      <c r="G571" s="20">
        <v>45747</v>
      </c>
      <c r="H571" s="20">
        <v>45747</v>
      </c>
      <c r="I571" s="20">
        <v>45734</v>
      </c>
      <c r="J571" s="20">
        <v>45743</v>
      </c>
      <c r="K571" t="s">
        <v>213</v>
      </c>
      <c r="N571" t="s">
        <v>992</v>
      </c>
      <c r="O571" t="s">
        <v>215</v>
      </c>
      <c r="P571" t="s">
        <v>216</v>
      </c>
      <c r="Q571" t="s">
        <v>217</v>
      </c>
      <c r="R571" t="s">
        <v>97</v>
      </c>
      <c r="S571" t="s">
        <v>98</v>
      </c>
    </row>
    <row r="572" spans="1:19" x14ac:dyDescent="0.3">
      <c r="A572">
        <v>120800</v>
      </c>
      <c r="B572">
        <v>122</v>
      </c>
      <c r="C572" t="s">
        <v>25</v>
      </c>
      <c r="D572" t="s">
        <v>993</v>
      </c>
      <c r="E572">
        <v>5200</v>
      </c>
      <c r="F572" s="20">
        <v>45747</v>
      </c>
      <c r="G572" s="20">
        <v>45747</v>
      </c>
      <c r="H572" s="20">
        <v>45747</v>
      </c>
      <c r="I572" s="20">
        <v>45717</v>
      </c>
      <c r="J572" s="20">
        <v>45743</v>
      </c>
      <c r="K572" t="s">
        <v>96</v>
      </c>
      <c r="L572" t="s">
        <v>647</v>
      </c>
      <c r="M572" t="s">
        <v>648</v>
      </c>
      <c r="N572" t="s">
        <v>994</v>
      </c>
      <c r="O572" t="s">
        <v>215</v>
      </c>
      <c r="P572" t="s">
        <v>216</v>
      </c>
      <c r="Q572" t="s">
        <v>217</v>
      </c>
      <c r="R572" t="s">
        <v>97</v>
      </c>
      <c r="S572" t="s">
        <v>98</v>
      </c>
    </row>
    <row r="573" spans="1:19" x14ac:dyDescent="0.3">
      <c r="A573">
        <v>96618</v>
      </c>
      <c r="B573">
        <v>122</v>
      </c>
      <c r="C573" t="s">
        <v>25</v>
      </c>
      <c r="D573" t="s">
        <v>441</v>
      </c>
      <c r="E573">
        <v>6533.34</v>
      </c>
      <c r="F573" s="20">
        <v>45743</v>
      </c>
      <c r="G573" s="20">
        <v>45742</v>
      </c>
      <c r="H573" s="20">
        <v>45742</v>
      </c>
      <c r="I573" s="20">
        <v>45717</v>
      </c>
      <c r="J573" s="20"/>
      <c r="K573" t="s">
        <v>213</v>
      </c>
      <c r="L573" t="s">
        <v>276</v>
      </c>
      <c r="M573" t="s">
        <v>442</v>
      </c>
      <c r="N573" t="s">
        <v>995</v>
      </c>
      <c r="O573" t="s">
        <v>215</v>
      </c>
      <c r="P573" t="s">
        <v>216</v>
      </c>
      <c r="Q573" t="s">
        <v>217</v>
      </c>
      <c r="R573" t="s">
        <v>97</v>
      </c>
      <c r="S573" t="s">
        <v>98</v>
      </c>
    </row>
    <row r="574" spans="1:19" x14ac:dyDescent="0.3">
      <c r="A574">
        <v>96630</v>
      </c>
      <c r="B574">
        <v>122</v>
      </c>
      <c r="C574" t="s">
        <v>25</v>
      </c>
      <c r="D574" t="s">
        <v>444</v>
      </c>
      <c r="E574">
        <v>3743.84</v>
      </c>
      <c r="F574" s="20">
        <v>45743</v>
      </c>
      <c r="G574" s="20">
        <v>45742</v>
      </c>
      <c r="H574" s="20">
        <v>45742</v>
      </c>
      <c r="I574" s="20">
        <v>45717</v>
      </c>
      <c r="J574" s="20"/>
      <c r="K574" t="s">
        <v>213</v>
      </c>
      <c r="L574" t="s">
        <v>279</v>
      </c>
      <c r="M574" t="s">
        <v>445</v>
      </c>
      <c r="N574" t="s">
        <v>996</v>
      </c>
      <c r="O574" t="s">
        <v>215</v>
      </c>
      <c r="P574" t="s">
        <v>216</v>
      </c>
      <c r="Q574" t="s">
        <v>217</v>
      </c>
      <c r="R574" t="s">
        <v>97</v>
      </c>
      <c r="S574" t="s">
        <v>98</v>
      </c>
    </row>
    <row r="575" spans="1:19" x14ac:dyDescent="0.3">
      <c r="A575">
        <v>96745</v>
      </c>
      <c r="B575">
        <v>122</v>
      </c>
      <c r="C575" t="s">
        <v>25</v>
      </c>
      <c r="D575" t="s">
        <v>352</v>
      </c>
      <c r="E575">
        <v>2500</v>
      </c>
      <c r="F575" s="20">
        <v>45746</v>
      </c>
      <c r="G575" s="20">
        <v>45742</v>
      </c>
      <c r="H575" s="20">
        <v>45742</v>
      </c>
      <c r="I575" s="20">
        <v>45717</v>
      </c>
      <c r="J575" s="20"/>
      <c r="K575" t="s">
        <v>96</v>
      </c>
      <c r="L575" t="s">
        <v>285</v>
      </c>
      <c r="M575" t="s">
        <v>286</v>
      </c>
      <c r="N575" t="s">
        <v>997</v>
      </c>
      <c r="O575" t="s">
        <v>215</v>
      </c>
      <c r="P575" t="s">
        <v>216</v>
      </c>
      <c r="Q575" t="s">
        <v>217</v>
      </c>
      <c r="R575" t="s">
        <v>97</v>
      </c>
      <c r="S575" t="s">
        <v>98</v>
      </c>
    </row>
    <row r="576" spans="1:19" x14ac:dyDescent="0.3">
      <c r="A576">
        <v>23971</v>
      </c>
      <c r="B576">
        <v>122</v>
      </c>
      <c r="C576" t="s">
        <v>25</v>
      </c>
      <c r="D576" t="s">
        <v>339</v>
      </c>
      <c r="E576">
        <v>5442.22</v>
      </c>
      <c r="F576" s="20">
        <v>45744</v>
      </c>
      <c r="G576" s="20">
        <v>45742</v>
      </c>
      <c r="H576" s="20">
        <v>45742</v>
      </c>
      <c r="I576" s="20">
        <v>44469</v>
      </c>
      <c r="J576" s="20"/>
      <c r="K576" t="s">
        <v>213</v>
      </c>
      <c r="M576" t="s">
        <v>340</v>
      </c>
      <c r="N576" t="s">
        <v>351</v>
      </c>
      <c r="O576" t="s">
        <v>215</v>
      </c>
      <c r="P576" t="s">
        <v>216</v>
      </c>
      <c r="Q576" t="s">
        <v>217</v>
      </c>
      <c r="R576" t="s">
        <v>97</v>
      </c>
      <c r="S576" t="s">
        <v>98</v>
      </c>
    </row>
    <row r="577" spans="1:19" x14ac:dyDescent="0.3">
      <c r="A577">
        <v>27238</v>
      </c>
      <c r="B577">
        <v>122</v>
      </c>
      <c r="C577" t="s">
        <v>25</v>
      </c>
      <c r="D577" t="s">
        <v>349</v>
      </c>
      <c r="E577">
        <v>11794.82</v>
      </c>
      <c r="F577" s="20">
        <v>45744</v>
      </c>
      <c r="G577" s="20">
        <v>45742</v>
      </c>
      <c r="H577" s="20">
        <v>45742</v>
      </c>
      <c r="I577" s="20">
        <v>44469</v>
      </c>
      <c r="J577" s="20"/>
      <c r="K577" t="s">
        <v>213</v>
      </c>
      <c r="M577" t="s">
        <v>340</v>
      </c>
      <c r="N577" t="s">
        <v>350</v>
      </c>
      <c r="O577" t="s">
        <v>215</v>
      </c>
      <c r="P577" t="s">
        <v>216</v>
      </c>
      <c r="Q577" t="s">
        <v>217</v>
      </c>
      <c r="R577" t="s">
        <v>97</v>
      </c>
      <c r="S577" t="s">
        <v>98</v>
      </c>
    </row>
    <row r="578" spans="1:19" x14ac:dyDescent="0.3">
      <c r="A578">
        <v>54841</v>
      </c>
      <c r="B578">
        <v>122</v>
      </c>
      <c r="C578" t="s">
        <v>25</v>
      </c>
      <c r="D578" t="s">
        <v>339</v>
      </c>
      <c r="E578">
        <v>7206.56</v>
      </c>
      <c r="F578" s="20">
        <v>45746</v>
      </c>
      <c r="G578" s="20">
        <v>45742</v>
      </c>
      <c r="H578" s="20">
        <v>45742</v>
      </c>
      <c r="I578" s="20">
        <v>45413</v>
      </c>
      <c r="J578" s="20"/>
      <c r="K578" t="s">
        <v>213</v>
      </c>
      <c r="M578" t="s">
        <v>340</v>
      </c>
      <c r="N578" t="s">
        <v>341</v>
      </c>
      <c r="O578" t="s">
        <v>215</v>
      </c>
      <c r="P578" t="s">
        <v>216</v>
      </c>
      <c r="Q578" t="s">
        <v>217</v>
      </c>
      <c r="R578" t="s">
        <v>97</v>
      </c>
      <c r="S578" t="s">
        <v>98</v>
      </c>
    </row>
    <row r="579" spans="1:19" x14ac:dyDescent="0.3">
      <c r="A579">
        <v>120931</v>
      </c>
      <c r="B579">
        <v>122</v>
      </c>
      <c r="C579" t="s">
        <v>25</v>
      </c>
      <c r="D579" t="s">
        <v>376</v>
      </c>
      <c r="E579">
        <v>13</v>
      </c>
      <c r="F579" s="20">
        <v>45742</v>
      </c>
      <c r="G579" s="20"/>
      <c r="H579" s="20">
        <v>45742</v>
      </c>
      <c r="I579" s="20">
        <v>45742</v>
      </c>
      <c r="J579" s="20">
        <v>45743</v>
      </c>
      <c r="K579" t="s">
        <v>298</v>
      </c>
      <c r="L579" t="s">
        <v>377</v>
      </c>
      <c r="M579" t="s">
        <v>378</v>
      </c>
      <c r="N579" t="s">
        <v>998</v>
      </c>
      <c r="R579" t="s">
        <v>97</v>
      </c>
    </row>
    <row r="580" spans="1:19" x14ac:dyDescent="0.3">
      <c r="A580">
        <v>119591</v>
      </c>
      <c r="B580">
        <v>122</v>
      </c>
      <c r="C580" t="s">
        <v>25</v>
      </c>
      <c r="D580" t="s">
        <v>230</v>
      </c>
      <c r="E580">
        <v>1035.4000000000001</v>
      </c>
      <c r="F580" s="20">
        <v>45743</v>
      </c>
      <c r="G580" s="20">
        <v>45742</v>
      </c>
      <c r="H580" s="20">
        <v>45742</v>
      </c>
      <c r="I580" s="20">
        <v>45727</v>
      </c>
      <c r="J580" s="20">
        <v>45735</v>
      </c>
      <c r="K580" t="s">
        <v>213</v>
      </c>
      <c r="N580" t="s">
        <v>999</v>
      </c>
      <c r="O580" t="s">
        <v>215</v>
      </c>
      <c r="P580" t="s">
        <v>216</v>
      </c>
      <c r="Q580" t="s">
        <v>217</v>
      </c>
      <c r="R580" t="s">
        <v>97</v>
      </c>
      <c r="S580" t="s">
        <v>98</v>
      </c>
    </row>
    <row r="581" spans="1:19" x14ac:dyDescent="0.3">
      <c r="A581">
        <v>119594</v>
      </c>
      <c r="B581">
        <v>122</v>
      </c>
      <c r="C581" t="s">
        <v>25</v>
      </c>
      <c r="D581" t="s">
        <v>424</v>
      </c>
      <c r="E581">
        <v>1069.5</v>
      </c>
      <c r="F581" s="20">
        <v>45743</v>
      </c>
      <c r="G581" s="20">
        <v>45742</v>
      </c>
      <c r="H581" s="20">
        <v>45742</v>
      </c>
      <c r="I581" s="20">
        <v>45728</v>
      </c>
      <c r="J581" s="20">
        <v>45735</v>
      </c>
      <c r="K581" t="s">
        <v>213</v>
      </c>
      <c r="N581" t="s">
        <v>1000</v>
      </c>
      <c r="O581" t="s">
        <v>215</v>
      </c>
      <c r="P581" t="s">
        <v>216</v>
      </c>
      <c r="Q581" t="s">
        <v>217</v>
      </c>
      <c r="R581" t="s">
        <v>97</v>
      </c>
      <c r="S581" t="s">
        <v>98</v>
      </c>
    </row>
    <row r="582" spans="1:19" x14ac:dyDescent="0.3">
      <c r="A582">
        <v>119595</v>
      </c>
      <c r="B582">
        <v>122</v>
      </c>
      <c r="C582" t="s">
        <v>25</v>
      </c>
      <c r="D582" t="s">
        <v>245</v>
      </c>
      <c r="E582">
        <v>620.29999999999995</v>
      </c>
      <c r="F582" s="20">
        <v>45744</v>
      </c>
      <c r="G582" s="20">
        <v>45742</v>
      </c>
      <c r="H582" s="20">
        <v>45742</v>
      </c>
      <c r="I582" s="20">
        <v>45728</v>
      </c>
      <c r="J582" s="20">
        <v>45735</v>
      </c>
      <c r="K582" t="s">
        <v>213</v>
      </c>
      <c r="N582" t="s">
        <v>1001</v>
      </c>
      <c r="O582" t="s">
        <v>215</v>
      </c>
      <c r="P582" t="s">
        <v>216</v>
      </c>
      <c r="Q582" t="s">
        <v>217</v>
      </c>
      <c r="R582" t="s">
        <v>97</v>
      </c>
      <c r="S582" t="s">
        <v>98</v>
      </c>
    </row>
    <row r="583" spans="1:19" x14ac:dyDescent="0.3">
      <c r="A583">
        <v>119597</v>
      </c>
      <c r="B583">
        <v>122</v>
      </c>
      <c r="C583" t="s">
        <v>25</v>
      </c>
      <c r="D583" t="s">
        <v>1002</v>
      </c>
      <c r="E583">
        <v>820</v>
      </c>
      <c r="F583" s="20">
        <v>45743</v>
      </c>
      <c r="G583" s="20">
        <v>45742</v>
      </c>
      <c r="H583" s="20">
        <v>45742</v>
      </c>
      <c r="I583" s="20">
        <v>45728</v>
      </c>
      <c r="J583" s="20">
        <v>45735</v>
      </c>
      <c r="K583" t="s">
        <v>213</v>
      </c>
      <c r="N583" t="s">
        <v>1003</v>
      </c>
      <c r="O583" t="s">
        <v>215</v>
      </c>
      <c r="P583" t="s">
        <v>216</v>
      </c>
      <c r="Q583" t="s">
        <v>217</v>
      </c>
      <c r="R583" t="s">
        <v>97</v>
      </c>
      <c r="S583" t="s">
        <v>98</v>
      </c>
    </row>
    <row r="584" spans="1:19" x14ac:dyDescent="0.3">
      <c r="A584">
        <v>119601</v>
      </c>
      <c r="B584">
        <v>122</v>
      </c>
      <c r="C584" t="s">
        <v>25</v>
      </c>
      <c r="D584" t="s">
        <v>212</v>
      </c>
      <c r="E584">
        <v>1088.08</v>
      </c>
      <c r="F584" s="20">
        <v>45746</v>
      </c>
      <c r="G584" s="20">
        <v>45742</v>
      </c>
      <c r="H584" s="20">
        <v>45742</v>
      </c>
      <c r="I584" s="20">
        <v>45734</v>
      </c>
      <c r="J584" s="20">
        <v>45735</v>
      </c>
      <c r="K584" t="s">
        <v>213</v>
      </c>
      <c r="N584" t="s">
        <v>1004</v>
      </c>
      <c r="O584" t="s">
        <v>215</v>
      </c>
      <c r="P584" t="s">
        <v>216</v>
      </c>
      <c r="Q584" t="s">
        <v>217</v>
      </c>
      <c r="R584" t="s">
        <v>97</v>
      </c>
      <c r="S584" t="s">
        <v>98</v>
      </c>
    </row>
    <row r="585" spans="1:19" x14ac:dyDescent="0.3">
      <c r="A585">
        <v>119602</v>
      </c>
      <c r="B585">
        <v>122</v>
      </c>
      <c r="C585" t="s">
        <v>25</v>
      </c>
      <c r="D585" t="s">
        <v>402</v>
      </c>
      <c r="E585">
        <v>223</v>
      </c>
      <c r="F585" s="20">
        <v>45744</v>
      </c>
      <c r="G585" s="20">
        <v>45742</v>
      </c>
      <c r="H585" s="20">
        <v>45742</v>
      </c>
      <c r="I585" s="20">
        <v>45731</v>
      </c>
      <c r="J585" s="20">
        <v>45735</v>
      </c>
      <c r="K585" t="s">
        <v>213</v>
      </c>
      <c r="L585" t="s">
        <v>279</v>
      </c>
      <c r="M585" t="s">
        <v>280</v>
      </c>
      <c r="N585" t="s">
        <v>1005</v>
      </c>
      <c r="O585" t="s">
        <v>215</v>
      </c>
      <c r="P585" t="s">
        <v>216</v>
      </c>
      <c r="Q585" t="s">
        <v>217</v>
      </c>
      <c r="R585" t="s">
        <v>97</v>
      </c>
      <c r="S585" t="s">
        <v>98</v>
      </c>
    </row>
    <row r="586" spans="1:19" x14ac:dyDescent="0.3">
      <c r="A586">
        <v>119603</v>
      </c>
      <c r="B586">
        <v>122</v>
      </c>
      <c r="C586" t="s">
        <v>25</v>
      </c>
      <c r="D586" t="s">
        <v>408</v>
      </c>
      <c r="E586">
        <v>1448.78</v>
      </c>
      <c r="F586" s="20">
        <v>45744</v>
      </c>
      <c r="G586" s="20">
        <v>45742</v>
      </c>
      <c r="H586" s="20">
        <v>45742</v>
      </c>
      <c r="I586" s="20">
        <v>45729</v>
      </c>
      <c r="J586" s="20">
        <v>45735</v>
      </c>
      <c r="K586" t="s">
        <v>213</v>
      </c>
      <c r="N586" t="s">
        <v>1006</v>
      </c>
      <c r="O586" t="s">
        <v>215</v>
      </c>
      <c r="P586" t="s">
        <v>216</v>
      </c>
      <c r="Q586" t="s">
        <v>217</v>
      </c>
      <c r="R586" t="s">
        <v>97</v>
      </c>
      <c r="S586" t="s">
        <v>98</v>
      </c>
    </row>
    <row r="587" spans="1:19" x14ac:dyDescent="0.3">
      <c r="A587">
        <v>119604</v>
      </c>
      <c r="B587">
        <v>122</v>
      </c>
      <c r="C587" t="s">
        <v>25</v>
      </c>
      <c r="D587" t="s">
        <v>218</v>
      </c>
      <c r="E587">
        <v>1161.5999999999999</v>
      </c>
      <c r="F587" s="20">
        <v>45743</v>
      </c>
      <c r="G587" s="20">
        <v>45742</v>
      </c>
      <c r="H587" s="20">
        <v>45742</v>
      </c>
      <c r="I587" s="20">
        <v>45729</v>
      </c>
      <c r="J587" s="20">
        <v>45735</v>
      </c>
      <c r="K587" t="s">
        <v>213</v>
      </c>
      <c r="N587" t="s">
        <v>1007</v>
      </c>
      <c r="O587" t="s">
        <v>215</v>
      </c>
      <c r="P587" t="s">
        <v>216</v>
      </c>
      <c r="Q587" t="s">
        <v>217</v>
      </c>
      <c r="R587" t="s">
        <v>97</v>
      </c>
      <c r="S587" t="s">
        <v>98</v>
      </c>
    </row>
    <row r="588" spans="1:19" x14ac:dyDescent="0.3">
      <c r="A588">
        <v>119605</v>
      </c>
      <c r="B588">
        <v>122</v>
      </c>
      <c r="C588" t="s">
        <v>25</v>
      </c>
      <c r="D588" t="s">
        <v>224</v>
      </c>
      <c r="E588">
        <v>454.53</v>
      </c>
      <c r="F588" s="20">
        <v>45744</v>
      </c>
      <c r="G588" s="20">
        <v>45742</v>
      </c>
      <c r="H588" s="20">
        <v>45742</v>
      </c>
      <c r="I588" s="20">
        <v>45729</v>
      </c>
      <c r="J588" s="20">
        <v>45735</v>
      </c>
      <c r="K588" t="s">
        <v>213</v>
      </c>
      <c r="N588" t="s">
        <v>1008</v>
      </c>
      <c r="O588" t="s">
        <v>215</v>
      </c>
      <c r="P588" t="s">
        <v>216</v>
      </c>
      <c r="Q588" t="s">
        <v>217</v>
      </c>
      <c r="R588" t="s">
        <v>97</v>
      </c>
      <c r="S588" t="s">
        <v>98</v>
      </c>
    </row>
    <row r="589" spans="1:19" x14ac:dyDescent="0.3">
      <c r="A589">
        <v>119606</v>
      </c>
      <c r="B589">
        <v>122</v>
      </c>
      <c r="C589" t="s">
        <v>25</v>
      </c>
      <c r="D589" t="s">
        <v>218</v>
      </c>
      <c r="E589">
        <v>932.6</v>
      </c>
      <c r="F589" s="20">
        <v>45744</v>
      </c>
      <c r="G589" s="20">
        <v>45742</v>
      </c>
      <c r="H589" s="20">
        <v>45742</v>
      </c>
      <c r="I589" s="20">
        <v>45730</v>
      </c>
      <c r="J589" s="20">
        <v>45735</v>
      </c>
      <c r="K589" t="s">
        <v>213</v>
      </c>
      <c r="N589" t="s">
        <v>1009</v>
      </c>
      <c r="O589" t="s">
        <v>215</v>
      </c>
      <c r="P589" t="s">
        <v>216</v>
      </c>
      <c r="Q589" t="s">
        <v>217</v>
      </c>
      <c r="R589" t="s">
        <v>97</v>
      </c>
      <c r="S589" t="s">
        <v>98</v>
      </c>
    </row>
    <row r="590" spans="1:19" x14ac:dyDescent="0.3">
      <c r="A590">
        <v>119607</v>
      </c>
      <c r="B590">
        <v>122</v>
      </c>
      <c r="C590" t="s">
        <v>25</v>
      </c>
      <c r="D590" t="s">
        <v>411</v>
      </c>
      <c r="E590">
        <v>955</v>
      </c>
      <c r="F590" s="20">
        <v>45743</v>
      </c>
      <c r="G590" s="20">
        <v>45742</v>
      </c>
      <c r="H590" s="20">
        <v>45742</v>
      </c>
      <c r="I590" s="20">
        <v>45730</v>
      </c>
      <c r="J590" s="20">
        <v>45735</v>
      </c>
      <c r="K590" t="s">
        <v>213</v>
      </c>
      <c r="N590" t="s">
        <v>1010</v>
      </c>
      <c r="O590" t="s">
        <v>215</v>
      </c>
      <c r="P590" t="s">
        <v>216</v>
      </c>
      <c r="Q590" t="s">
        <v>217</v>
      </c>
      <c r="R590" t="s">
        <v>97</v>
      </c>
      <c r="S590" t="s">
        <v>98</v>
      </c>
    </row>
    <row r="591" spans="1:19" x14ac:dyDescent="0.3">
      <c r="A591">
        <v>119609</v>
      </c>
      <c r="B591">
        <v>122</v>
      </c>
      <c r="C591" t="s">
        <v>25</v>
      </c>
      <c r="D591" t="s">
        <v>496</v>
      </c>
      <c r="E591">
        <v>4500</v>
      </c>
      <c r="F591" s="20">
        <v>45745</v>
      </c>
      <c r="G591" s="20">
        <v>45742</v>
      </c>
      <c r="H591" s="20">
        <v>45742</v>
      </c>
      <c r="I591" s="20">
        <v>45731</v>
      </c>
      <c r="J591" s="20">
        <v>45735</v>
      </c>
      <c r="K591" t="s">
        <v>213</v>
      </c>
      <c r="N591" t="s">
        <v>1011</v>
      </c>
      <c r="O591" t="s">
        <v>215</v>
      </c>
      <c r="P591" t="s">
        <v>216</v>
      </c>
      <c r="Q591" t="s">
        <v>217</v>
      </c>
      <c r="R591" t="s">
        <v>97</v>
      </c>
      <c r="S591" t="s">
        <v>98</v>
      </c>
    </row>
    <row r="592" spans="1:19" x14ac:dyDescent="0.3">
      <c r="A592">
        <v>119610</v>
      </c>
      <c r="B592">
        <v>122</v>
      </c>
      <c r="C592" t="s">
        <v>25</v>
      </c>
      <c r="D592" t="s">
        <v>496</v>
      </c>
      <c r="E592">
        <v>1800</v>
      </c>
      <c r="F592" s="20">
        <v>45746</v>
      </c>
      <c r="G592" s="20">
        <v>45742</v>
      </c>
      <c r="H592" s="20">
        <v>45742</v>
      </c>
      <c r="I592" s="20">
        <v>45731</v>
      </c>
      <c r="J592" s="20">
        <v>45735</v>
      </c>
      <c r="K592" t="s">
        <v>213</v>
      </c>
      <c r="N592" t="s">
        <v>1012</v>
      </c>
      <c r="O592" t="s">
        <v>215</v>
      </c>
      <c r="P592" t="s">
        <v>216</v>
      </c>
      <c r="Q592" t="s">
        <v>217</v>
      </c>
      <c r="R592" t="s">
        <v>97</v>
      </c>
      <c r="S592" t="s">
        <v>98</v>
      </c>
    </row>
    <row r="593" spans="1:19" x14ac:dyDescent="0.3">
      <c r="A593">
        <v>119611</v>
      </c>
      <c r="B593">
        <v>122</v>
      </c>
      <c r="C593" t="s">
        <v>25</v>
      </c>
      <c r="D593" t="s">
        <v>230</v>
      </c>
      <c r="E593">
        <v>1355.7</v>
      </c>
      <c r="F593" s="20">
        <v>45745</v>
      </c>
      <c r="G593" s="20">
        <v>45742</v>
      </c>
      <c r="H593" s="20">
        <v>45742</v>
      </c>
      <c r="I593" s="20">
        <v>45729</v>
      </c>
      <c r="J593" s="20">
        <v>45735</v>
      </c>
      <c r="K593" t="s">
        <v>213</v>
      </c>
      <c r="N593" t="s">
        <v>1013</v>
      </c>
      <c r="O593" t="s">
        <v>215</v>
      </c>
      <c r="P593" t="s">
        <v>216</v>
      </c>
      <c r="Q593" t="s">
        <v>217</v>
      </c>
      <c r="R593" t="s">
        <v>97</v>
      </c>
      <c r="S593" t="s">
        <v>98</v>
      </c>
    </row>
    <row r="594" spans="1:19" x14ac:dyDescent="0.3">
      <c r="A594">
        <v>119618</v>
      </c>
      <c r="B594">
        <v>122</v>
      </c>
      <c r="C594" t="s">
        <v>25</v>
      </c>
      <c r="D594" t="s">
        <v>335</v>
      </c>
      <c r="E594">
        <v>5720</v>
      </c>
      <c r="F594" s="20">
        <v>45742</v>
      </c>
      <c r="G594" s="20">
        <v>45744</v>
      </c>
      <c r="H594" s="20">
        <v>45742</v>
      </c>
      <c r="I594" s="20">
        <v>45733</v>
      </c>
      <c r="J594" s="20">
        <v>45735</v>
      </c>
      <c r="K594" t="s">
        <v>213</v>
      </c>
      <c r="L594" t="s">
        <v>336</v>
      </c>
      <c r="M594" t="s">
        <v>337</v>
      </c>
      <c r="N594" t="s">
        <v>1014</v>
      </c>
      <c r="O594" t="s">
        <v>215</v>
      </c>
      <c r="P594" t="s">
        <v>216</v>
      </c>
      <c r="Q594" t="s">
        <v>217</v>
      </c>
      <c r="R594" t="s">
        <v>97</v>
      </c>
      <c r="S594" t="s">
        <v>98</v>
      </c>
    </row>
    <row r="595" spans="1:19" x14ac:dyDescent="0.3">
      <c r="A595">
        <v>120238</v>
      </c>
      <c r="B595">
        <v>122</v>
      </c>
      <c r="C595" t="s">
        <v>25</v>
      </c>
      <c r="D595" t="s">
        <v>266</v>
      </c>
      <c r="E595">
        <v>615.6</v>
      </c>
      <c r="F595" s="20">
        <v>45745</v>
      </c>
      <c r="G595" s="20">
        <v>45743</v>
      </c>
      <c r="H595" s="20">
        <v>45742</v>
      </c>
      <c r="I595" s="20">
        <v>45736</v>
      </c>
      <c r="J595" s="20">
        <v>45740</v>
      </c>
      <c r="K595" t="s">
        <v>213</v>
      </c>
      <c r="N595" t="s">
        <v>1015</v>
      </c>
      <c r="O595" t="s">
        <v>215</v>
      </c>
      <c r="P595" t="s">
        <v>216</v>
      </c>
      <c r="Q595" t="s">
        <v>217</v>
      </c>
      <c r="R595" t="s">
        <v>97</v>
      </c>
      <c r="S595" t="s">
        <v>98</v>
      </c>
    </row>
    <row r="596" spans="1:19" x14ac:dyDescent="0.3">
      <c r="A596">
        <v>118815</v>
      </c>
      <c r="B596">
        <v>122</v>
      </c>
      <c r="C596" t="s">
        <v>25</v>
      </c>
      <c r="D596" t="s">
        <v>371</v>
      </c>
      <c r="E596">
        <v>457.66</v>
      </c>
      <c r="F596" s="20">
        <v>45742</v>
      </c>
      <c r="G596" s="20">
        <v>45744</v>
      </c>
      <c r="H596" s="20">
        <v>45742</v>
      </c>
      <c r="I596" s="20">
        <v>45717</v>
      </c>
      <c r="J596" s="20">
        <v>45733</v>
      </c>
      <c r="K596" t="s">
        <v>213</v>
      </c>
      <c r="L596" t="s">
        <v>372</v>
      </c>
      <c r="M596" t="s">
        <v>373</v>
      </c>
      <c r="N596" t="s">
        <v>1016</v>
      </c>
      <c r="O596" t="s">
        <v>215</v>
      </c>
      <c r="P596" t="s">
        <v>216</v>
      </c>
      <c r="Q596" t="s">
        <v>217</v>
      </c>
      <c r="R596" t="s">
        <v>97</v>
      </c>
      <c r="S596" t="s">
        <v>98</v>
      </c>
    </row>
    <row r="597" spans="1:19" x14ac:dyDescent="0.3">
      <c r="A597">
        <v>118816</v>
      </c>
      <c r="B597">
        <v>122</v>
      </c>
      <c r="C597" t="s">
        <v>25</v>
      </c>
      <c r="D597" t="s">
        <v>371</v>
      </c>
      <c r="E597">
        <v>188.27</v>
      </c>
      <c r="F597" s="20">
        <v>45742</v>
      </c>
      <c r="G597" s="20">
        <v>45744</v>
      </c>
      <c r="H597" s="20">
        <v>45742</v>
      </c>
      <c r="I597" s="20">
        <v>45717</v>
      </c>
      <c r="J597" s="20">
        <v>45733</v>
      </c>
      <c r="K597" t="s">
        <v>213</v>
      </c>
      <c r="L597" t="s">
        <v>372</v>
      </c>
      <c r="M597" t="s">
        <v>373</v>
      </c>
      <c r="N597" t="s">
        <v>1017</v>
      </c>
      <c r="O597" t="s">
        <v>215</v>
      </c>
      <c r="P597" t="s">
        <v>216</v>
      </c>
      <c r="Q597" t="s">
        <v>217</v>
      </c>
      <c r="R597" t="s">
        <v>97</v>
      </c>
      <c r="S597" t="s">
        <v>98</v>
      </c>
    </row>
    <row r="598" spans="1:19" x14ac:dyDescent="0.3">
      <c r="A598">
        <v>51118</v>
      </c>
      <c r="B598">
        <v>122</v>
      </c>
      <c r="C598" t="s">
        <v>25</v>
      </c>
      <c r="D598" t="s">
        <v>342</v>
      </c>
      <c r="E598">
        <v>11941.62</v>
      </c>
      <c r="F598" s="20">
        <v>45744</v>
      </c>
      <c r="G598" s="20">
        <v>45742</v>
      </c>
      <c r="H598" s="20">
        <v>45742</v>
      </c>
      <c r="I598" s="20">
        <v>45406</v>
      </c>
      <c r="J598" s="20"/>
      <c r="K598" t="s">
        <v>213</v>
      </c>
      <c r="M598" t="s">
        <v>340</v>
      </c>
      <c r="N598" t="s">
        <v>343</v>
      </c>
      <c r="O598" t="s">
        <v>215</v>
      </c>
      <c r="P598" t="s">
        <v>216</v>
      </c>
      <c r="Q598" t="s">
        <v>217</v>
      </c>
      <c r="R598" t="s">
        <v>97</v>
      </c>
      <c r="S598" t="s">
        <v>98</v>
      </c>
    </row>
    <row r="599" spans="1:19" x14ac:dyDescent="0.3">
      <c r="A599">
        <v>91834</v>
      </c>
      <c r="B599">
        <v>122</v>
      </c>
      <c r="C599" t="s">
        <v>25</v>
      </c>
      <c r="D599" t="s">
        <v>335</v>
      </c>
      <c r="E599">
        <v>13981</v>
      </c>
      <c r="F599" s="20">
        <v>45742</v>
      </c>
      <c r="G599" s="20">
        <v>45744</v>
      </c>
      <c r="H599" s="20">
        <v>45742</v>
      </c>
      <c r="I599" s="20">
        <v>45733</v>
      </c>
      <c r="J599" s="20"/>
      <c r="K599" t="s">
        <v>213</v>
      </c>
      <c r="L599" t="s">
        <v>336</v>
      </c>
      <c r="M599" t="s">
        <v>337</v>
      </c>
      <c r="N599" t="s">
        <v>1018</v>
      </c>
      <c r="O599" t="s">
        <v>215</v>
      </c>
      <c r="P599" t="s">
        <v>216</v>
      </c>
      <c r="Q599" t="s">
        <v>217</v>
      </c>
      <c r="R599" t="s">
        <v>97</v>
      </c>
      <c r="S599" t="s">
        <v>98</v>
      </c>
    </row>
    <row r="600" spans="1:19" x14ac:dyDescent="0.3">
      <c r="A600">
        <v>119300</v>
      </c>
      <c r="B600">
        <v>122</v>
      </c>
      <c r="C600" t="s">
        <v>25</v>
      </c>
      <c r="D600" t="s">
        <v>706</v>
      </c>
      <c r="E600">
        <v>1454.85</v>
      </c>
      <c r="F600" s="20">
        <v>45740</v>
      </c>
      <c r="G600" s="20">
        <v>45742</v>
      </c>
      <c r="H600" s="20">
        <v>45741</v>
      </c>
      <c r="I600" s="20">
        <v>45729</v>
      </c>
      <c r="J600" s="20">
        <v>45735</v>
      </c>
      <c r="K600" t="s">
        <v>213</v>
      </c>
      <c r="L600" t="s">
        <v>279</v>
      </c>
      <c r="M600" t="s">
        <v>561</v>
      </c>
      <c r="N600" t="s">
        <v>1019</v>
      </c>
      <c r="O600" t="s">
        <v>215</v>
      </c>
      <c r="P600" t="s">
        <v>216</v>
      </c>
      <c r="Q600" t="s">
        <v>217</v>
      </c>
      <c r="R600" t="s">
        <v>97</v>
      </c>
      <c r="S600" t="s">
        <v>98</v>
      </c>
    </row>
    <row r="601" spans="1:19" x14ac:dyDescent="0.3">
      <c r="A601">
        <v>120653</v>
      </c>
      <c r="B601">
        <v>122</v>
      </c>
      <c r="C601" t="s">
        <v>25</v>
      </c>
      <c r="D601" t="s">
        <v>376</v>
      </c>
      <c r="E601">
        <v>174.9</v>
      </c>
      <c r="F601" s="20">
        <v>45741</v>
      </c>
      <c r="G601" s="20"/>
      <c r="H601" s="20">
        <v>45741</v>
      </c>
      <c r="I601" s="20">
        <v>45741</v>
      </c>
      <c r="J601" s="20">
        <v>45742</v>
      </c>
      <c r="K601" t="s">
        <v>298</v>
      </c>
      <c r="L601" t="s">
        <v>377</v>
      </c>
      <c r="M601" t="s">
        <v>378</v>
      </c>
      <c r="N601" t="s">
        <v>966</v>
      </c>
      <c r="R601" t="s">
        <v>97</v>
      </c>
    </row>
    <row r="602" spans="1:19" x14ac:dyDescent="0.3">
      <c r="A602">
        <v>120654</v>
      </c>
      <c r="B602">
        <v>122</v>
      </c>
      <c r="C602" t="s">
        <v>25</v>
      </c>
      <c r="D602" t="s">
        <v>113</v>
      </c>
      <c r="E602">
        <v>30.63</v>
      </c>
      <c r="F602" s="20">
        <v>45741</v>
      </c>
      <c r="G602" s="20">
        <v>45747</v>
      </c>
      <c r="H602" s="20">
        <v>45741</v>
      </c>
      <c r="I602" s="20">
        <v>45741</v>
      </c>
      <c r="J602" s="20">
        <v>45742</v>
      </c>
      <c r="K602" t="s">
        <v>773</v>
      </c>
      <c r="L602" t="s">
        <v>1020</v>
      </c>
      <c r="M602" t="s">
        <v>1021</v>
      </c>
      <c r="N602" t="s">
        <v>1022</v>
      </c>
      <c r="O602" t="s">
        <v>215</v>
      </c>
      <c r="P602" t="s">
        <v>216</v>
      </c>
      <c r="Q602" t="s">
        <v>217</v>
      </c>
      <c r="R602" t="s">
        <v>97</v>
      </c>
      <c r="S602" t="s">
        <v>98</v>
      </c>
    </row>
    <row r="603" spans="1:19" x14ac:dyDescent="0.3">
      <c r="A603">
        <v>97293</v>
      </c>
      <c r="B603">
        <v>122</v>
      </c>
      <c r="C603" t="s">
        <v>25</v>
      </c>
      <c r="D603" t="s">
        <v>437</v>
      </c>
      <c r="E603">
        <v>119.99</v>
      </c>
      <c r="F603" s="20">
        <v>45741</v>
      </c>
      <c r="G603" s="20">
        <v>45747</v>
      </c>
      <c r="H603" s="20">
        <v>45740</v>
      </c>
      <c r="I603" s="20">
        <v>45689</v>
      </c>
      <c r="J603" s="20"/>
      <c r="K603" t="s">
        <v>213</v>
      </c>
      <c r="L603" t="s">
        <v>438</v>
      </c>
      <c r="M603" t="s">
        <v>439</v>
      </c>
      <c r="N603" t="s">
        <v>1023</v>
      </c>
      <c r="O603" t="s">
        <v>215</v>
      </c>
      <c r="P603" t="s">
        <v>216</v>
      </c>
      <c r="Q603" t="s">
        <v>217</v>
      </c>
      <c r="R603" t="s">
        <v>97</v>
      </c>
      <c r="S603" t="s">
        <v>98</v>
      </c>
    </row>
    <row r="604" spans="1:19" x14ac:dyDescent="0.3">
      <c r="A604">
        <v>96985</v>
      </c>
      <c r="B604">
        <v>122</v>
      </c>
      <c r="C604" t="s">
        <v>25</v>
      </c>
      <c r="D604" t="s">
        <v>550</v>
      </c>
      <c r="E604">
        <v>4286.97</v>
      </c>
      <c r="F604" s="20">
        <v>45740</v>
      </c>
      <c r="G604" s="20">
        <v>45740</v>
      </c>
      <c r="H604" s="20">
        <v>45740</v>
      </c>
      <c r="I604" s="20">
        <v>45689</v>
      </c>
      <c r="J604" s="20"/>
      <c r="K604" t="s">
        <v>213</v>
      </c>
      <c r="L604" t="s">
        <v>279</v>
      </c>
      <c r="M604" t="s">
        <v>551</v>
      </c>
      <c r="N604" t="s">
        <v>1024</v>
      </c>
      <c r="O604" t="s">
        <v>215</v>
      </c>
      <c r="P604" t="s">
        <v>216</v>
      </c>
      <c r="Q604" t="s">
        <v>217</v>
      </c>
      <c r="R604" t="s">
        <v>97</v>
      </c>
      <c r="S604" t="s">
        <v>98</v>
      </c>
    </row>
    <row r="605" spans="1:19" x14ac:dyDescent="0.3">
      <c r="A605">
        <v>91540</v>
      </c>
      <c r="B605">
        <v>122</v>
      </c>
      <c r="C605" t="s">
        <v>25</v>
      </c>
      <c r="D605" t="s">
        <v>449</v>
      </c>
      <c r="E605">
        <v>1573.78</v>
      </c>
      <c r="F605" s="20">
        <v>45741</v>
      </c>
      <c r="G605" s="20">
        <v>45740</v>
      </c>
      <c r="H605" s="20">
        <v>45740</v>
      </c>
      <c r="I605" s="20">
        <v>45689</v>
      </c>
      <c r="J605" s="20"/>
      <c r="K605" t="s">
        <v>213</v>
      </c>
      <c r="L605" t="s">
        <v>450</v>
      </c>
      <c r="M605" t="s">
        <v>451</v>
      </c>
      <c r="N605" t="s">
        <v>1025</v>
      </c>
      <c r="O605" t="s">
        <v>215</v>
      </c>
      <c r="P605" t="s">
        <v>216</v>
      </c>
      <c r="Q605" t="s">
        <v>217</v>
      </c>
      <c r="R605" t="s">
        <v>97</v>
      </c>
      <c r="S605" t="s">
        <v>98</v>
      </c>
    </row>
    <row r="606" spans="1:19" x14ac:dyDescent="0.3">
      <c r="A606">
        <v>91554</v>
      </c>
      <c r="B606">
        <v>122</v>
      </c>
      <c r="C606" t="s">
        <v>25</v>
      </c>
      <c r="D606" t="s">
        <v>449</v>
      </c>
      <c r="E606">
        <v>1769.49</v>
      </c>
      <c r="F606" s="20">
        <v>45741</v>
      </c>
      <c r="G606" s="20">
        <v>45740</v>
      </c>
      <c r="H606" s="20">
        <v>45740</v>
      </c>
      <c r="I606" s="20">
        <v>45689</v>
      </c>
      <c r="J606" s="20"/>
      <c r="K606" t="s">
        <v>213</v>
      </c>
      <c r="L606" t="s">
        <v>450</v>
      </c>
      <c r="M606" t="s">
        <v>451</v>
      </c>
      <c r="N606" t="s">
        <v>1026</v>
      </c>
      <c r="O606" t="s">
        <v>215</v>
      </c>
      <c r="P606" t="s">
        <v>216</v>
      </c>
      <c r="Q606" t="s">
        <v>217</v>
      </c>
      <c r="R606" t="s">
        <v>97</v>
      </c>
      <c r="S606" t="s">
        <v>98</v>
      </c>
    </row>
    <row r="607" spans="1:19" x14ac:dyDescent="0.3">
      <c r="A607">
        <v>91911</v>
      </c>
      <c r="B607">
        <v>122</v>
      </c>
      <c r="C607" t="s">
        <v>25</v>
      </c>
      <c r="D607" t="s">
        <v>454</v>
      </c>
      <c r="E607">
        <v>861.08</v>
      </c>
      <c r="F607" s="20">
        <v>45741</v>
      </c>
      <c r="G607" s="20">
        <v>45740</v>
      </c>
      <c r="H607" s="20">
        <v>45740</v>
      </c>
      <c r="I607" s="20">
        <v>45717</v>
      </c>
      <c r="J607" s="20"/>
      <c r="K607" t="s">
        <v>213</v>
      </c>
      <c r="L607" t="s">
        <v>361</v>
      </c>
      <c r="M607" t="s">
        <v>455</v>
      </c>
      <c r="N607" t="s">
        <v>1027</v>
      </c>
      <c r="O607" t="s">
        <v>215</v>
      </c>
      <c r="P607" t="s">
        <v>216</v>
      </c>
      <c r="Q607" t="s">
        <v>217</v>
      </c>
      <c r="R607" t="s">
        <v>97</v>
      </c>
      <c r="S607" t="s">
        <v>98</v>
      </c>
    </row>
    <row r="608" spans="1:19" x14ac:dyDescent="0.3">
      <c r="A608">
        <v>93561</v>
      </c>
      <c r="B608">
        <v>122</v>
      </c>
      <c r="C608" t="s">
        <v>25</v>
      </c>
      <c r="D608" t="s">
        <v>457</v>
      </c>
      <c r="E608">
        <v>1250</v>
      </c>
      <c r="F608" s="20">
        <v>45740</v>
      </c>
      <c r="G608" s="20">
        <v>45740</v>
      </c>
      <c r="H608" s="20">
        <v>45740</v>
      </c>
      <c r="I608" s="20">
        <v>45722</v>
      </c>
      <c r="J608" s="20"/>
      <c r="K608" t="s">
        <v>213</v>
      </c>
      <c r="L608" t="s">
        <v>285</v>
      </c>
      <c r="M608" t="s">
        <v>458</v>
      </c>
      <c r="N608" t="s">
        <v>1028</v>
      </c>
      <c r="O608" t="s">
        <v>215</v>
      </c>
      <c r="P608" t="s">
        <v>216</v>
      </c>
      <c r="Q608" t="s">
        <v>217</v>
      </c>
      <c r="R608" t="s">
        <v>97</v>
      </c>
      <c r="S608" t="s">
        <v>98</v>
      </c>
    </row>
    <row r="609" spans="1:19" x14ac:dyDescent="0.3">
      <c r="A609">
        <v>118234</v>
      </c>
      <c r="B609">
        <v>122</v>
      </c>
      <c r="C609" t="s">
        <v>25</v>
      </c>
      <c r="D609" t="s">
        <v>382</v>
      </c>
      <c r="E609">
        <v>63.2</v>
      </c>
      <c r="F609" s="20">
        <v>45742</v>
      </c>
      <c r="G609" s="20">
        <v>45740</v>
      </c>
      <c r="H609" s="20">
        <v>45740</v>
      </c>
      <c r="I609" s="20">
        <v>45728</v>
      </c>
      <c r="J609" s="20">
        <v>45729</v>
      </c>
      <c r="K609" t="s">
        <v>96</v>
      </c>
      <c r="L609" t="s">
        <v>383</v>
      </c>
      <c r="M609" t="s">
        <v>384</v>
      </c>
      <c r="N609" t="s">
        <v>1029</v>
      </c>
      <c r="O609" t="s">
        <v>215</v>
      </c>
      <c r="P609" t="s">
        <v>216</v>
      </c>
      <c r="Q609" t="s">
        <v>217</v>
      </c>
      <c r="R609" t="s">
        <v>97</v>
      </c>
      <c r="S609" t="s">
        <v>98</v>
      </c>
    </row>
    <row r="610" spans="1:19" x14ac:dyDescent="0.3">
      <c r="A610">
        <v>118530</v>
      </c>
      <c r="B610">
        <v>122</v>
      </c>
      <c r="C610" t="s">
        <v>25</v>
      </c>
      <c r="D610" t="s">
        <v>1030</v>
      </c>
      <c r="E610">
        <v>1343.33</v>
      </c>
      <c r="F610" s="20">
        <v>45740</v>
      </c>
      <c r="G610" s="20">
        <v>45740</v>
      </c>
      <c r="H610" s="20">
        <v>45740</v>
      </c>
      <c r="I610" s="20">
        <v>45729</v>
      </c>
      <c r="J610" s="20">
        <v>45730</v>
      </c>
      <c r="K610" t="s">
        <v>96</v>
      </c>
      <c r="L610" t="s">
        <v>312</v>
      </c>
      <c r="M610" t="s">
        <v>313</v>
      </c>
      <c r="N610" t="s">
        <v>1031</v>
      </c>
      <c r="O610" t="s">
        <v>215</v>
      </c>
      <c r="P610" t="s">
        <v>216</v>
      </c>
      <c r="Q610" t="s">
        <v>217</v>
      </c>
      <c r="R610" t="s">
        <v>97</v>
      </c>
      <c r="S610" t="s">
        <v>98</v>
      </c>
    </row>
    <row r="611" spans="1:19" x14ac:dyDescent="0.3">
      <c r="A611">
        <v>119298</v>
      </c>
      <c r="B611">
        <v>122</v>
      </c>
      <c r="C611" t="s">
        <v>25</v>
      </c>
      <c r="D611" t="s">
        <v>1032</v>
      </c>
      <c r="E611">
        <v>211.5</v>
      </c>
      <c r="F611" s="20">
        <v>45740</v>
      </c>
      <c r="G611" s="20">
        <v>45740</v>
      </c>
      <c r="H611" s="20">
        <v>45740</v>
      </c>
      <c r="I611" s="20">
        <v>45729</v>
      </c>
      <c r="J611" s="20">
        <v>45735</v>
      </c>
      <c r="K611" t="s">
        <v>213</v>
      </c>
      <c r="L611" t="s">
        <v>647</v>
      </c>
      <c r="M611" t="s">
        <v>648</v>
      </c>
      <c r="N611" t="s">
        <v>1033</v>
      </c>
      <c r="O611" t="s">
        <v>215</v>
      </c>
      <c r="P611" t="s">
        <v>216</v>
      </c>
      <c r="Q611" t="s">
        <v>217</v>
      </c>
      <c r="R611" t="s">
        <v>97</v>
      </c>
      <c r="S611" t="s">
        <v>98</v>
      </c>
    </row>
    <row r="612" spans="1:19" x14ac:dyDescent="0.3">
      <c r="A612">
        <v>119581</v>
      </c>
      <c r="B612">
        <v>122</v>
      </c>
      <c r="C612" t="s">
        <v>25</v>
      </c>
      <c r="D612" t="s">
        <v>968</v>
      </c>
      <c r="E612">
        <v>215</v>
      </c>
      <c r="F612" s="20">
        <v>45741</v>
      </c>
      <c r="G612" s="20">
        <v>45740</v>
      </c>
      <c r="H612" s="20">
        <v>45740</v>
      </c>
      <c r="I612" s="20">
        <v>45726</v>
      </c>
      <c r="J612" s="20">
        <v>45735</v>
      </c>
      <c r="K612" t="s">
        <v>213</v>
      </c>
      <c r="N612" t="s">
        <v>1034</v>
      </c>
      <c r="O612" t="s">
        <v>215</v>
      </c>
      <c r="P612" t="s">
        <v>216</v>
      </c>
      <c r="Q612" t="s">
        <v>217</v>
      </c>
      <c r="R612" t="s">
        <v>97</v>
      </c>
      <c r="S612" t="s">
        <v>98</v>
      </c>
    </row>
    <row r="613" spans="1:19" x14ac:dyDescent="0.3">
      <c r="A613">
        <v>119582</v>
      </c>
      <c r="B613">
        <v>122</v>
      </c>
      <c r="C613" t="s">
        <v>25</v>
      </c>
      <c r="D613" t="s">
        <v>230</v>
      </c>
      <c r="E613">
        <v>615.85</v>
      </c>
      <c r="F613" s="20">
        <v>45741</v>
      </c>
      <c r="G613" s="20">
        <v>45740</v>
      </c>
      <c r="H613" s="20">
        <v>45740</v>
      </c>
      <c r="I613" s="20">
        <v>45726</v>
      </c>
      <c r="J613" s="20">
        <v>45735</v>
      </c>
      <c r="K613" t="s">
        <v>213</v>
      </c>
      <c r="N613" t="s">
        <v>1035</v>
      </c>
      <c r="O613" t="s">
        <v>215</v>
      </c>
      <c r="P613" t="s">
        <v>216</v>
      </c>
      <c r="Q613" t="s">
        <v>217</v>
      </c>
      <c r="R613" t="s">
        <v>97</v>
      </c>
      <c r="S613" t="s">
        <v>98</v>
      </c>
    </row>
    <row r="614" spans="1:19" x14ac:dyDescent="0.3">
      <c r="A614">
        <v>119583</v>
      </c>
      <c r="B614">
        <v>122</v>
      </c>
      <c r="C614" t="s">
        <v>25</v>
      </c>
      <c r="D614" t="s">
        <v>256</v>
      </c>
      <c r="E614">
        <v>720</v>
      </c>
      <c r="F614" s="20">
        <v>45740</v>
      </c>
      <c r="G614" s="20">
        <v>45740</v>
      </c>
      <c r="H614" s="20">
        <v>45740</v>
      </c>
      <c r="I614" s="20">
        <v>45726</v>
      </c>
      <c r="J614" s="20">
        <v>45735</v>
      </c>
      <c r="K614" t="s">
        <v>213</v>
      </c>
      <c r="N614" t="s">
        <v>1036</v>
      </c>
      <c r="O614" t="s">
        <v>215</v>
      </c>
      <c r="P614" t="s">
        <v>216</v>
      </c>
      <c r="Q614" t="s">
        <v>217</v>
      </c>
      <c r="R614" t="s">
        <v>97</v>
      </c>
      <c r="S614" t="s">
        <v>98</v>
      </c>
    </row>
    <row r="615" spans="1:19" x14ac:dyDescent="0.3">
      <c r="A615">
        <v>119584</v>
      </c>
      <c r="B615">
        <v>122</v>
      </c>
      <c r="C615" t="s">
        <v>25</v>
      </c>
      <c r="D615" t="s">
        <v>523</v>
      </c>
      <c r="E615">
        <v>5444</v>
      </c>
      <c r="F615" s="20">
        <v>45740</v>
      </c>
      <c r="G615" s="20">
        <v>45740</v>
      </c>
      <c r="H615" s="20">
        <v>45740</v>
      </c>
      <c r="I615" s="20">
        <v>45726</v>
      </c>
      <c r="J615" s="20">
        <v>45735</v>
      </c>
      <c r="K615" t="s">
        <v>213</v>
      </c>
      <c r="N615" t="s">
        <v>1037</v>
      </c>
      <c r="O615" t="s">
        <v>215</v>
      </c>
      <c r="P615" t="s">
        <v>216</v>
      </c>
      <c r="Q615" t="s">
        <v>217</v>
      </c>
      <c r="R615" t="s">
        <v>97</v>
      </c>
      <c r="S615" t="s">
        <v>98</v>
      </c>
    </row>
    <row r="616" spans="1:19" x14ac:dyDescent="0.3">
      <c r="A616">
        <v>119585</v>
      </c>
      <c r="B616">
        <v>122</v>
      </c>
      <c r="C616" t="s">
        <v>25</v>
      </c>
      <c r="D616" t="s">
        <v>326</v>
      </c>
      <c r="E616">
        <v>2053.61</v>
      </c>
      <c r="F616" s="20">
        <v>45741</v>
      </c>
      <c r="G616" s="20">
        <v>45740</v>
      </c>
      <c r="H616" s="20">
        <v>45740</v>
      </c>
      <c r="I616" s="20">
        <v>45726</v>
      </c>
      <c r="J616" s="20">
        <v>45735</v>
      </c>
      <c r="K616" t="s">
        <v>213</v>
      </c>
      <c r="N616" t="s">
        <v>1038</v>
      </c>
      <c r="O616" t="s">
        <v>215</v>
      </c>
      <c r="P616" t="s">
        <v>216</v>
      </c>
      <c r="Q616" t="s">
        <v>217</v>
      </c>
      <c r="R616" t="s">
        <v>97</v>
      </c>
      <c r="S616" t="s">
        <v>98</v>
      </c>
    </row>
    <row r="617" spans="1:19" x14ac:dyDescent="0.3">
      <c r="A617">
        <v>119586</v>
      </c>
      <c r="B617">
        <v>122</v>
      </c>
      <c r="C617" t="s">
        <v>25</v>
      </c>
      <c r="D617" t="s">
        <v>224</v>
      </c>
      <c r="E617">
        <v>652.89</v>
      </c>
      <c r="F617" s="20">
        <v>45741</v>
      </c>
      <c r="G617" s="20">
        <v>45740</v>
      </c>
      <c r="H617" s="20">
        <v>45740</v>
      </c>
      <c r="I617" s="20">
        <v>45726</v>
      </c>
      <c r="J617" s="20">
        <v>45735</v>
      </c>
      <c r="K617" t="s">
        <v>213</v>
      </c>
      <c r="N617" t="s">
        <v>1039</v>
      </c>
      <c r="O617" t="s">
        <v>215</v>
      </c>
      <c r="P617" t="s">
        <v>216</v>
      </c>
      <c r="Q617" t="s">
        <v>217</v>
      </c>
      <c r="R617" t="s">
        <v>97</v>
      </c>
      <c r="S617" t="s">
        <v>98</v>
      </c>
    </row>
    <row r="618" spans="1:19" x14ac:dyDescent="0.3">
      <c r="A618">
        <v>119587</v>
      </c>
      <c r="B618">
        <v>122</v>
      </c>
      <c r="C618" t="s">
        <v>25</v>
      </c>
      <c r="D618" t="s">
        <v>333</v>
      </c>
      <c r="E618">
        <v>487.28</v>
      </c>
      <c r="F618" s="20">
        <v>45741</v>
      </c>
      <c r="G618" s="20">
        <v>45740</v>
      </c>
      <c r="H618" s="20">
        <v>45740</v>
      </c>
      <c r="I618" s="20">
        <v>45726</v>
      </c>
      <c r="J618" s="20">
        <v>45735</v>
      </c>
      <c r="K618" t="s">
        <v>213</v>
      </c>
      <c r="N618" t="s">
        <v>1040</v>
      </c>
      <c r="O618" t="s">
        <v>215</v>
      </c>
      <c r="P618" t="s">
        <v>216</v>
      </c>
      <c r="Q618" t="s">
        <v>217</v>
      </c>
      <c r="R618" t="s">
        <v>97</v>
      </c>
      <c r="S618" t="s">
        <v>98</v>
      </c>
    </row>
    <row r="619" spans="1:19" x14ac:dyDescent="0.3">
      <c r="A619">
        <v>119588</v>
      </c>
      <c r="B619">
        <v>122</v>
      </c>
      <c r="C619" t="s">
        <v>25</v>
      </c>
      <c r="D619" t="s">
        <v>328</v>
      </c>
      <c r="E619">
        <v>1176</v>
      </c>
      <c r="F619" s="20">
        <v>45740</v>
      </c>
      <c r="G619" s="20">
        <v>45740</v>
      </c>
      <c r="H619" s="20">
        <v>45740</v>
      </c>
      <c r="I619" s="20">
        <v>45726</v>
      </c>
      <c r="J619" s="20">
        <v>45735</v>
      </c>
      <c r="K619" t="s">
        <v>213</v>
      </c>
      <c r="N619" t="s">
        <v>1041</v>
      </c>
      <c r="O619" t="s">
        <v>215</v>
      </c>
      <c r="P619" t="s">
        <v>216</v>
      </c>
      <c r="Q619" t="s">
        <v>217</v>
      </c>
      <c r="R619" t="s">
        <v>97</v>
      </c>
      <c r="S619" t="s">
        <v>98</v>
      </c>
    </row>
    <row r="620" spans="1:19" x14ac:dyDescent="0.3">
      <c r="A620">
        <v>119589</v>
      </c>
      <c r="B620">
        <v>122</v>
      </c>
      <c r="C620" t="s">
        <v>25</v>
      </c>
      <c r="D620" t="s">
        <v>222</v>
      </c>
      <c r="E620">
        <v>898.9</v>
      </c>
      <c r="F620" s="20">
        <v>45742</v>
      </c>
      <c r="G620" s="20">
        <v>45740</v>
      </c>
      <c r="H620" s="20">
        <v>45740</v>
      </c>
      <c r="I620" s="20">
        <v>45727</v>
      </c>
      <c r="J620" s="20">
        <v>45735</v>
      </c>
      <c r="K620" t="s">
        <v>213</v>
      </c>
      <c r="N620" t="s">
        <v>1042</v>
      </c>
      <c r="O620" t="s">
        <v>215</v>
      </c>
      <c r="P620" t="s">
        <v>216</v>
      </c>
      <c r="Q620" t="s">
        <v>217</v>
      </c>
      <c r="R620" t="s">
        <v>97</v>
      </c>
      <c r="S620" t="s">
        <v>98</v>
      </c>
    </row>
    <row r="621" spans="1:19" x14ac:dyDescent="0.3">
      <c r="A621">
        <v>119590</v>
      </c>
      <c r="B621">
        <v>122</v>
      </c>
      <c r="C621" t="s">
        <v>25</v>
      </c>
      <c r="D621" t="s">
        <v>247</v>
      </c>
      <c r="E621">
        <v>954.61</v>
      </c>
      <c r="F621" s="20">
        <v>45742</v>
      </c>
      <c r="G621" s="20">
        <v>45740</v>
      </c>
      <c r="H621" s="20">
        <v>45740</v>
      </c>
      <c r="I621" s="20">
        <v>45728</v>
      </c>
      <c r="J621" s="20">
        <v>45735</v>
      </c>
      <c r="K621" t="s">
        <v>213</v>
      </c>
      <c r="N621" t="s">
        <v>1043</v>
      </c>
      <c r="O621" t="s">
        <v>215</v>
      </c>
      <c r="P621" t="s">
        <v>216</v>
      </c>
      <c r="Q621" t="s">
        <v>217</v>
      </c>
      <c r="R621" t="s">
        <v>97</v>
      </c>
      <c r="S621" t="s">
        <v>98</v>
      </c>
    </row>
    <row r="622" spans="1:19" x14ac:dyDescent="0.3">
      <c r="A622">
        <v>119592</v>
      </c>
      <c r="B622">
        <v>122</v>
      </c>
      <c r="C622" t="s">
        <v>25</v>
      </c>
      <c r="D622" t="s">
        <v>224</v>
      </c>
      <c r="E622">
        <v>960.28</v>
      </c>
      <c r="F622" s="20">
        <v>45742</v>
      </c>
      <c r="G622" s="20">
        <v>45740</v>
      </c>
      <c r="H622" s="20">
        <v>45740</v>
      </c>
      <c r="I622" s="20">
        <v>45727</v>
      </c>
      <c r="J622" s="20">
        <v>45735</v>
      </c>
      <c r="K622" t="s">
        <v>213</v>
      </c>
      <c r="N622" t="s">
        <v>1044</v>
      </c>
      <c r="O622" t="s">
        <v>215</v>
      </c>
      <c r="P622" t="s">
        <v>216</v>
      </c>
      <c r="Q622" t="s">
        <v>217</v>
      </c>
      <c r="R622" t="s">
        <v>97</v>
      </c>
      <c r="S622" t="s">
        <v>98</v>
      </c>
    </row>
    <row r="623" spans="1:19" x14ac:dyDescent="0.3">
      <c r="A623">
        <v>119596</v>
      </c>
      <c r="B623">
        <v>122</v>
      </c>
      <c r="C623" t="s">
        <v>25</v>
      </c>
      <c r="D623" t="s">
        <v>262</v>
      </c>
      <c r="E623">
        <v>350.18</v>
      </c>
      <c r="F623" s="20">
        <v>45740</v>
      </c>
      <c r="G623" s="20">
        <v>45740</v>
      </c>
      <c r="H623" s="20">
        <v>45740</v>
      </c>
      <c r="I623" s="20">
        <v>45728</v>
      </c>
      <c r="J623" s="20">
        <v>45735</v>
      </c>
      <c r="K623" t="s">
        <v>213</v>
      </c>
      <c r="N623" t="s">
        <v>1045</v>
      </c>
      <c r="O623" t="s">
        <v>215</v>
      </c>
      <c r="P623" t="s">
        <v>216</v>
      </c>
      <c r="Q623" t="s">
        <v>217</v>
      </c>
      <c r="R623" t="s">
        <v>97</v>
      </c>
      <c r="S623" t="s">
        <v>98</v>
      </c>
    </row>
    <row r="624" spans="1:19" x14ac:dyDescent="0.3">
      <c r="A624">
        <v>119598</v>
      </c>
      <c r="B624">
        <v>122</v>
      </c>
      <c r="C624" t="s">
        <v>25</v>
      </c>
      <c r="D624" t="s">
        <v>256</v>
      </c>
      <c r="E624">
        <v>720</v>
      </c>
      <c r="F624" s="20">
        <v>45742</v>
      </c>
      <c r="G624" s="20">
        <v>45740</v>
      </c>
      <c r="H624" s="20">
        <v>45740</v>
      </c>
      <c r="I624" s="20">
        <v>45728</v>
      </c>
      <c r="J624" s="20">
        <v>45735</v>
      </c>
      <c r="K624" t="s">
        <v>213</v>
      </c>
      <c r="N624" t="s">
        <v>1046</v>
      </c>
      <c r="O624" t="s">
        <v>215</v>
      </c>
      <c r="P624" t="s">
        <v>216</v>
      </c>
      <c r="Q624" t="s">
        <v>217</v>
      </c>
      <c r="R624" t="s">
        <v>97</v>
      </c>
      <c r="S624" t="s">
        <v>98</v>
      </c>
    </row>
    <row r="625" spans="1:19" x14ac:dyDescent="0.3">
      <c r="A625">
        <v>119599</v>
      </c>
      <c r="B625">
        <v>122</v>
      </c>
      <c r="C625" t="s">
        <v>25</v>
      </c>
      <c r="D625" t="s">
        <v>415</v>
      </c>
      <c r="E625">
        <v>615</v>
      </c>
      <c r="F625" s="20">
        <v>45742</v>
      </c>
      <c r="G625" s="20">
        <v>45740</v>
      </c>
      <c r="H625" s="20">
        <v>45740</v>
      </c>
      <c r="I625" s="20">
        <v>45728</v>
      </c>
      <c r="J625" s="20">
        <v>45735</v>
      </c>
      <c r="K625" t="s">
        <v>213</v>
      </c>
      <c r="N625" t="s">
        <v>1047</v>
      </c>
      <c r="O625" t="s">
        <v>215</v>
      </c>
      <c r="P625" t="s">
        <v>216</v>
      </c>
      <c r="Q625" t="s">
        <v>217</v>
      </c>
      <c r="R625" t="s">
        <v>97</v>
      </c>
      <c r="S625" t="s">
        <v>98</v>
      </c>
    </row>
    <row r="626" spans="1:19" x14ac:dyDescent="0.3">
      <c r="A626">
        <v>119600</v>
      </c>
      <c r="B626">
        <v>122</v>
      </c>
      <c r="C626" t="s">
        <v>25</v>
      </c>
      <c r="D626" t="s">
        <v>523</v>
      </c>
      <c r="E626">
        <v>3615.9</v>
      </c>
      <c r="F626" s="20">
        <v>45742</v>
      </c>
      <c r="G626" s="20">
        <v>45740</v>
      </c>
      <c r="H626" s="20">
        <v>45740</v>
      </c>
      <c r="I626" s="20">
        <v>45728</v>
      </c>
      <c r="J626" s="20">
        <v>45735</v>
      </c>
      <c r="K626" t="s">
        <v>213</v>
      </c>
      <c r="N626" t="s">
        <v>1048</v>
      </c>
      <c r="O626" t="s">
        <v>215</v>
      </c>
      <c r="P626" t="s">
        <v>216</v>
      </c>
      <c r="Q626" t="s">
        <v>217</v>
      </c>
      <c r="R626" t="s">
        <v>97</v>
      </c>
      <c r="S626" t="s">
        <v>98</v>
      </c>
    </row>
    <row r="627" spans="1:19" x14ac:dyDescent="0.3">
      <c r="A627">
        <v>119608</v>
      </c>
      <c r="B627">
        <v>122</v>
      </c>
      <c r="C627" t="s">
        <v>25</v>
      </c>
      <c r="D627" t="s">
        <v>266</v>
      </c>
      <c r="E627">
        <v>275.04000000000002</v>
      </c>
      <c r="F627" s="20">
        <v>45741</v>
      </c>
      <c r="G627" s="20">
        <v>45740</v>
      </c>
      <c r="H627" s="20">
        <v>45740</v>
      </c>
      <c r="I627" s="20">
        <v>45729</v>
      </c>
      <c r="J627" s="20">
        <v>45735</v>
      </c>
      <c r="K627" t="s">
        <v>213</v>
      </c>
      <c r="N627" t="s">
        <v>1049</v>
      </c>
      <c r="O627" t="s">
        <v>215</v>
      </c>
      <c r="P627" t="s">
        <v>216</v>
      </c>
      <c r="Q627" t="s">
        <v>217</v>
      </c>
      <c r="R627" t="s">
        <v>97</v>
      </c>
      <c r="S627" t="s">
        <v>98</v>
      </c>
    </row>
    <row r="628" spans="1:19" x14ac:dyDescent="0.3">
      <c r="A628">
        <v>120181</v>
      </c>
      <c r="B628">
        <v>122</v>
      </c>
      <c r="C628" t="s">
        <v>25</v>
      </c>
      <c r="D628" t="s">
        <v>498</v>
      </c>
      <c r="E628">
        <v>180000</v>
      </c>
      <c r="F628" s="20">
        <v>45742</v>
      </c>
      <c r="G628" s="20">
        <v>45740</v>
      </c>
      <c r="H628" s="20">
        <v>45740</v>
      </c>
      <c r="I628" s="20">
        <v>45737</v>
      </c>
      <c r="J628" s="20">
        <v>45737</v>
      </c>
      <c r="K628" t="s">
        <v>96</v>
      </c>
      <c r="L628" t="s">
        <v>499</v>
      </c>
      <c r="M628" t="s">
        <v>500</v>
      </c>
      <c r="N628" t="s">
        <v>1050</v>
      </c>
      <c r="O628" t="s">
        <v>215</v>
      </c>
      <c r="P628" t="s">
        <v>216</v>
      </c>
      <c r="Q628" t="s">
        <v>217</v>
      </c>
      <c r="R628" t="s">
        <v>97</v>
      </c>
      <c r="S628" t="s">
        <v>98</v>
      </c>
    </row>
    <row r="629" spans="1:19" x14ac:dyDescent="0.3">
      <c r="A629">
        <v>120183</v>
      </c>
      <c r="B629">
        <v>122</v>
      </c>
      <c r="C629" t="s">
        <v>25</v>
      </c>
      <c r="D629" t="s">
        <v>502</v>
      </c>
      <c r="E629">
        <v>120000</v>
      </c>
      <c r="F629" s="20">
        <v>45742</v>
      </c>
      <c r="G629" s="20">
        <v>45740</v>
      </c>
      <c r="H629" s="20">
        <v>45740</v>
      </c>
      <c r="I629" s="20">
        <v>45737</v>
      </c>
      <c r="J629" s="20">
        <v>45737</v>
      </c>
      <c r="K629" t="s">
        <v>96</v>
      </c>
      <c r="L629" t="s">
        <v>499</v>
      </c>
      <c r="M629" t="s">
        <v>500</v>
      </c>
      <c r="N629" t="s">
        <v>1051</v>
      </c>
      <c r="O629" t="s">
        <v>215</v>
      </c>
      <c r="P629" t="s">
        <v>216</v>
      </c>
      <c r="Q629" t="s">
        <v>217</v>
      </c>
      <c r="R629" t="s">
        <v>97</v>
      </c>
      <c r="S629" t="s">
        <v>98</v>
      </c>
    </row>
    <row r="630" spans="1:19" x14ac:dyDescent="0.3">
      <c r="A630">
        <v>120480</v>
      </c>
      <c r="B630">
        <v>122</v>
      </c>
      <c r="C630" t="s">
        <v>25</v>
      </c>
      <c r="D630" t="s">
        <v>376</v>
      </c>
      <c r="E630">
        <v>49</v>
      </c>
      <c r="F630" s="20">
        <v>45740</v>
      </c>
      <c r="G630" s="20"/>
      <c r="H630" s="20">
        <v>45740</v>
      </c>
      <c r="I630" s="20">
        <v>45740</v>
      </c>
      <c r="J630" s="20">
        <v>45741</v>
      </c>
      <c r="K630" t="s">
        <v>298</v>
      </c>
      <c r="L630" t="s">
        <v>377</v>
      </c>
      <c r="M630" t="s">
        <v>378</v>
      </c>
      <c r="N630" t="s">
        <v>966</v>
      </c>
      <c r="R630" t="s">
        <v>97</v>
      </c>
    </row>
    <row r="631" spans="1:19" x14ac:dyDescent="0.3">
      <c r="A631">
        <v>116753</v>
      </c>
      <c r="B631">
        <v>122</v>
      </c>
      <c r="C631" t="s">
        <v>25</v>
      </c>
      <c r="D631" t="s">
        <v>1052</v>
      </c>
      <c r="E631">
        <v>1204.52</v>
      </c>
      <c r="F631" s="20">
        <v>45742</v>
      </c>
      <c r="G631" s="20">
        <v>45740</v>
      </c>
      <c r="H631" s="20">
        <v>45740</v>
      </c>
      <c r="I631" s="20">
        <v>45712</v>
      </c>
      <c r="J631" s="20">
        <v>45726</v>
      </c>
      <c r="K631" t="s">
        <v>213</v>
      </c>
      <c r="L631" t="s">
        <v>272</v>
      </c>
      <c r="M631" t="s">
        <v>758</v>
      </c>
      <c r="N631" t="s">
        <v>1053</v>
      </c>
      <c r="O631" t="s">
        <v>215</v>
      </c>
      <c r="P631" t="s">
        <v>216</v>
      </c>
      <c r="Q631" t="s">
        <v>217</v>
      </c>
      <c r="R631" t="s">
        <v>97</v>
      </c>
      <c r="S631" t="s">
        <v>98</v>
      </c>
    </row>
    <row r="632" spans="1:19" x14ac:dyDescent="0.3">
      <c r="A632">
        <v>113131</v>
      </c>
      <c r="B632">
        <v>122</v>
      </c>
      <c r="C632" t="s">
        <v>25</v>
      </c>
      <c r="D632" t="s">
        <v>344</v>
      </c>
      <c r="E632">
        <v>1327.2</v>
      </c>
      <c r="F632" s="20">
        <v>45740</v>
      </c>
      <c r="G632" s="20">
        <v>45740</v>
      </c>
      <c r="H632" s="20">
        <v>45740</v>
      </c>
      <c r="I632" s="20">
        <v>45709</v>
      </c>
      <c r="J632" s="20">
        <v>45712</v>
      </c>
      <c r="K632" t="s">
        <v>213</v>
      </c>
      <c r="N632" t="s">
        <v>1054</v>
      </c>
      <c r="O632" t="s">
        <v>215</v>
      </c>
      <c r="P632" t="s">
        <v>216</v>
      </c>
      <c r="Q632" t="s">
        <v>217</v>
      </c>
      <c r="R632" t="s">
        <v>97</v>
      </c>
      <c r="S632" t="s">
        <v>98</v>
      </c>
    </row>
    <row r="633" spans="1:19" x14ac:dyDescent="0.3">
      <c r="A633">
        <v>96659</v>
      </c>
      <c r="B633">
        <v>122</v>
      </c>
      <c r="C633" t="s">
        <v>25</v>
      </c>
      <c r="D633" t="s">
        <v>447</v>
      </c>
      <c r="E633">
        <v>375</v>
      </c>
      <c r="F633" s="20">
        <v>45738</v>
      </c>
      <c r="G633" s="20">
        <v>45735</v>
      </c>
      <c r="H633" s="20">
        <v>45735</v>
      </c>
      <c r="I633" s="20">
        <v>45717</v>
      </c>
      <c r="J633" s="20"/>
      <c r="K633" t="s">
        <v>213</v>
      </c>
      <c r="L633" t="s">
        <v>272</v>
      </c>
      <c r="M633" t="s">
        <v>273</v>
      </c>
      <c r="N633" t="s">
        <v>1055</v>
      </c>
      <c r="O633" t="s">
        <v>215</v>
      </c>
      <c r="P633" t="s">
        <v>216</v>
      </c>
      <c r="Q633" t="s">
        <v>217</v>
      </c>
      <c r="R633" t="s">
        <v>97</v>
      </c>
      <c r="S633" t="s">
        <v>98</v>
      </c>
    </row>
    <row r="634" spans="1:19" x14ac:dyDescent="0.3">
      <c r="A634">
        <v>97563</v>
      </c>
      <c r="B634">
        <v>122</v>
      </c>
      <c r="C634" t="s">
        <v>25</v>
      </c>
      <c r="D634" t="s">
        <v>553</v>
      </c>
      <c r="E634">
        <v>3800</v>
      </c>
      <c r="F634" s="20">
        <v>45736</v>
      </c>
      <c r="G634" s="20">
        <v>45735</v>
      </c>
      <c r="H634" s="20">
        <v>45735</v>
      </c>
      <c r="I634" s="20">
        <v>45717</v>
      </c>
      <c r="J634" s="20"/>
      <c r="K634" t="s">
        <v>96</v>
      </c>
      <c r="L634" t="s">
        <v>285</v>
      </c>
      <c r="M634" t="s">
        <v>554</v>
      </c>
      <c r="N634" t="s">
        <v>1056</v>
      </c>
      <c r="O634" t="s">
        <v>215</v>
      </c>
      <c r="P634" t="s">
        <v>216</v>
      </c>
      <c r="Q634" t="s">
        <v>217</v>
      </c>
      <c r="R634" t="s">
        <v>97</v>
      </c>
      <c r="S634" t="s">
        <v>98</v>
      </c>
    </row>
    <row r="635" spans="1:19" x14ac:dyDescent="0.3">
      <c r="A635">
        <v>100916</v>
      </c>
      <c r="B635">
        <v>122</v>
      </c>
      <c r="C635" t="s">
        <v>25</v>
      </c>
      <c r="D635" t="s">
        <v>699</v>
      </c>
      <c r="E635">
        <v>660</v>
      </c>
      <c r="F635" s="20">
        <v>45736</v>
      </c>
      <c r="G635" s="20">
        <v>45735</v>
      </c>
      <c r="H635" s="20">
        <v>45735</v>
      </c>
      <c r="I635" s="20">
        <v>45717</v>
      </c>
      <c r="J635" s="20">
        <v>45666</v>
      </c>
      <c r="K635" t="s">
        <v>213</v>
      </c>
      <c r="L635" t="s">
        <v>450</v>
      </c>
      <c r="M635" t="s">
        <v>451</v>
      </c>
      <c r="N635" t="s">
        <v>1057</v>
      </c>
      <c r="O635" t="s">
        <v>215</v>
      </c>
      <c r="P635" t="s">
        <v>216</v>
      </c>
      <c r="Q635" t="s">
        <v>217</v>
      </c>
      <c r="R635" t="s">
        <v>97</v>
      </c>
      <c r="S635" t="s">
        <v>98</v>
      </c>
    </row>
    <row r="636" spans="1:19" x14ac:dyDescent="0.3">
      <c r="A636">
        <v>113107</v>
      </c>
      <c r="B636">
        <v>122</v>
      </c>
      <c r="C636" t="s">
        <v>25</v>
      </c>
      <c r="D636" t="s">
        <v>1058</v>
      </c>
      <c r="E636">
        <v>1671.6</v>
      </c>
      <c r="F636" s="20">
        <v>45737</v>
      </c>
      <c r="G636" s="20">
        <v>45735</v>
      </c>
      <c r="H636" s="20">
        <v>45735</v>
      </c>
      <c r="I636" s="20">
        <v>45709</v>
      </c>
      <c r="J636" s="20">
        <v>45712</v>
      </c>
      <c r="K636" t="s">
        <v>213</v>
      </c>
      <c r="N636" t="s">
        <v>1059</v>
      </c>
      <c r="O636" t="s">
        <v>215</v>
      </c>
      <c r="P636" t="s">
        <v>216</v>
      </c>
      <c r="Q636" t="s">
        <v>217</v>
      </c>
      <c r="R636" t="s">
        <v>97</v>
      </c>
      <c r="S636" t="s">
        <v>98</v>
      </c>
    </row>
    <row r="637" spans="1:19" x14ac:dyDescent="0.3">
      <c r="A637">
        <v>114485</v>
      </c>
      <c r="B637">
        <v>122</v>
      </c>
      <c r="C637" t="s">
        <v>25</v>
      </c>
      <c r="D637" t="s">
        <v>367</v>
      </c>
      <c r="E637">
        <v>2759.27</v>
      </c>
      <c r="F637" s="20">
        <v>45738</v>
      </c>
      <c r="G637" s="20">
        <v>45735</v>
      </c>
      <c r="H637" s="20">
        <v>45735</v>
      </c>
      <c r="I637" s="20">
        <v>45709</v>
      </c>
      <c r="J637" s="20">
        <v>45715</v>
      </c>
      <c r="K637" t="s">
        <v>213</v>
      </c>
      <c r="N637" t="s">
        <v>1060</v>
      </c>
      <c r="O637" t="s">
        <v>215</v>
      </c>
      <c r="P637" t="s">
        <v>216</v>
      </c>
      <c r="Q637" t="s">
        <v>217</v>
      </c>
      <c r="R637" t="s">
        <v>97</v>
      </c>
      <c r="S637" t="s">
        <v>98</v>
      </c>
    </row>
    <row r="638" spans="1:19" x14ac:dyDescent="0.3">
      <c r="A638">
        <v>116028</v>
      </c>
      <c r="B638">
        <v>122</v>
      </c>
      <c r="C638" t="s">
        <v>25</v>
      </c>
      <c r="D638" t="s">
        <v>570</v>
      </c>
      <c r="E638">
        <v>389</v>
      </c>
      <c r="F638" s="20">
        <v>45736</v>
      </c>
      <c r="G638" s="20">
        <v>45735</v>
      </c>
      <c r="H638" s="20">
        <v>45735</v>
      </c>
      <c r="I638" s="20">
        <v>45716</v>
      </c>
      <c r="J638" s="20">
        <v>45722</v>
      </c>
      <c r="K638" t="s">
        <v>213</v>
      </c>
      <c r="L638" t="s">
        <v>438</v>
      </c>
      <c r="M638" t="s">
        <v>571</v>
      </c>
      <c r="N638" t="s">
        <v>296</v>
      </c>
      <c r="O638" t="s">
        <v>215</v>
      </c>
      <c r="P638" t="s">
        <v>216</v>
      </c>
      <c r="Q638" t="s">
        <v>217</v>
      </c>
      <c r="R638" t="s">
        <v>97</v>
      </c>
      <c r="S638" t="s">
        <v>98</v>
      </c>
    </row>
    <row r="639" spans="1:19" x14ac:dyDescent="0.3">
      <c r="A639">
        <v>116514</v>
      </c>
      <c r="B639">
        <v>122</v>
      </c>
      <c r="C639" t="s">
        <v>25</v>
      </c>
      <c r="D639" t="s">
        <v>597</v>
      </c>
      <c r="E639">
        <v>426.89</v>
      </c>
      <c r="F639" s="20">
        <v>45736</v>
      </c>
      <c r="G639" s="20">
        <v>45735</v>
      </c>
      <c r="H639" s="20">
        <v>45735</v>
      </c>
      <c r="I639" s="20">
        <v>45716</v>
      </c>
      <c r="J639" s="20">
        <v>45723</v>
      </c>
      <c r="K639" t="s">
        <v>213</v>
      </c>
      <c r="L639" t="s">
        <v>355</v>
      </c>
      <c r="M639" t="s">
        <v>598</v>
      </c>
      <c r="N639" t="s">
        <v>1061</v>
      </c>
      <c r="O639" t="s">
        <v>215</v>
      </c>
      <c r="P639" t="s">
        <v>216</v>
      </c>
      <c r="Q639" t="s">
        <v>217</v>
      </c>
      <c r="R639" t="s">
        <v>97</v>
      </c>
      <c r="S639" t="s">
        <v>98</v>
      </c>
    </row>
    <row r="640" spans="1:19" x14ac:dyDescent="0.3">
      <c r="A640">
        <v>116515</v>
      </c>
      <c r="B640">
        <v>122</v>
      </c>
      <c r="C640" t="s">
        <v>25</v>
      </c>
      <c r="D640" t="s">
        <v>594</v>
      </c>
      <c r="E640">
        <v>10173.52</v>
      </c>
      <c r="F640" s="20">
        <v>45736</v>
      </c>
      <c r="G640" s="20">
        <v>45735</v>
      </c>
      <c r="H640" s="20">
        <v>45735</v>
      </c>
      <c r="I640" s="20">
        <v>45716</v>
      </c>
      <c r="J640" s="20">
        <v>45723</v>
      </c>
      <c r="K640" t="s">
        <v>96</v>
      </c>
      <c r="L640" t="s">
        <v>355</v>
      </c>
      <c r="M640" t="s">
        <v>595</v>
      </c>
      <c r="N640" t="s">
        <v>1062</v>
      </c>
      <c r="O640" t="s">
        <v>215</v>
      </c>
      <c r="P640" t="s">
        <v>216</v>
      </c>
      <c r="Q640" t="s">
        <v>217</v>
      </c>
      <c r="R640" t="s">
        <v>97</v>
      </c>
      <c r="S640" t="s">
        <v>98</v>
      </c>
    </row>
    <row r="641" spans="1:19" x14ac:dyDescent="0.3">
      <c r="A641">
        <v>112296</v>
      </c>
      <c r="B641">
        <v>122</v>
      </c>
      <c r="C641" t="s">
        <v>25</v>
      </c>
      <c r="D641" t="s">
        <v>578</v>
      </c>
      <c r="E641">
        <v>577.4</v>
      </c>
      <c r="F641" s="20">
        <v>45736</v>
      </c>
      <c r="G641" s="20">
        <v>45735</v>
      </c>
      <c r="H641" s="20">
        <v>45735</v>
      </c>
      <c r="I641" s="20">
        <v>45715</v>
      </c>
      <c r="J641" s="20">
        <v>45708</v>
      </c>
      <c r="K641" t="s">
        <v>213</v>
      </c>
      <c r="L641" t="s">
        <v>272</v>
      </c>
      <c r="M641" t="s">
        <v>273</v>
      </c>
      <c r="N641" t="s">
        <v>1063</v>
      </c>
      <c r="O641" t="s">
        <v>215</v>
      </c>
      <c r="P641" t="s">
        <v>216</v>
      </c>
      <c r="Q641" t="s">
        <v>217</v>
      </c>
      <c r="R641" t="s">
        <v>97</v>
      </c>
      <c r="S641" t="s">
        <v>98</v>
      </c>
    </row>
    <row r="642" spans="1:19" x14ac:dyDescent="0.3">
      <c r="A642">
        <v>91833</v>
      </c>
      <c r="B642">
        <v>122</v>
      </c>
      <c r="C642" t="s">
        <v>25</v>
      </c>
      <c r="D642" t="s">
        <v>335</v>
      </c>
      <c r="E642">
        <v>12320</v>
      </c>
      <c r="F642" s="20">
        <v>45735</v>
      </c>
      <c r="G642" s="20">
        <v>45735</v>
      </c>
      <c r="H642" s="20">
        <v>45735</v>
      </c>
      <c r="I642" s="20">
        <v>45726</v>
      </c>
      <c r="J642" s="20"/>
      <c r="K642" t="s">
        <v>213</v>
      </c>
      <c r="L642" t="s">
        <v>336</v>
      </c>
      <c r="M642" t="s">
        <v>337</v>
      </c>
      <c r="N642" t="s">
        <v>1064</v>
      </c>
      <c r="O642" t="s">
        <v>215</v>
      </c>
      <c r="P642" t="s">
        <v>216</v>
      </c>
      <c r="Q642" t="s">
        <v>217</v>
      </c>
      <c r="R642" t="s">
        <v>97</v>
      </c>
      <c r="S642" t="s">
        <v>98</v>
      </c>
    </row>
    <row r="643" spans="1:19" x14ac:dyDescent="0.3">
      <c r="A643">
        <v>91948</v>
      </c>
      <c r="B643">
        <v>122</v>
      </c>
      <c r="C643" t="s">
        <v>25</v>
      </c>
      <c r="D643" t="s">
        <v>502</v>
      </c>
      <c r="E643">
        <v>7449.27</v>
      </c>
      <c r="F643" s="20">
        <v>45736</v>
      </c>
      <c r="G643" s="20">
        <v>45735</v>
      </c>
      <c r="H643" s="20">
        <v>45735</v>
      </c>
      <c r="I643" s="20">
        <v>45689</v>
      </c>
      <c r="J643" s="20"/>
      <c r="K643" t="s">
        <v>96</v>
      </c>
      <c r="L643" t="s">
        <v>372</v>
      </c>
      <c r="M643" t="s">
        <v>683</v>
      </c>
      <c r="N643" t="s">
        <v>1065</v>
      </c>
      <c r="O643" t="s">
        <v>215</v>
      </c>
      <c r="P643" t="s">
        <v>216</v>
      </c>
      <c r="Q643" t="s">
        <v>217</v>
      </c>
      <c r="R643" t="s">
        <v>97</v>
      </c>
      <c r="S643" t="s">
        <v>98</v>
      </c>
    </row>
    <row r="644" spans="1:19" x14ac:dyDescent="0.3">
      <c r="A644">
        <v>91960</v>
      </c>
      <c r="B644">
        <v>122</v>
      </c>
      <c r="C644" t="s">
        <v>25</v>
      </c>
      <c r="D644" t="s">
        <v>502</v>
      </c>
      <c r="E644">
        <v>1550</v>
      </c>
      <c r="F644" s="20">
        <v>45736</v>
      </c>
      <c r="G644" s="20">
        <v>45735</v>
      </c>
      <c r="H644" s="20">
        <v>45735</v>
      </c>
      <c r="I644" s="20">
        <v>45689</v>
      </c>
      <c r="J644" s="20"/>
      <c r="K644" t="s">
        <v>96</v>
      </c>
      <c r="L644" t="s">
        <v>285</v>
      </c>
      <c r="M644" t="s">
        <v>685</v>
      </c>
      <c r="N644" t="s">
        <v>1066</v>
      </c>
      <c r="O644" t="s">
        <v>215</v>
      </c>
      <c r="P644" t="s">
        <v>216</v>
      </c>
      <c r="Q644" t="s">
        <v>217</v>
      </c>
      <c r="R644" t="s">
        <v>97</v>
      </c>
      <c r="S644" t="s">
        <v>98</v>
      </c>
    </row>
    <row r="645" spans="1:19" x14ac:dyDescent="0.3">
      <c r="A645">
        <v>93461</v>
      </c>
      <c r="B645">
        <v>122</v>
      </c>
      <c r="C645" t="s">
        <v>25</v>
      </c>
      <c r="D645" t="s">
        <v>330</v>
      </c>
      <c r="E645">
        <v>335.19</v>
      </c>
      <c r="F645" s="20">
        <v>45736</v>
      </c>
      <c r="G645" s="20">
        <v>45735</v>
      </c>
      <c r="H645" s="20">
        <v>45735</v>
      </c>
      <c r="I645" s="20">
        <v>45701</v>
      </c>
      <c r="J645" s="20"/>
      <c r="K645" t="s">
        <v>213</v>
      </c>
      <c r="L645" t="s">
        <v>450</v>
      </c>
      <c r="M645" t="s">
        <v>451</v>
      </c>
      <c r="N645" t="s">
        <v>1067</v>
      </c>
      <c r="O645" t="s">
        <v>215</v>
      </c>
      <c r="P645" t="s">
        <v>216</v>
      </c>
      <c r="Q645" t="s">
        <v>217</v>
      </c>
      <c r="R645" t="s">
        <v>97</v>
      </c>
      <c r="S645" t="s">
        <v>98</v>
      </c>
    </row>
    <row r="646" spans="1:19" x14ac:dyDescent="0.3">
      <c r="A646">
        <v>93573</v>
      </c>
      <c r="B646">
        <v>122</v>
      </c>
      <c r="C646" t="s">
        <v>25</v>
      </c>
      <c r="D646" t="s">
        <v>342</v>
      </c>
      <c r="E646">
        <v>29306.78</v>
      </c>
      <c r="F646" s="20">
        <v>45736</v>
      </c>
      <c r="G646" s="20">
        <v>45735</v>
      </c>
      <c r="H646" s="20">
        <v>45735</v>
      </c>
      <c r="I646" s="20">
        <v>45689</v>
      </c>
      <c r="J646" s="20"/>
      <c r="K646" t="s">
        <v>213</v>
      </c>
      <c r="L646" t="s">
        <v>694</v>
      </c>
      <c r="M646" t="s">
        <v>342</v>
      </c>
      <c r="N646" t="s">
        <v>1068</v>
      </c>
      <c r="O646" t="s">
        <v>215</v>
      </c>
      <c r="P646" t="s">
        <v>216</v>
      </c>
      <c r="Q646" t="s">
        <v>217</v>
      </c>
      <c r="R646" t="s">
        <v>97</v>
      </c>
      <c r="S646" t="s">
        <v>98</v>
      </c>
    </row>
    <row r="647" spans="1:19" x14ac:dyDescent="0.3">
      <c r="A647">
        <v>91480</v>
      </c>
      <c r="B647">
        <v>122</v>
      </c>
      <c r="C647" t="s">
        <v>25</v>
      </c>
      <c r="D647" t="s">
        <v>678</v>
      </c>
      <c r="E647">
        <v>185</v>
      </c>
      <c r="F647" s="20">
        <v>45736</v>
      </c>
      <c r="G647" s="20">
        <v>45735</v>
      </c>
      <c r="H647" s="20">
        <v>45735</v>
      </c>
      <c r="I647" s="20">
        <v>45733</v>
      </c>
      <c r="J647" s="20"/>
      <c r="K647" t="s">
        <v>213</v>
      </c>
      <c r="L647" t="s">
        <v>285</v>
      </c>
      <c r="M647" t="s">
        <v>679</v>
      </c>
      <c r="N647" t="s">
        <v>1069</v>
      </c>
      <c r="O647" t="s">
        <v>215</v>
      </c>
      <c r="P647" t="s">
        <v>216</v>
      </c>
      <c r="Q647" t="s">
        <v>217</v>
      </c>
      <c r="R647" t="s">
        <v>97</v>
      </c>
      <c r="S647" t="s">
        <v>98</v>
      </c>
    </row>
    <row r="648" spans="1:19" x14ac:dyDescent="0.3">
      <c r="A648">
        <v>102665</v>
      </c>
      <c r="B648">
        <v>122</v>
      </c>
      <c r="C648" t="s">
        <v>25</v>
      </c>
      <c r="D648" t="s">
        <v>339</v>
      </c>
      <c r="E648">
        <v>406.93</v>
      </c>
      <c r="F648" s="20">
        <v>45736</v>
      </c>
      <c r="G648" s="20">
        <v>45735</v>
      </c>
      <c r="H648" s="20">
        <v>45735</v>
      </c>
      <c r="I648" s="20">
        <v>45716</v>
      </c>
      <c r="J648" s="20"/>
      <c r="K648" t="s">
        <v>213</v>
      </c>
      <c r="L648" t="s">
        <v>285</v>
      </c>
      <c r="M648" t="s">
        <v>286</v>
      </c>
      <c r="N648" t="s">
        <v>1070</v>
      </c>
      <c r="O648" t="s">
        <v>215</v>
      </c>
      <c r="P648" t="s">
        <v>216</v>
      </c>
      <c r="Q648" t="s">
        <v>217</v>
      </c>
      <c r="R648" t="s">
        <v>97</v>
      </c>
      <c r="S648" t="s">
        <v>98</v>
      </c>
    </row>
    <row r="649" spans="1:19" x14ac:dyDescent="0.3">
      <c r="A649">
        <v>102681</v>
      </c>
      <c r="B649">
        <v>122</v>
      </c>
      <c r="C649" t="s">
        <v>25</v>
      </c>
      <c r="D649" t="s">
        <v>556</v>
      </c>
      <c r="E649">
        <v>325.37</v>
      </c>
      <c r="F649" s="20">
        <v>45738</v>
      </c>
      <c r="G649" s="20">
        <v>45735</v>
      </c>
      <c r="H649" s="20">
        <v>45735</v>
      </c>
      <c r="I649" s="20">
        <v>45692</v>
      </c>
      <c r="J649" s="20"/>
      <c r="K649" t="s">
        <v>213</v>
      </c>
      <c r="L649" t="s">
        <v>372</v>
      </c>
      <c r="M649" t="s">
        <v>557</v>
      </c>
      <c r="N649" t="s">
        <v>1071</v>
      </c>
      <c r="O649" t="s">
        <v>215</v>
      </c>
      <c r="P649" t="s">
        <v>216</v>
      </c>
      <c r="Q649" t="s">
        <v>217</v>
      </c>
      <c r="R649" t="s">
        <v>97</v>
      </c>
      <c r="S649" t="s">
        <v>98</v>
      </c>
    </row>
    <row r="650" spans="1:19" x14ac:dyDescent="0.3">
      <c r="A650">
        <v>119039</v>
      </c>
      <c r="B650">
        <v>122</v>
      </c>
      <c r="C650" t="s">
        <v>25</v>
      </c>
      <c r="D650" t="s">
        <v>612</v>
      </c>
      <c r="E650">
        <v>667.26</v>
      </c>
      <c r="F650" s="20">
        <v>45736</v>
      </c>
      <c r="G650" s="20">
        <v>45735</v>
      </c>
      <c r="H650" s="20">
        <v>45735</v>
      </c>
      <c r="I650" s="20">
        <v>45731</v>
      </c>
      <c r="J650" s="20"/>
      <c r="K650" t="s">
        <v>96</v>
      </c>
      <c r="L650" t="s">
        <v>613</v>
      </c>
      <c r="M650" t="s">
        <v>614</v>
      </c>
      <c r="N650" t="s">
        <v>1072</v>
      </c>
      <c r="O650" t="s">
        <v>215</v>
      </c>
      <c r="P650" t="s">
        <v>216</v>
      </c>
      <c r="Q650" t="s">
        <v>217</v>
      </c>
      <c r="R650" t="s">
        <v>97</v>
      </c>
      <c r="S650" t="s">
        <v>98</v>
      </c>
    </row>
    <row r="651" spans="1:19" x14ac:dyDescent="0.3">
      <c r="A651">
        <v>119040</v>
      </c>
      <c r="B651">
        <v>122</v>
      </c>
      <c r="C651" t="s">
        <v>25</v>
      </c>
      <c r="D651" t="s">
        <v>609</v>
      </c>
      <c r="E651">
        <v>728.02</v>
      </c>
      <c r="F651" s="20">
        <v>45736</v>
      </c>
      <c r="G651" s="20">
        <v>45735</v>
      </c>
      <c r="H651" s="20">
        <v>45735</v>
      </c>
      <c r="I651" s="20">
        <v>45731</v>
      </c>
      <c r="J651" s="20"/>
      <c r="K651" t="s">
        <v>96</v>
      </c>
      <c r="L651" t="s">
        <v>613</v>
      </c>
      <c r="M651" t="s">
        <v>614</v>
      </c>
      <c r="N651" t="s">
        <v>1073</v>
      </c>
      <c r="O651" t="s">
        <v>215</v>
      </c>
      <c r="P651" t="s">
        <v>216</v>
      </c>
      <c r="Q651" t="s">
        <v>217</v>
      </c>
      <c r="R651" t="s">
        <v>97</v>
      </c>
      <c r="S651" t="s">
        <v>98</v>
      </c>
    </row>
    <row r="652" spans="1:19" x14ac:dyDescent="0.3">
      <c r="A652">
        <v>119041</v>
      </c>
      <c r="B652">
        <v>122</v>
      </c>
      <c r="C652" t="s">
        <v>25</v>
      </c>
      <c r="D652" t="s">
        <v>354</v>
      </c>
      <c r="E652">
        <v>689.69</v>
      </c>
      <c r="F652" s="20">
        <v>45736</v>
      </c>
      <c r="G652" s="20">
        <v>45735</v>
      </c>
      <c r="H652" s="20">
        <v>45735</v>
      </c>
      <c r="I652" s="20">
        <v>45731</v>
      </c>
      <c r="J652" s="20"/>
      <c r="K652" t="s">
        <v>96</v>
      </c>
      <c r="L652" t="s">
        <v>613</v>
      </c>
      <c r="M652" t="s">
        <v>614</v>
      </c>
      <c r="N652" t="s">
        <v>1074</v>
      </c>
      <c r="O652" t="s">
        <v>215</v>
      </c>
      <c r="P652" t="s">
        <v>216</v>
      </c>
      <c r="Q652" t="s">
        <v>217</v>
      </c>
      <c r="R652" t="s">
        <v>97</v>
      </c>
      <c r="S652" t="s">
        <v>98</v>
      </c>
    </row>
    <row r="653" spans="1:19" x14ac:dyDescent="0.3">
      <c r="A653">
        <v>119042</v>
      </c>
      <c r="B653">
        <v>122</v>
      </c>
      <c r="C653" t="s">
        <v>25</v>
      </c>
      <c r="D653" t="s">
        <v>615</v>
      </c>
      <c r="E653">
        <v>710.93</v>
      </c>
      <c r="F653" s="20">
        <v>45736</v>
      </c>
      <c r="G653" s="20">
        <v>45735</v>
      </c>
      <c r="H653" s="20">
        <v>45735</v>
      </c>
      <c r="I653" s="20">
        <v>45731</v>
      </c>
      <c r="J653" s="20"/>
      <c r="K653" t="s">
        <v>96</v>
      </c>
      <c r="L653" t="s">
        <v>613</v>
      </c>
      <c r="M653" t="s">
        <v>614</v>
      </c>
      <c r="N653" t="s">
        <v>1075</v>
      </c>
      <c r="O653" t="s">
        <v>215</v>
      </c>
      <c r="P653" t="s">
        <v>216</v>
      </c>
      <c r="Q653" t="s">
        <v>217</v>
      </c>
      <c r="R653" t="s">
        <v>97</v>
      </c>
      <c r="S653" t="s">
        <v>98</v>
      </c>
    </row>
    <row r="654" spans="1:19" x14ac:dyDescent="0.3">
      <c r="A654">
        <v>119043</v>
      </c>
      <c r="B654">
        <v>122</v>
      </c>
      <c r="C654" t="s">
        <v>25</v>
      </c>
      <c r="D654" t="s">
        <v>616</v>
      </c>
      <c r="E654">
        <v>686.6</v>
      </c>
      <c r="F654" s="20">
        <v>45736</v>
      </c>
      <c r="G654" s="20">
        <v>45735</v>
      </c>
      <c r="H654" s="20">
        <v>45735</v>
      </c>
      <c r="I654" s="20">
        <v>45731</v>
      </c>
      <c r="J654" s="20"/>
      <c r="K654" t="s">
        <v>96</v>
      </c>
      <c r="L654" t="s">
        <v>613</v>
      </c>
      <c r="M654" t="s">
        <v>614</v>
      </c>
      <c r="N654" t="s">
        <v>1076</v>
      </c>
      <c r="O654" t="s">
        <v>215</v>
      </c>
      <c r="P654" t="s">
        <v>216</v>
      </c>
      <c r="Q654" t="s">
        <v>217</v>
      </c>
      <c r="R654" t="s">
        <v>97</v>
      </c>
      <c r="S654" t="s">
        <v>98</v>
      </c>
    </row>
    <row r="655" spans="1:19" x14ac:dyDescent="0.3">
      <c r="A655">
        <v>119044</v>
      </c>
      <c r="B655">
        <v>122</v>
      </c>
      <c r="C655" t="s">
        <v>25</v>
      </c>
      <c r="D655" t="s">
        <v>617</v>
      </c>
      <c r="E655">
        <v>627.52</v>
      </c>
      <c r="F655" s="20">
        <v>45736</v>
      </c>
      <c r="G655" s="20">
        <v>45735</v>
      </c>
      <c r="H655" s="20">
        <v>45735</v>
      </c>
      <c r="I655" s="20">
        <v>45731</v>
      </c>
      <c r="J655" s="20"/>
      <c r="K655" t="s">
        <v>96</v>
      </c>
      <c r="L655" t="s">
        <v>613</v>
      </c>
      <c r="M655" t="s">
        <v>614</v>
      </c>
      <c r="N655" t="s">
        <v>1077</v>
      </c>
      <c r="O655" t="s">
        <v>215</v>
      </c>
      <c r="P655" t="s">
        <v>216</v>
      </c>
      <c r="Q655" t="s">
        <v>217</v>
      </c>
      <c r="R655" t="s">
        <v>97</v>
      </c>
      <c r="S655" t="s">
        <v>98</v>
      </c>
    </row>
    <row r="656" spans="1:19" x14ac:dyDescent="0.3">
      <c r="A656">
        <v>119045</v>
      </c>
      <c r="B656">
        <v>122</v>
      </c>
      <c r="C656" t="s">
        <v>25</v>
      </c>
      <c r="D656" t="s">
        <v>618</v>
      </c>
      <c r="E656">
        <v>650.99</v>
      </c>
      <c r="F656" s="20">
        <v>45736</v>
      </c>
      <c r="G656" s="20">
        <v>45735</v>
      </c>
      <c r="H656" s="20">
        <v>45735</v>
      </c>
      <c r="I656" s="20">
        <v>45731</v>
      </c>
      <c r="J656" s="20"/>
      <c r="K656" t="s">
        <v>96</v>
      </c>
      <c r="L656" t="s">
        <v>613</v>
      </c>
      <c r="M656" t="s">
        <v>614</v>
      </c>
      <c r="N656" t="s">
        <v>1078</v>
      </c>
      <c r="O656" t="s">
        <v>215</v>
      </c>
      <c r="P656" t="s">
        <v>216</v>
      </c>
      <c r="Q656" t="s">
        <v>217</v>
      </c>
      <c r="R656" t="s">
        <v>97</v>
      </c>
      <c r="S656" t="s">
        <v>98</v>
      </c>
    </row>
    <row r="657" spans="1:19" x14ac:dyDescent="0.3">
      <c r="A657">
        <v>119046</v>
      </c>
      <c r="B657">
        <v>122</v>
      </c>
      <c r="C657" t="s">
        <v>25</v>
      </c>
      <c r="D657" t="s">
        <v>619</v>
      </c>
      <c r="E657">
        <v>709.99</v>
      </c>
      <c r="F657" s="20">
        <v>45736</v>
      </c>
      <c r="G657" s="20">
        <v>45735</v>
      </c>
      <c r="H657" s="20">
        <v>45735</v>
      </c>
      <c r="I657" s="20">
        <v>45731</v>
      </c>
      <c r="J657" s="20"/>
      <c r="K657" t="s">
        <v>96</v>
      </c>
      <c r="L657" t="s">
        <v>613</v>
      </c>
      <c r="M657" t="s">
        <v>614</v>
      </c>
      <c r="N657" t="s">
        <v>1079</v>
      </c>
      <c r="O657" t="s">
        <v>215</v>
      </c>
      <c r="P657" t="s">
        <v>216</v>
      </c>
      <c r="Q657" t="s">
        <v>217</v>
      </c>
      <c r="R657" t="s">
        <v>97</v>
      </c>
      <c r="S657" t="s">
        <v>98</v>
      </c>
    </row>
    <row r="658" spans="1:19" x14ac:dyDescent="0.3">
      <c r="A658">
        <v>119047</v>
      </c>
      <c r="B658">
        <v>122</v>
      </c>
      <c r="C658" t="s">
        <v>25</v>
      </c>
      <c r="D658" t="s">
        <v>620</v>
      </c>
      <c r="E658">
        <v>650.11</v>
      </c>
      <c r="F658" s="20">
        <v>45736</v>
      </c>
      <c r="G658" s="20">
        <v>45735</v>
      </c>
      <c r="H658" s="20">
        <v>45735</v>
      </c>
      <c r="I658" s="20">
        <v>45731</v>
      </c>
      <c r="J658" s="20"/>
      <c r="K658" t="s">
        <v>96</v>
      </c>
      <c r="L658" t="s">
        <v>613</v>
      </c>
      <c r="M658" t="s">
        <v>614</v>
      </c>
      <c r="N658" t="s">
        <v>1080</v>
      </c>
      <c r="O658" t="s">
        <v>215</v>
      </c>
      <c r="P658" t="s">
        <v>216</v>
      </c>
      <c r="Q658" t="s">
        <v>217</v>
      </c>
      <c r="R658" t="s">
        <v>97</v>
      </c>
      <c r="S658" t="s">
        <v>98</v>
      </c>
    </row>
    <row r="659" spans="1:19" x14ac:dyDescent="0.3">
      <c r="A659">
        <v>119048</v>
      </c>
      <c r="B659">
        <v>122</v>
      </c>
      <c r="C659" t="s">
        <v>25</v>
      </c>
      <c r="D659" t="s">
        <v>621</v>
      </c>
      <c r="E659">
        <v>693.95</v>
      </c>
      <c r="F659" s="20">
        <v>45736</v>
      </c>
      <c r="G659" s="20">
        <v>45735</v>
      </c>
      <c r="H659" s="20">
        <v>45735</v>
      </c>
      <c r="I659" s="20">
        <v>45731</v>
      </c>
      <c r="J659" s="20"/>
      <c r="K659" t="s">
        <v>96</v>
      </c>
      <c r="L659" t="s">
        <v>613</v>
      </c>
      <c r="M659" t="s">
        <v>614</v>
      </c>
      <c r="N659" t="s">
        <v>1081</v>
      </c>
      <c r="O659" t="s">
        <v>215</v>
      </c>
      <c r="P659" t="s">
        <v>216</v>
      </c>
      <c r="Q659" t="s">
        <v>217</v>
      </c>
      <c r="R659" t="s">
        <v>97</v>
      </c>
      <c r="S659" t="s">
        <v>98</v>
      </c>
    </row>
    <row r="660" spans="1:19" x14ac:dyDescent="0.3">
      <c r="A660">
        <v>119049</v>
      </c>
      <c r="B660">
        <v>122</v>
      </c>
      <c r="C660" t="s">
        <v>25</v>
      </c>
      <c r="D660" t="s">
        <v>622</v>
      </c>
      <c r="E660">
        <v>645.54999999999995</v>
      </c>
      <c r="F660" s="20">
        <v>45736</v>
      </c>
      <c r="G660" s="20">
        <v>45735</v>
      </c>
      <c r="H660" s="20">
        <v>45735</v>
      </c>
      <c r="I660" s="20">
        <v>45731</v>
      </c>
      <c r="J660" s="20"/>
      <c r="K660" t="s">
        <v>96</v>
      </c>
      <c r="L660" t="s">
        <v>613</v>
      </c>
      <c r="M660" t="s">
        <v>614</v>
      </c>
      <c r="N660" t="s">
        <v>1082</v>
      </c>
      <c r="O660" t="s">
        <v>215</v>
      </c>
      <c r="P660" t="s">
        <v>216</v>
      </c>
      <c r="Q660" t="s">
        <v>217</v>
      </c>
      <c r="R660" t="s">
        <v>97</v>
      </c>
      <c r="S660" t="s">
        <v>98</v>
      </c>
    </row>
    <row r="661" spans="1:19" x14ac:dyDescent="0.3">
      <c r="A661">
        <v>119050</v>
      </c>
      <c r="B661">
        <v>122</v>
      </c>
      <c r="C661" t="s">
        <v>25</v>
      </c>
      <c r="D661" t="s">
        <v>623</v>
      </c>
      <c r="E661">
        <v>668.88</v>
      </c>
      <c r="F661" s="20">
        <v>45736</v>
      </c>
      <c r="G661" s="20">
        <v>45735</v>
      </c>
      <c r="H661" s="20">
        <v>45735</v>
      </c>
      <c r="I661" s="20">
        <v>45731</v>
      </c>
      <c r="J661" s="20"/>
      <c r="K661" t="s">
        <v>96</v>
      </c>
      <c r="L661" t="s">
        <v>613</v>
      </c>
      <c r="M661" t="s">
        <v>614</v>
      </c>
      <c r="N661" t="s">
        <v>1083</v>
      </c>
      <c r="O661" t="s">
        <v>215</v>
      </c>
      <c r="P661" t="s">
        <v>216</v>
      </c>
      <c r="Q661" t="s">
        <v>217</v>
      </c>
      <c r="R661" t="s">
        <v>97</v>
      </c>
      <c r="S661" t="s">
        <v>98</v>
      </c>
    </row>
    <row r="662" spans="1:19" x14ac:dyDescent="0.3">
      <c r="A662">
        <v>119051</v>
      </c>
      <c r="B662">
        <v>122</v>
      </c>
      <c r="C662" t="s">
        <v>25</v>
      </c>
      <c r="D662" t="s">
        <v>624</v>
      </c>
      <c r="E662">
        <v>705.2</v>
      </c>
      <c r="F662" s="20">
        <v>45736</v>
      </c>
      <c r="G662" s="20">
        <v>45735</v>
      </c>
      <c r="H662" s="20">
        <v>45735</v>
      </c>
      <c r="I662" s="20">
        <v>45731</v>
      </c>
      <c r="J662" s="20"/>
      <c r="K662" t="s">
        <v>96</v>
      </c>
      <c r="L662" t="s">
        <v>613</v>
      </c>
      <c r="M662" t="s">
        <v>614</v>
      </c>
      <c r="N662" t="s">
        <v>1084</v>
      </c>
      <c r="O662" t="s">
        <v>215</v>
      </c>
      <c r="P662" t="s">
        <v>216</v>
      </c>
      <c r="Q662" t="s">
        <v>217</v>
      </c>
      <c r="R662" t="s">
        <v>97</v>
      </c>
      <c r="S662" t="s">
        <v>98</v>
      </c>
    </row>
    <row r="663" spans="1:19" x14ac:dyDescent="0.3">
      <c r="A663">
        <v>119052</v>
      </c>
      <c r="B663">
        <v>122</v>
      </c>
      <c r="C663" t="s">
        <v>25</v>
      </c>
      <c r="D663" t="s">
        <v>625</v>
      </c>
      <c r="E663">
        <v>710.93</v>
      </c>
      <c r="F663" s="20">
        <v>45736</v>
      </c>
      <c r="G663" s="20">
        <v>45735</v>
      </c>
      <c r="H663" s="20">
        <v>45735</v>
      </c>
      <c r="I663" s="20">
        <v>45731</v>
      </c>
      <c r="J663" s="20"/>
      <c r="K663" t="s">
        <v>96</v>
      </c>
      <c r="L663" t="s">
        <v>613</v>
      </c>
      <c r="M663" t="s">
        <v>614</v>
      </c>
      <c r="N663" t="s">
        <v>1085</v>
      </c>
      <c r="O663" t="s">
        <v>215</v>
      </c>
      <c r="P663" t="s">
        <v>216</v>
      </c>
      <c r="Q663" t="s">
        <v>217</v>
      </c>
      <c r="R663" t="s">
        <v>97</v>
      </c>
      <c r="S663" t="s">
        <v>98</v>
      </c>
    </row>
    <row r="664" spans="1:19" x14ac:dyDescent="0.3">
      <c r="A664">
        <v>119053</v>
      </c>
      <c r="B664">
        <v>122</v>
      </c>
      <c r="C664" t="s">
        <v>25</v>
      </c>
      <c r="D664" t="s">
        <v>626</v>
      </c>
      <c r="E664">
        <v>698.49</v>
      </c>
      <c r="F664" s="20">
        <v>45736</v>
      </c>
      <c r="G664" s="20">
        <v>45735</v>
      </c>
      <c r="H664" s="20">
        <v>45735</v>
      </c>
      <c r="I664" s="20">
        <v>45731</v>
      </c>
      <c r="J664" s="20"/>
      <c r="K664" t="s">
        <v>96</v>
      </c>
      <c r="L664" t="s">
        <v>613</v>
      </c>
      <c r="M664" t="s">
        <v>614</v>
      </c>
      <c r="N664" t="s">
        <v>1086</v>
      </c>
      <c r="O664" t="s">
        <v>215</v>
      </c>
      <c r="P664" t="s">
        <v>216</v>
      </c>
      <c r="Q664" t="s">
        <v>217</v>
      </c>
      <c r="R664" t="s">
        <v>97</v>
      </c>
      <c r="S664" t="s">
        <v>98</v>
      </c>
    </row>
    <row r="665" spans="1:19" x14ac:dyDescent="0.3">
      <c r="A665">
        <v>119054</v>
      </c>
      <c r="B665">
        <v>122</v>
      </c>
      <c r="C665" t="s">
        <v>25</v>
      </c>
      <c r="D665" t="s">
        <v>627</v>
      </c>
      <c r="E665">
        <v>794.03</v>
      </c>
      <c r="F665" s="20">
        <v>45736</v>
      </c>
      <c r="G665" s="20">
        <v>45735</v>
      </c>
      <c r="H665" s="20">
        <v>45735</v>
      </c>
      <c r="I665" s="20">
        <v>45731</v>
      </c>
      <c r="J665" s="20"/>
      <c r="K665" t="s">
        <v>96</v>
      </c>
      <c r="L665" t="s">
        <v>613</v>
      </c>
      <c r="M665" t="s">
        <v>614</v>
      </c>
      <c r="N665" t="s">
        <v>1087</v>
      </c>
      <c r="O665" t="s">
        <v>215</v>
      </c>
      <c r="P665" t="s">
        <v>216</v>
      </c>
      <c r="Q665" t="s">
        <v>217</v>
      </c>
      <c r="R665" t="s">
        <v>97</v>
      </c>
      <c r="S665" t="s">
        <v>98</v>
      </c>
    </row>
    <row r="666" spans="1:19" x14ac:dyDescent="0.3">
      <c r="A666">
        <v>119055</v>
      </c>
      <c r="B666">
        <v>122</v>
      </c>
      <c r="C666" t="s">
        <v>25</v>
      </c>
      <c r="D666" t="s">
        <v>628</v>
      </c>
      <c r="E666">
        <v>781.22</v>
      </c>
      <c r="F666" s="20">
        <v>45736</v>
      </c>
      <c r="G666" s="20">
        <v>45735</v>
      </c>
      <c r="H666" s="20">
        <v>45735</v>
      </c>
      <c r="I666" s="20">
        <v>45731</v>
      </c>
      <c r="J666" s="20"/>
      <c r="K666" t="s">
        <v>96</v>
      </c>
      <c r="L666" t="s">
        <v>613</v>
      </c>
      <c r="M666" t="s">
        <v>614</v>
      </c>
      <c r="N666" t="s">
        <v>966</v>
      </c>
      <c r="O666" t="s">
        <v>215</v>
      </c>
      <c r="P666" t="s">
        <v>216</v>
      </c>
      <c r="Q666" t="s">
        <v>217</v>
      </c>
      <c r="R666" t="s">
        <v>97</v>
      </c>
      <c r="S666" t="s">
        <v>98</v>
      </c>
    </row>
    <row r="667" spans="1:19" x14ac:dyDescent="0.3">
      <c r="A667">
        <v>119056</v>
      </c>
      <c r="B667">
        <v>122</v>
      </c>
      <c r="C667" t="s">
        <v>25</v>
      </c>
      <c r="D667" t="s">
        <v>629</v>
      </c>
      <c r="E667">
        <v>654.48</v>
      </c>
      <c r="F667" s="20">
        <v>45736</v>
      </c>
      <c r="G667" s="20">
        <v>45735</v>
      </c>
      <c r="H667" s="20">
        <v>45735</v>
      </c>
      <c r="I667" s="20">
        <v>45731</v>
      </c>
      <c r="J667" s="20"/>
      <c r="K667" t="s">
        <v>96</v>
      </c>
      <c r="L667" t="s">
        <v>613</v>
      </c>
      <c r="M667" t="s">
        <v>614</v>
      </c>
      <c r="N667" t="s">
        <v>1088</v>
      </c>
      <c r="O667" t="s">
        <v>215</v>
      </c>
      <c r="P667" t="s">
        <v>216</v>
      </c>
      <c r="Q667" t="s">
        <v>217</v>
      </c>
      <c r="R667" t="s">
        <v>97</v>
      </c>
      <c r="S667" t="s">
        <v>98</v>
      </c>
    </row>
    <row r="668" spans="1:19" x14ac:dyDescent="0.3">
      <c r="A668">
        <v>119057</v>
      </c>
      <c r="B668">
        <v>122</v>
      </c>
      <c r="C668" t="s">
        <v>25</v>
      </c>
      <c r="D668" t="s">
        <v>630</v>
      </c>
      <c r="E668">
        <v>645.94000000000005</v>
      </c>
      <c r="F668" s="20">
        <v>45736</v>
      </c>
      <c r="G668" s="20">
        <v>45735</v>
      </c>
      <c r="H668" s="20">
        <v>45735</v>
      </c>
      <c r="I668" s="20">
        <v>45731</v>
      </c>
      <c r="J668" s="20"/>
      <c r="K668" t="s">
        <v>96</v>
      </c>
      <c r="L668" t="s">
        <v>613</v>
      </c>
      <c r="M668" t="s">
        <v>614</v>
      </c>
      <c r="N668" t="s">
        <v>1089</v>
      </c>
      <c r="O668" t="s">
        <v>215</v>
      </c>
      <c r="P668" t="s">
        <v>216</v>
      </c>
      <c r="Q668" t="s">
        <v>217</v>
      </c>
      <c r="R668" t="s">
        <v>97</v>
      </c>
      <c r="S668" t="s">
        <v>98</v>
      </c>
    </row>
    <row r="669" spans="1:19" x14ac:dyDescent="0.3">
      <c r="A669">
        <v>119058</v>
      </c>
      <c r="B669">
        <v>122</v>
      </c>
      <c r="C669" t="s">
        <v>25</v>
      </c>
      <c r="D669" t="s">
        <v>631</v>
      </c>
      <c r="E669">
        <v>939.93</v>
      </c>
      <c r="F669" s="20">
        <v>45736</v>
      </c>
      <c r="G669" s="20">
        <v>45735</v>
      </c>
      <c r="H669" s="20">
        <v>45735</v>
      </c>
      <c r="I669" s="20">
        <v>45731</v>
      </c>
      <c r="J669" s="20"/>
      <c r="K669" t="s">
        <v>96</v>
      </c>
      <c r="L669" t="s">
        <v>613</v>
      </c>
      <c r="M669" t="s">
        <v>614</v>
      </c>
      <c r="N669" t="s">
        <v>1090</v>
      </c>
      <c r="O669" t="s">
        <v>215</v>
      </c>
      <c r="P669" t="s">
        <v>216</v>
      </c>
      <c r="Q669" t="s">
        <v>217</v>
      </c>
      <c r="R669" t="s">
        <v>97</v>
      </c>
      <c r="S669" t="s">
        <v>98</v>
      </c>
    </row>
    <row r="670" spans="1:19" x14ac:dyDescent="0.3">
      <c r="A670">
        <v>119059</v>
      </c>
      <c r="B670">
        <v>122</v>
      </c>
      <c r="C670" t="s">
        <v>25</v>
      </c>
      <c r="D670" t="s">
        <v>632</v>
      </c>
      <c r="E670">
        <v>721.48</v>
      </c>
      <c r="F670" s="20">
        <v>45736</v>
      </c>
      <c r="G670" s="20">
        <v>45735</v>
      </c>
      <c r="H670" s="20">
        <v>45735</v>
      </c>
      <c r="I670" s="20">
        <v>45731</v>
      </c>
      <c r="J670" s="20"/>
      <c r="K670" t="s">
        <v>96</v>
      </c>
      <c r="L670" t="s">
        <v>613</v>
      </c>
      <c r="M670" t="s">
        <v>614</v>
      </c>
      <c r="N670" t="s">
        <v>1091</v>
      </c>
      <c r="O670" t="s">
        <v>215</v>
      </c>
      <c r="P670" t="s">
        <v>216</v>
      </c>
      <c r="Q670" t="s">
        <v>217</v>
      </c>
      <c r="R670" t="s">
        <v>97</v>
      </c>
      <c r="S670" t="s">
        <v>98</v>
      </c>
    </row>
    <row r="671" spans="1:19" x14ac:dyDescent="0.3">
      <c r="A671">
        <v>119060</v>
      </c>
      <c r="B671">
        <v>122</v>
      </c>
      <c r="C671" t="s">
        <v>25</v>
      </c>
      <c r="D671" t="s">
        <v>633</v>
      </c>
      <c r="E671">
        <v>684.26</v>
      </c>
      <c r="F671" s="20">
        <v>45736</v>
      </c>
      <c r="G671" s="20">
        <v>45735</v>
      </c>
      <c r="H671" s="20">
        <v>45735</v>
      </c>
      <c r="I671" s="20">
        <v>45731</v>
      </c>
      <c r="J671" s="20"/>
      <c r="K671" t="s">
        <v>96</v>
      </c>
      <c r="L671" t="s">
        <v>613</v>
      </c>
      <c r="M671" t="s">
        <v>614</v>
      </c>
      <c r="N671" t="s">
        <v>1092</v>
      </c>
      <c r="O671" t="s">
        <v>215</v>
      </c>
      <c r="P671" t="s">
        <v>216</v>
      </c>
      <c r="Q671" t="s">
        <v>217</v>
      </c>
      <c r="R671" t="s">
        <v>97</v>
      </c>
      <c r="S671" t="s">
        <v>98</v>
      </c>
    </row>
    <row r="672" spans="1:19" x14ac:dyDescent="0.3">
      <c r="A672">
        <v>119061</v>
      </c>
      <c r="B672">
        <v>122</v>
      </c>
      <c r="C672" t="s">
        <v>25</v>
      </c>
      <c r="D672" t="s">
        <v>634</v>
      </c>
      <c r="E672">
        <v>664.73</v>
      </c>
      <c r="F672" s="20">
        <v>45736</v>
      </c>
      <c r="G672" s="20">
        <v>45735</v>
      </c>
      <c r="H672" s="20">
        <v>45735</v>
      </c>
      <c r="I672" s="20">
        <v>45731</v>
      </c>
      <c r="J672" s="20"/>
      <c r="K672" t="s">
        <v>96</v>
      </c>
      <c r="L672" t="s">
        <v>613</v>
      </c>
      <c r="M672" t="s">
        <v>614</v>
      </c>
      <c r="N672" t="s">
        <v>1093</v>
      </c>
      <c r="O672" t="s">
        <v>215</v>
      </c>
      <c r="P672" t="s">
        <v>216</v>
      </c>
      <c r="Q672" t="s">
        <v>217</v>
      </c>
      <c r="R672" t="s">
        <v>97</v>
      </c>
      <c r="S672" t="s">
        <v>98</v>
      </c>
    </row>
    <row r="673" spans="1:19" x14ac:dyDescent="0.3">
      <c r="A673">
        <v>119062</v>
      </c>
      <c r="B673">
        <v>122</v>
      </c>
      <c r="C673" t="s">
        <v>25</v>
      </c>
      <c r="D673" t="s">
        <v>635</v>
      </c>
      <c r="E673">
        <v>685.8</v>
      </c>
      <c r="F673" s="20">
        <v>45736</v>
      </c>
      <c r="G673" s="20">
        <v>45735</v>
      </c>
      <c r="H673" s="20">
        <v>45735</v>
      </c>
      <c r="I673" s="20">
        <v>45731</v>
      </c>
      <c r="J673" s="20"/>
      <c r="K673" t="s">
        <v>96</v>
      </c>
      <c r="L673" t="s">
        <v>613</v>
      </c>
      <c r="M673" t="s">
        <v>614</v>
      </c>
      <c r="N673" t="s">
        <v>1094</v>
      </c>
      <c r="O673" t="s">
        <v>215</v>
      </c>
      <c r="P673" t="s">
        <v>216</v>
      </c>
      <c r="Q673" t="s">
        <v>217</v>
      </c>
      <c r="R673" t="s">
        <v>97</v>
      </c>
      <c r="S673" t="s">
        <v>98</v>
      </c>
    </row>
    <row r="674" spans="1:19" x14ac:dyDescent="0.3">
      <c r="A674">
        <v>119063</v>
      </c>
      <c r="B674">
        <v>122</v>
      </c>
      <c r="C674" t="s">
        <v>25</v>
      </c>
      <c r="D674" t="s">
        <v>636</v>
      </c>
      <c r="E674">
        <v>704.45</v>
      </c>
      <c r="F674" s="20">
        <v>45736</v>
      </c>
      <c r="G674" s="20">
        <v>45735</v>
      </c>
      <c r="H674" s="20">
        <v>45735</v>
      </c>
      <c r="I674" s="20">
        <v>45731</v>
      </c>
      <c r="J674" s="20"/>
      <c r="K674" t="s">
        <v>96</v>
      </c>
      <c r="L674" t="s">
        <v>613</v>
      </c>
      <c r="M674" t="s">
        <v>614</v>
      </c>
      <c r="N674" t="s">
        <v>1095</v>
      </c>
      <c r="O674" t="s">
        <v>215</v>
      </c>
      <c r="P674" t="s">
        <v>216</v>
      </c>
      <c r="Q674" t="s">
        <v>217</v>
      </c>
      <c r="R674" t="s">
        <v>97</v>
      </c>
      <c r="S674" t="s">
        <v>98</v>
      </c>
    </row>
    <row r="675" spans="1:19" x14ac:dyDescent="0.3">
      <c r="A675">
        <v>119064</v>
      </c>
      <c r="B675">
        <v>122</v>
      </c>
      <c r="C675" t="s">
        <v>25</v>
      </c>
      <c r="D675" t="s">
        <v>637</v>
      </c>
      <c r="E675">
        <v>885.79</v>
      </c>
      <c r="F675" s="20">
        <v>45736</v>
      </c>
      <c r="G675" s="20">
        <v>45735</v>
      </c>
      <c r="H675" s="20">
        <v>45735</v>
      </c>
      <c r="I675" s="20">
        <v>45731</v>
      </c>
      <c r="J675" s="20"/>
      <c r="K675" t="s">
        <v>96</v>
      </c>
      <c r="L675" t="s">
        <v>613</v>
      </c>
      <c r="M675" t="s">
        <v>614</v>
      </c>
      <c r="N675" t="s">
        <v>1096</v>
      </c>
      <c r="O675" t="s">
        <v>215</v>
      </c>
      <c r="P675" t="s">
        <v>216</v>
      </c>
      <c r="Q675" t="s">
        <v>217</v>
      </c>
      <c r="R675" t="s">
        <v>97</v>
      </c>
      <c r="S675" t="s">
        <v>98</v>
      </c>
    </row>
    <row r="676" spans="1:19" x14ac:dyDescent="0.3">
      <c r="A676">
        <v>119065</v>
      </c>
      <c r="B676">
        <v>122</v>
      </c>
      <c r="C676" t="s">
        <v>25</v>
      </c>
      <c r="D676" t="s">
        <v>639</v>
      </c>
      <c r="E676">
        <v>698.97</v>
      </c>
      <c r="F676" s="20">
        <v>45736</v>
      </c>
      <c r="G676" s="20">
        <v>45735</v>
      </c>
      <c r="H676" s="20">
        <v>45735</v>
      </c>
      <c r="I676" s="20">
        <v>45731</v>
      </c>
      <c r="J676" s="20"/>
      <c r="K676" t="s">
        <v>96</v>
      </c>
      <c r="L676" t="s">
        <v>613</v>
      </c>
      <c r="M676" t="s">
        <v>614</v>
      </c>
      <c r="N676" t="s">
        <v>1097</v>
      </c>
      <c r="O676" t="s">
        <v>215</v>
      </c>
      <c r="P676" t="s">
        <v>216</v>
      </c>
      <c r="Q676" t="s">
        <v>217</v>
      </c>
      <c r="R676" t="s">
        <v>97</v>
      </c>
      <c r="S676" t="s">
        <v>98</v>
      </c>
    </row>
    <row r="677" spans="1:19" x14ac:dyDescent="0.3">
      <c r="A677">
        <v>119066</v>
      </c>
      <c r="B677">
        <v>122</v>
      </c>
      <c r="C677" t="s">
        <v>25</v>
      </c>
      <c r="D677" t="s">
        <v>640</v>
      </c>
      <c r="E677">
        <v>835.87</v>
      </c>
      <c r="F677" s="20">
        <v>45736</v>
      </c>
      <c r="G677" s="20">
        <v>45735</v>
      </c>
      <c r="H677" s="20">
        <v>45735</v>
      </c>
      <c r="I677" s="20">
        <v>45731</v>
      </c>
      <c r="J677" s="20"/>
      <c r="K677" t="s">
        <v>96</v>
      </c>
      <c r="L677" t="s">
        <v>613</v>
      </c>
      <c r="M677" t="s">
        <v>614</v>
      </c>
      <c r="N677" t="s">
        <v>1098</v>
      </c>
      <c r="O677" t="s">
        <v>215</v>
      </c>
      <c r="P677" t="s">
        <v>216</v>
      </c>
      <c r="Q677" t="s">
        <v>217</v>
      </c>
      <c r="R677" t="s">
        <v>97</v>
      </c>
      <c r="S677" t="s">
        <v>98</v>
      </c>
    </row>
    <row r="678" spans="1:19" x14ac:dyDescent="0.3">
      <c r="A678">
        <v>119067</v>
      </c>
      <c r="B678">
        <v>122</v>
      </c>
      <c r="C678" t="s">
        <v>25</v>
      </c>
      <c r="D678" t="s">
        <v>641</v>
      </c>
      <c r="E678">
        <v>692.34</v>
      </c>
      <c r="F678" s="20">
        <v>45736</v>
      </c>
      <c r="G678" s="20">
        <v>45735</v>
      </c>
      <c r="H678" s="20">
        <v>45735</v>
      </c>
      <c r="I678" s="20">
        <v>45731</v>
      </c>
      <c r="J678" s="20"/>
      <c r="K678" t="s">
        <v>96</v>
      </c>
      <c r="L678" t="s">
        <v>613</v>
      </c>
      <c r="M678" t="s">
        <v>614</v>
      </c>
      <c r="N678" t="s">
        <v>1099</v>
      </c>
      <c r="O678" t="s">
        <v>215</v>
      </c>
      <c r="P678" t="s">
        <v>216</v>
      </c>
      <c r="Q678" t="s">
        <v>217</v>
      </c>
      <c r="R678" t="s">
        <v>97</v>
      </c>
      <c r="S678" t="s">
        <v>98</v>
      </c>
    </row>
    <row r="679" spans="1:19" x14ac:dyDescent="0.3">
      <c r="A679">
        <v>119068</v>
      </c>
      <c r="B679">
        <v>122</v>
      </c>
      <c r="C679" t="s">
        <v>25</v>
      </c>
      <c r="D679" t="s">
        <v>642</v>
      </c>
      <c r="E679">
        <v>729.18</v>
      </c>
      <c r="F679" s="20">
        <v>45736</v>
      </c>
      <c r="G679" s="20">
        <v>45735</v>
      </c>
      <c r="H679" s="20">
        <v>45735</v>
      </c>
      <c r="I679" s="20">
        <v>45731</v>
      </c>
      <c r="J679" s="20"/>
      <c r="K679" t="s">
        <v>96</v>
      </c>
      <c r="L679" t="s">
        <v>613</v>
      </c>
      <c r="M679" t="s">
        <v>614</v>
      </c>
      <c r="N679" t="s">
        <v>1100</v>
      </c>
      <c r="O679" t="s">
        <v>215</v>
      </c>
      <c r="P679" t="s">
        <v>216</v>
      </c>
      <c r="Q679" t="s">
        <v>217</v>
      </c>
      <c r="R679" t="s">
        <v>97</v>
      </c>
      <c r="S679" t="s">
        <v>98</v>
      </c>
    </row>
    <row r="680" spans="1:19" x14ac:dyDescent="0.3">
      <c r="A680">
        <v>119302</v>
      </c>
      <c r="B680">
        <v>122</v>
      </c>
      <c r="C680" t="s">
        <v>25</v>
      </c>
      <c r="D680" t="s">
        <v>335</v>
      </c>
      <c r="E680">
        <v>3630</v>
      </c>
      <c r="F680" s="20">
        <v>45735</v>
      </c>
      <c r="G680" s="20">
        <v>45735</v>
      </c>
      <c r="H680" s="20">
        <v>45735</v>
      </c>
      <c r="I680" s="20">
        <v>45726</v>
      </c>
      <c r="J680" s="20">
        <v>45735</v>
      </c>
      <c r="K680" t="s">
        <v>213</v>
      </c>
      <c r="L680" t="s">
        <v>336</v>
      </c>
      <c r="M680" t="s">
        <v>337</v>
      </c>
      <c r="N680" t="s">
        <v>1101</v>
      </c>
      <c r="O680" t="s">
        <v>215</v>
      </c>
      <c r="P680" t="s">
        <v>216</v>
      </c>
      <c r="Q680" t="s">
        <v>217</v>
      </c>
      <c r="R680" t="s">
        <v>97</v>
      </c>
      <c r="S680" t="s">
        <v>98</v>
      </c>
    </row>
    <row r="681" spans="1:19" x14ac:dyDescent="0.3">
      <c r="A681">
        <v>119415</v>
      </c>
      <c r="B681">
        <v>122</v>
      </c>
      <c r="C681" t="s">
        <v>25</v>
      </c>
      <c r="D681" t="s">
        <v>266</v>
      </c>
      <c r="E681">
        <v>962.64</v>
      </c>
      <c r="F681" s="20">
        <v>45738</v>
      </c>
      <c r="G681" s="20">
        <v>45736</v>
      </c>
      <c r="H681" s="20">
        <v>45735</v>
      </c>
      <c r="I681" s="20">
        <v>45729</v>
      </c>
      <c r="J681" s="20">
        <v>45735</v>
      </c>
      <c r="K681" t="s">
        <v>213</v>
      </c>
      <c r="N681" t="s">
        <v>1102</v>
      </c>
      <c r="O681" t="s">
        <v>215</v>
      </c>
      <c r="P681" t="s">
        <v>216</v>
      </c>
      <c r="Q681" t="s">
        <v>217</v>
      </c>
      <c r="R681" t="s">
        <v>97</v>
      </c>
      <c r="S681" t="s">
        <v>98</v>
      </c>
    </row>
    <row r="682" spans="1:19" x14ac:dyDescent="0.3">
      <c r="A682">
        <v>119723</v>
      </c>
      <c r="B682">
        <v>122</v>
      </c>
      <c r="C682" t="s">
        <v>25</v>
      </c>
      <c r="D682" t="s">
        <v>376</v>
      </c>
      <c r="E682">
        <v>147.28</v>
      </c>
      <c r="F682" s="20">
        <v>45735</v>
      </c>
      <c r="G682" s="20"/>
      <c r="H682" s="20">
        <v>45735</v>
      </c>
      <c r="I682" s="20">
        <v>45735</v>
      </c>
      <c r="J682" s="20">
        <v>45736</v>
      </c>
      <c r="K682" t="s">
        <v>298</v>
      </c>
      <c r="L682" t="s">
        <v>377</v>
      </c>
      <c r="M682" t="s">
        <v>378</v>
      </c>
      <c r="N682" t="s">
        <v>966</v>
      </c>
      <c r="R682" t="s">
        <v>97</v>
      </c>
    </row>
    <row r="683" spans="1:19" x14ac:dyDescent="0.3">
      <c r="A683">
        <v>118209</v>
      </c>
      <c r="B683">
        <v>122</v>
      </c>
      <c r="C683" t="s">
        <v>25</v>
      </c>
      <c r="D683" t="s">
        <v>218</v>
      </c>
      <c r="E683">
        <v>1227.3499999999999</v>
      </c>
      <c r="F683" s="20">
        <v>45736</v>
      </c>
      <c r="G683" s="20">
        <v>45735</v>
      </c>
      <c r="H683" s="20">
        <v>45735</v>
      </c>
      <c r="I683" s="20">
        <v>45726</v>
      </c>
      <c r="J683" s="20">
        <v>45729</v>
      </c>
      <c r="K683" t="s">
        <v>213</v>
      </c>
      <c r="N683" t="s">
        <v>1103</v>
      </c>
      <c r="O683" t="s">
        <v>215</v>
      </c>
      <c r="P683" t="s">
        <v>216</v>
      </c>
      <c r="Q683" t="s">
        <v>217</v>
      </c>
      <c r="R683" t="s">
        <v>97</v>
      </c>
      <c r="S683" t="s">
        <v>98</v>
      </c>
    </row>
    <row r="684" spans="1:19" x14ac:dyDescent="0.3">
      <c r="A684">
        <v>118211</v>
      </c>
      <c r="B684">
        <v>122</v>
      </c>
      <c r="C684" t="s">
        <v>25</v>
      </c>
      <c r="D684" t="s">
        <v>245</v>
      </c>
      <c r="E684">
        <v>834.04</v>
      </c>
      <c r="F684" s="20">
        <v>45736</v>
      </c>
      <c r="G684" s="20">
        <v>45735</v>
      </c>
      <c r="H684" s="20">
        <v>45735</v>
      </c>
      <c r="I684" s="20">
        <v>45723</v>
      </c>
      <c r="J684" s="20">
        <v>45729</v>
      </c>
      <c r="K684" t="s">
        <v>213</v>
      </c>
      <c r="N684" t="s">
        <v>1104</v>
      </c>
      <c r="O684" t="s">
        <v>215</v>
      </c>
      <c r="P684" t="s">
        <v>216</v>
      </c>
      <c r="Q684" t="s">
        <v>217</v>
      </c>
      <c r="R684" t="s">
        <v>97</v>
      </c>
      <c r="S684" t="s">
        <v>98</v>
      </c>
    </row>
    <row r="685" spans="1:19" x14ac:dyDescent="0.3">
      <c r="A685">
        <v>118213</v>
      </c>
      <c r="B685">
        <v>122</v>
      </c>
      <c r="C685" t="s">
        <v>25</v>
      </c>
      <c r="D685" t="s">
        <v>968</v>
      </c>
      <c r="E685">
        <v>450</v>
      </c>
      <c r="F685" s="20">
        <v>45738</v>
      </c>
      <c r="G685" s="20">
        <v>45735</v>
      </c>
      <c r="H685" s="20">
        <v>45735</v>
      </c>
      <c r="I685" s="20">
        <v>45728</v>
      </c>
      <c r="J685" s="20">
        <v>45729</v>
      </c>
      <c r="K685" t="s">
        <v>213</v>
      </c>
      <c r="N685" t="s">
        <v>1105</v>
      </c>
      <c r="O685" t="s">
        <v>215</v>
      </c>
      <c r="P685" t="s">
        <v>216</v>
      </c>
      <c r="Q685" t="s">
        <v>217</v>
      </c>
      <c r="R685" t="s">
        <v>97</v>
      </c>
      <c r="S685" t="s">
        <v>98</v>
      </c>
    </row>
    <row r="686" spans="1:19" x14ac:dyDescent="0.3">
      <c r="A686">
        <v>118217</v>
      </c>
      <c r="B686">
        <v>122</v>
      </c>
      <c r="C686" t="s">
        <v>25</v>
      </c>
      <c r="D686" t="s">
        <v>212</v>
      </c>
      <c r="E686">
        <v>1007.63</v>
      </c>
      <c r="F686" s="20">
        <v>45739</v>
      </c>
      <c r="G686" s="20">
        <v>45735</v>
      </c>
      <c r="H686" s="20">
        <v>45735</v>
      </c>
      <c r="I686" s="20">
        <v>45727</v>
      </c>
      <c r="J686" s="20">
        <v>45729</v>
      </c>
      <c r="K686" t="s">
        <v>213</v>
      </c>
      <c r="N686" t="s">
        <v>1106</v>
      </c>
      <c r="O686" t="s">
        <v>215</v>
      </c>
      <c r="P686" t="s">
        <v>216</v>
      </c>
      <c r="Q686" t="s">
        <v>217</v>
      </c>
      <c r="R686" t="s">
        <v>97</v>
      </c>
      <c r="S686" t="s">
        <v>98</v>
      </c>
    </row>
    <row r="687" spans="1:19" x14ac:dyDescent="0.3">
      <c r="A687">
        <v>103064</v>
      </c>
      <c r="B687">
        <v>122</v>
      </c>
      <c r="C687" t="s">
        <v>25</v>
      </c>
      <c r="D687" t="s">
        <v>475</v>
      </c>
      <c r="E687">
        <v>6497.31</v>
      </c>
      <c r="F687" s="20">
        <v>45730</v>
      </c>
      <c r="G687" s="20">
        <v>45733</v>
      </c>
      <c r="H687" s="20">
        <v>45733</v>
      </c>
      <c r="I687" s="20">
        <v>45717</v>
      </c>
      <c r="J687" s="20"/>
      <c r="K687" t="s">
        <v>213</v>
      </c>
      <c r="L687" t="s">
        <v>285</v>
      </c>
      <c r="M687" t="s">
        <v>286</v>
      </c>
      <c r="N687" t="s">
        <v>1107</v>
      </c>
      <c r="O687" t="s">
        <v>215</v>
      </c>
      <c r="P687" t="s">
        <v>216</v>
      </c>
      <c r="Q687" t="s">
        <v>217</v>
      </c>
      <c r="R687" t="s">
        <v>97</v>
      </c>
      <c r="S687" t="s">
        <v>98</v>
      </c>
    </row>
    <row r="688" spans="1:19" x14ac:dyDescent="0.3">
      <c r="A688">
        <v>109204</v>
      </c>
      <c r="B688">
        <v>122</v>
      </c>
      <c r="C688" t="s">
        <v>25</v>
      </c>
      <c r="D688" t="s">
        <v>696</v>
      </c>
      <c r="E688">
        <v>700</v>
      </c>
      <c r="F688" s="20">
        <v>45734</v>
      </c>
      <c r="G688" s="20">
        <v>45733</v>
      </c>
      <c r="H688" s="20">
        <v>45733</v>
      </c>
      <c r="I688" s="20">
        <v>45723</v>
      </c>
      <c r="J688" s="20"/>
      <c r="K688" t="s">
        <v>213</v>
      </c>
      <c r="L688" t="s">
        <v>377</v>
      </c>
      <c r="M688" t="s">
        <v>378</v>
      </c>
      <c r="N688" t="s">
        <v>1108</v>
      </c>
      <c r="O688" t="s">
        <v>215</v>
      </c>
      <c r="P688" t="s">
        <v>216</v>
      </c>
      <c r="Q688" t="s">
        <v>217</v>
      </c>
      <c r="R688" t="s">
        <v>97</v>
      </c>
      <c r="S688" t="s">
        <v>98</v>
      </c>
    </row>
    <row r="689" spans="1:19" x14ac:dyDescent="0.3">
      <c r="A689">
        <v>118014</v>
      </c>
      <c r="B689">
        <v>122</v>
      </c>
      <c r="C689" t="s">
        <v>25</v>
      </c>
      <c r="D689" t="s">
        <v>638</v>
      </c>
      <c r="E689">
        <v>1129.8800000000001</v>
      </c>
      <c r="F689" s="20">
        <v>45733</v>
      </c>
      <c r="G689" s="20">
        <v>45733</v>
      </c>
      <c r="H689" s="20">
        <v>45733</v>
      </c>
      <c r="I689" s="20">
        <v>45717</v>
      </c>
      <c r="J689" s="20">
        <v>45728</v>
      </c>
      <c r="K689" t="s">
        <v>96</v>
      </c>
      <c r="L689" t="s">
        <v>355</v>
      </c>
      <c r="M689" t="s">
        <v>1109</v>
      </c>
      <c r="N689" t="s">
        <v>1110</v>
      </c>
      <c r="O689" t="s">
        <v>215</v>
      </c>
      <c r="P689" t="s">
        <v>216</v>
      </c>
      <c r="Q689" t="s">
        <v>217</v>
      </c>
      <c r="R689" t="s">
        <v>97</v>
      </c>
      <c r="S689" t="s">
        <v>98</v>
      </c>
    </row>
    <row r="690" spans="1:19" x14ac:dyDescent="0.3">
      <c r="A690">
        <v>118216</v>
      </c>
      <c r="B690">
        <v>122</v>
      </c>
      <c r="C690" t="s">
        <v>25</v>
      </c>
      <c r="D690" t="s">
        <v>226</v>
      </c>
      <c r="E690">
        <v>2023.5</v>
      </c>
      <c r="F690" s="20">
        <v>45734</v>
      </c>
      <c r="G690" s="20">
        <v>45733</v>
      </c>
      <c r="H690" s="20">
        <v>45733</v>
      </c>
      <c r="I690" s="20">
        <v>45727</v>
      </c>
      <c r="J690" s="20">
        <v>45729</v>
      </c>
      <c r="K690" t="s">
        <v>213</v>
      </c>
      <c r="N690" t="s">
        <v>1111</v>
      </c>
      <c r="O690" t="s">
        <v>215</v>
      </c>
      <c r="P690" t="s">
        <v>216</v>
      </c>
      <c r="Q690" t="s">
        <v>217</v>
      </c>
      <c r="R690" t="s">
        <v>97</v>
      </c>
      <c r="S690" t="s">
        <v>98</v>
      </c>
    </row>
    <row r="691" spans="1:19" x14ac:dyDescent="0.3">
      <c r="A691">
        <v>118227</v>
      </c>
      <c r="B691">
        <v>122</v>
      </c>
      <c r="C691" t="s">
        <v>25</v>
      </c>
      <c r="D691" t="s">
        <v>360</v>
      </c>
      <c r="E691">
        <v>1800</v>
      </c>
      <c r="F691" s="20">
        <v>45733</v>
      </c>
      <c r="G691" s="20">
        <v>45735</v>
      </c>
      <c r="H691" s="20">
        <v>45733</v>
      </c>
      <c r="I691" s="20">
        <v>45733</v>
      </c>
      <c r="J691" s="20">
        <v>45729</v>
      </c>
      <c r="K691" t="s">
        <v>96</v>
      </c>
      <c r="L691" t="s">
        <v>361</v>
      </c>
      <c r="M691" t="s">
        <v>362</v>
      </c>
      <c r="N691" t="s">
        <v>1112</v>
      </c>
      <c r="O691" t="s">
        <v>215</v>
      </c>
      <c r="P691" t="s">
        <v>216</v>
      </c>
      <c r="Q691" t="s">
        <v>217</v>
      </c>
      <c r="R691" t="s">
        <v>97</v>
      </c>
      <c r="S691" t="s">
        <v>98</v>
      </c>
    </row>
    <row r="692" spans="1:19" x14ac:dyDescent="0.3">
      <c r="A692">
        <v>118870</v>
      </c>
      <c r="B692">
        <v>122</v>
      </c>
      <c r="C692" t="s">
        <v>25</v>
      </c>
      <c r="D692" t="s">
        <v>376</v>
      </c>
      <c r="E692">
        <v>42.5</v>
      </c>
      <c r="F692" s="20">
        <v>45733</v>
      </c>
      <c r="G692" s="20"/>
      <c r="H692" s="20">
        <v>45733</v>
      </c>
      <c r="I692" s="20">
        <v>45733</v>
      </c>
      <c r="J692" s="20">
        <v>45734</v>
      </c>
      <c r="K692" t="s">
        <v>298</v>
      </c>
      <c r="L692" t="s">
        <v>377</v>
      </c>
      <c r="M692" t="s">
        <v>378</v>
      </c>
      <c r="N692" t="s">
        <v>966</v>
      </c>
      <c r="R692" t="s">
        <v>97</v>
      </c>
    </row>
    <row r="693" spans="1:19" x14ac:dyDescent="0.3">
      <c r="A693">
        <v>96728</v>
      </c>
      <c r="B693">
        <v>122</v>
      </c>
      <c r="C693" t="s">
        <v>25</v>
      </c>
      <c r="D693" t="s">
        <v>460</v>
      </c>
      <c r="E693">
        <v>2957.96</v>
      </c>
      <c r="F693" s="20">
        <v>45732</v>
      </c>
      <c r="G693" s="20">
        <v>45733</v>
      </c>
      <c r="H693" s="20">
        <v>45733</v>
      </c>
      <c r="I693" s="20">
        <v>45717</v>
      </c>
      <c r="J693" s="20"/>
      <c r="K693" t="s">
        <v>96</v>
      </c>
      <c r="L693" t="s">
        <v>285</v>
      </c>
      <c r="M693" t="s">
        <v>461</v>
      </c>
      <c r="N693" t="s">
        <v>1113</v>
      </c>
      <c r="O693" t="s">
        <v>215</v>
      </c>
      <c r="P693" t="s">
        <v>216</v>
      </c>
      <c r="Q693" t="s">
        <v>217</v>
      </c>
      <c r="R693" t="s">
        <v>97</v>
      </c>
      <c r="S693" t="s">
        <v>98</v>
      </c>
    </row>
    <row r="694" spans="1:19" x14ac:dyDescent="0.3">
      <c r="A694">
        <v>97022</v>
      </c>
      <c r="B694">
        <v>122</v>
      </c>
      <c r="C694" t="s">
        <v>25</v>
      </c>
      <c r="D694" t="s">
        <v>713</v>
      </c>
      <c r="E694">
        <v>261.69</v>
      </c>
      <c r="F694" s="20">
        <v>45733</v>
      </c>
      <c r="G694" s="20">
        <v>45733</v>
      </c>
      <c r="H694" s="20">
        <v>45733</v>
      </c>
      <c r="I694" s="20">
        <v>45689</v>
      </c>
      <c r="J694" s="20"/>
      <c r="K694" t="s">
        <v>213</v>
      </c>
      <c r="L694" t="s">
        <v>450</v>
      </c>
      <c r="M694" t="s">
        <v>714</v>
      </c>
      <c r="N694" t="s">
        <v>1114</v>
      </c>
      <c r="O694" t="s">
        <v>215</v>
      </c>
      <c r="P694" t="s">
        <v>216</v>
      </c>
      <c r="Q694" t="s">
        <v>217</v>
      </c>
      <c r="R694" t="s">
        <v>97</v>
      </c>
      <c r="S694" t="s">
        <v>98</v>
      </c>
    </row>
    <row r="695" spans="1:19" x14ac:dyDescent="0.3">
      <c r="A695">
        <v>97281</v>
      </c>
      <c r="B695">
        <v>122</v>
      </c>
      <c r="C695" t="s">
        <v>25</v>
      </c>
      <c r="D695" t="s">
        <v>437</v>
      </c>
      <c r="E695">
        <v>114.05</v>
      </c>
      <c r="F695" s="20">
        <v>45733</v>
      </c>
      <c r="G695" s="20">
        <v>45733</v>
      </c>
      <c r="H695" s="20">
        <v>45733</v>
      </c>
      <c r="I695" s="20">
        <v>45689</v>
      </c>
      <c r="J695" s="20"/>
      <c r="K695" t="s">
        <v>213</v>
      </c>
      <c r="L695" t="s">
        <v>438</v>
      </c>
      <c r="M695" t="s">
        <v>439</v>
      </c>
      <c r="N695" t="s">
        <v>1115</v>
      </c>
      <c r="O695" t="s">
        <v>215</v>
      </c>
      <c r="P695" t="s">
        <v>216</v>
      </c>
      <c r="Q695" t="s">
        <v>217</v>
      </c>
      <c r="R695" t="s">
        <v>97</v>
      </c>
      <c r="S695" t="s">
        <v>98</v>
      </c>
    </row>
    <row r="696" spans="1:19" x14ac:dyDescent="0.3">
      <c r="A696">
        <v>93485</v>
      </c>
      <c r="B696">
        <v>122</v>
      </c>
      <c r="C696" t="s">
        <v>25</v>
      </c>
      <c r="D696" t="s">
        <v>690</v>
      </c>
      <c r="E696">
        <v>2490.94</v>
      </c>
      <c r="F696" s="20">
        <v>45734</v>
      </c>
      <c r="G696" s="20">
        <v>45733</v>
      </c>
      <c r="H696" s="20">
        <v>45733</v>
      </c>
      <c r="I696" s="20">
        <v>45689</v>
      </c>
      <c r="J696" s="20"/>
      <c r="K696" t="s">
        <v>213</v>
      </c>
      <c r="L696" t="s">
        <v>285</v>
      </c>
      <c r="M696" t="s">
        <v>691</v>
      </c>
      <c r="N696" t="s">
        <v>1116</v>
      </c>
      <c r="O696" t="s">
        <v>215</v>
      </c>
      <c r="P696" t="s">
        <v>216</v>
      </c>
      <c r="Q696" t="s">
        <v>217</v>
      </c>
      <c r="R696" t="s">
        <v>97</v>
      </c>
      <c r="S696" t="s">
        <v>98</v>
      </c>
    </row>
    <row r="697" spans="1:19" x14ac:dyDescent="0.3">
      <c r="A697">
        <v>93543</v>
      </c>
      <c r="B697">
        <v>122</v>
      </c>
      <c r="C697" t="s">
        <v>25</v>
      </c>
      <c r="D697" t="s">
        <v>597</v>
      </c>
      <c r="E697">
        <v>131.27000000000001</v>
      </c>
      <c r="F697" s="20">
        <v>45735</v>
      </c>
      <c r="G697" s="20">
        <v>45733</v>
      </c>
      <c r="H697" s="20">
        <v>45733</v>
      </c>
      <c r="I697" s="20">
        <v>45689</v>
      </c>
      <c r="J697" s="20"/>
      <c r="K697" t="s">
        <v>213</v>
      </c>
      <c r="L697" t="s">
        <v>285</v>
      </c>
      <c r="M697" t="s">
        <v>286</v>
      </c>
      <c r="N697" t="s">
        <v>1117</v>
      </c>
      <c r="O697" t="s">
        <v>215</v>
      </c>
      <c r="P697" t="s">
        <v>216</v>
      </c>
      <c r="Q697" t="s">
        <v>217</v>
      </c>
      <c r="R697" t="s">
        <v>97</v>
      </c>
      <c r="S697" t="s">
        <v>98</v>
      </c>
    </row>
    <row r="698" spans="1:19" x14ac:dyDescent="0.3">
      <c r="A698">
        <v>111061</v>
      </c>
      <c r="B698">
        <v>122</v>
      </c>
      <c r="C698" t="s">
        <v>25</v>
      </c>
      <c r="D698" t="s">
        <v>464</v>
      </c>
      <c r="E698">
        <v>386.54</v>
      </c>
      <c r="F698" s="20">
        <v>45734</v>
      </c>
      <c r="G698" s="20">
        <v>45733</v>
      </c>
      <c r="H698" s="20">
        <v>45733</v>
      </c>
      <c r="I698" s="20">
        <v>45689</v>
      </c>
      <c r="J698" s="20">
        <v>45705</v>
      </c>
      <c r="K698" t="s">
        <v>213</v>
      </c>
      <c r="L698" t="s">
        <v>372</v>
      </c>
      <c r="M698" t="s">
        <v>465</v>
      </c>
      <c r="N698" t="s">
        <v>1118</v>
      </c>
      <c r="O698" t="s">
        <v>215</v>
      </c>
      <c r="P698" t="s">
        <v>216</v>
      </c>
      <c r="Q698" t="s">
        <v>217</v>
      </c>
      <c r="R698" t="s">
        <v>97</v>
      </c>
      <c r="S698" t="s">
        <v>98</v>
      </c>
    </row>
    <row r="699" spans="1:19" x14ac:dyDescent="0.3">
      <c r="A699">
        <v>113142</v>
      </c>
      <c r="B699">
        <v>122</v>
      </c>
      <c r="C699" t="s">
        <v>25</v>
      </c>
      <c r="D699" t="s">
        <v>472</v>
      </c>
      <c r="E699">
        <v>168</v>
      </c>
      <c r="F699" s="20">
        <v>45734</v>
      </c>
      <c r="G699" s="20">
        <v>45733</v>
      </c>
      <c r="H699" s="20">
        <v>45733</v>
      </c>
      <c r="I699" s="20">
        <v>45706</v>
      </c>
      <c r="J699" s="20">
        <v>45712</v>
      </c>
      <c r="K699" t="s">
        <v>213</v>
      </c>
      <c r="N699" t="s">
        <v>1119</v>
      </c>
      <c r="O699" t="s">
        <v>215</v>
      </c>
      <c r="P699" t="s">
        <v>216</v>
      </c>
      <c r="Q699" t="s">
        <v>217</v>
      </c>
      <c r="R699" t="s">
        <v>97</v>
      </c>
      <c r="S699" t="s">
        <v>98</v>
      </c>
    </row>
    <row r="700" spans="1:19" x14ac:dyDescent="0.3">
      <c r="A700">
        <v>116649</v>
      </c>
      <c r="B700">
        <v>122</v>
      </c>
      <c r="C700" t="s">
        <v>25</v>
      </c>
      <c r="D700" t="s">
        <v>643</v>
      </c>
      <c r="E700">
        <v>95.22</v>
      </c>
      <c r="F700" s="20">
        <v>45733</v>
      </c>
      <c r="G700" s="20">
        <v>45733</v>
      </c>
      <c r="H700" s="20">
        <v>45733</v>
      </c>
      <c r="I700" s="20">
        <v>45716</v>
      </c>
      <c r="J700" s="20">
        <v>45726</v>
      </c>
      <c r="K700" t="s">
        <v>96</v>
      </c>
      <c r="L700" t="s">
        <v>383</v>
      </c>
      <c r="M700" t="s">
        <v>644</v>
      </c>
      <c r="N700" t="s">
        <v>1120</v>
      </c>
      <c r="O700" t="s">
        <v>215</v>
      </c>
      <c r="P700" t="s">
        <v>216</v>
      </c>
      <c r="Q700" t="s">
        <v>217</v>
      </c>
      <c r="R700" t="s">
        <v>97</v>
      </c>
      <c r="S700" t="s">
        <v>98</v>
      </c>
    </row>
    <row r="701" spans="1:19" x14ac:dyDescent="0.3">
      <c r="A701">
        <v>118553</v>
      </c>
      <c r="B701">
        <v>122</v>
      </c>
      <c r="C701" t="s">
        <v>25</v>
      </c>
      <c r="D701" t="s">
        <v>376</v>
      </c>
      <c r="E701">
        <v>10</v>
      </c>
      <c r="F701" s="20">
        <v>45729</v>
      </c>
      <c r="G701" s="20"/>
      <c r="H701" s="20">
        <v>45729</v>
      </c>
      <c r="I701" s="20">
        <v>45729</v>
      </c>
      <c r="J701" s="20">
        <v>45730</v>
      </c>
      <c r="K701" t="s">
        <v>298</v>
      </c>
      <c r="L701" t="s">
        <v>377</v>
      </c>
      <c r="M701" t="s">
        <v>378</v>
      </c>
      <c r="N701" t="s">
        <v>966</v>
      </c>
      <c r="R701" t="s">
        <v>97</v>
      </c>
    </row>
    <row r="702" spans="1:19" x14ac:dyDescent="0.3">
      <c r="A702">
        <v>117032</v>
      </c>
      <c r="B702">
        <v>122</v>
      </c>
      <c r="C702" t="s">
        <v>25</v>
      </c>
      <c r="D702" t="s">
        <v>1121</v>
      </c>
      <c r="E702">
        <v>1800</v>
      </c>
      <c r="F702" s="20">
        <v>45728</v>
      </c>
      <c r="G702" s="20">
        <v>45730</v>
      </c>
      <c r="H702" s="20">
        <v>45729</v>
      </c>
      <c r="I702" s="20">
        <v>45727</v>
      </c>
      <c r="J702" s="20">
        <v>45727</v>
      </c>
      <c r="K702" t="s">
        <v>96</v>
      </c>
      <c r="L702" t="s">
        <v>308</v>
      </c>
      <c r="M702" t="s">
        <v>821</v>
      </c>
      <c r="N702" t="s">
        <v>1122</v>
      </c>
      <c r="O702" t="s">
        <v>215</v>
      </c>
      <c r="P702" t="s">
        <v>216</v>
      </c>
      <c r="Q702" t="s">
        <v>217</v>
      </c>
      <c r="R702" t="s">
        <v>97</v>
      </c>
      <c r="S702" t="s">
        <v>98</v>
      </c>
    </row>
    <row r="703" spans="1:19" x14ac:dyDescent="0.3">
      <c r="A703">
        <v>115417</v>
      </c>
      <c r="B703">
        <v>122</v>
      </c>
      <c r="C703" t="s">
        <v>25</v>
      </c>
      <c r="D703" t="s">
        <v>1123</v>
      </c>
      <c r="E703">
        <v>3618</v>
      </c>
      <c r="F703" s="20">
        <v>45728</v>
      </c>
      <c r="G703" s="20">
        <v>45728</v>
      </c>
      <c r="H703" s="20">
        <v>45728</v>
      </c>
      <c r="I703" s="20">
        <v>45689</v>
      </c>
      <c r="J703" s="20">
        <v>45721</v>
      </c>
      <c r="K703" t="s">
        <v>96</v>
      </c>
      <c r="L703" t="s">
        <v>312</v>
      </c>
      <c r="M703" t="s">
        <v>313</v>
      </c>
      <c r="N703" t="s">
        <v>1124</v>
      </c>
      <c r="O703" t="s">
        <v>215</v>
      </c>
      <c r="P703" t="s">
        <v>216</v>
      </c>
      <c r="Q703" t="s">
        <v>217</v>
      </c>
      <c r="R703" t="s">
        <v>97</v>
      </c>
      <c r="S703" t="s">
        <v>98</v>
      </c>
    </row>
    <row r="704" spans="1:19" x14ac:dyDescent="0.3">
      <c r="A704">
        <v>112931</v>
      </c>
      <c r="B704">
        <v>122</v>
      </c>
      <c r="C704" t="s">
        <v>25</v>
      </c>
      <c r="D704" t="s">
        <v>232</v>
      </c>
      <c r="E704">
        <v>1076.51</v>
      </c>
      <c r="F704" s="20">
        <v>45729</v>
      </c>
      <c r="G704" s="20">
        <v>45728</v>
      </c>
      <c r="H704" s="20">
        <v>45728</v>
      </c>
      <c r="I704" s="20">
        <v>45701</v>
      </c>
      <c r="J704" s="20">
        <v>45712</v>
      </c>
      <c r="K704" t="s">
        <v>213</v>
      </c>
      <c r="N704" t="s">
        <v>1125</v>
      </c>
      <c r="O704" t="s">
        <v>215</v>
      </c>
      <c r="P704" t="s">
        <v>216</v>
      </c>
      <c r="Q704" t="s">
        <v>217</v>
      </c>
      <c r="R704" t="s">
        <v>97</v>
      </c>
      <c r="S704" t="s">
        <v>98</v>
      </c>
    </row>
    <row r="705" spans="1:19" x14ac:dyDescent="0.3">
      <c r="A705">
        <v>112932</v>
      </c>
      <c r="B705">
        <v>122</v>
      </c>
      <c r="C705" t="s">
        <v>25</v>
      </c>
      <c r="D705" t="s">
        <v>305</v>
      </c>
      <c r="E705">
        <v>2358</v>
      </c>
      <c r="F705" s="20">
        <v>45730</v>
      </c>
      <c r="G705" s="20">
        <v>45728</v>
      </c>
      <c r="H705" s="20">
        <v>45728</v>
      </c>
      <c r="I705" s="20">
        <v>45700</v>
      </c>
      <c r="J705" s="20">
        <v>45712</v>
      </c>
      <c r="K705" t="s">
        <v>213</v>
      </c>
      <c r="N705" t="s">
        <v>1126</v>
      </c>
      <c r="O705" t="s">
        <v>215</v>
      </c>
      <c r="P705" t="s">
        <v>216</v>
      </c>
      <c r="Q705" t="s">
        <v>217</v>
      </c>
      <c r="R705" t="s">
        <v>97</v>
      </c>
      <c r="S705" t="s">
        <v>98</v>
      </c>
    </row>
    <row r="706" spans="1:19" x14ac:dyDescent="0.3">
      <c r="A706">
        <v>112937</v>
      </c>
      <c r="B706">
        <v>122</v>
      </c>
      <c r="C706" t="s">
        <v>25</v>
      </c>
      <c r="D706" t="s">
        <v>365</v>
      </c>
      <c r="E706">
        <v>720.72</v>
      </c>
      <c r="F706" s="20">
        <v>45729</v>
      </c>
      <c r="G706" s="20">
        <v>45728</v>
      </c>
      <c r="H706" s="20">
        <v>45728</v>
      </c>
      <c r="I706" s="20">
        <v>45699</v>
      </c>
      <c r="J706" s="20">
        <v>45712</v>
      </c>
      <c r="K706" t="s">
        <v>213</v>
      </c>
      <c r="N706" t="s">
        <v>1127</v>
      </c>
      <c r="O706" t="s">
        <v>215</v>
      </c>
      <c r="P706" t="s">
        <v>216</v>
      </c>
      <c r="Q706" t="s">
        <v>217</v>
      </c>
      <c r="R706" t="s">
        <v>97</v>
      </c>
      <c r="S706" t="s">
        <v>98</v>
      </c>
    </row>
    <row r="707" spans="1:19" x14ac:dyDescent="0.3">
      <c r="A707">
        <v>112939</v>
      </c>
      <c r="B707">
        <v>122</v>
      </c>
      <c r="C707" t="s">
        <v>25</v>
      </c>
      <c r="D707" t="s">
        <v>344</v>
      </c>
      <c r="E707">
        <v>2034.36</v>
      </c>
      <c r="F707" s="20">
        <v>45730</v>
      </c>
      <c r="G707" s="20">
        <v>45728</v>
      </c>
      <c r="H707" s="20">
        <v>45728</v>
      </c>
      <c r="I707" s="20">
        <v>45699</v>
      </c>
      <c r="J707" s="20">
        <v>45712</v>
      </c>
      <c r="K707" t="s">
        <v>213</v>
      </c>
      <c r="N707" t="s">
        <v>1128</v>
      </c>
      <c r="O707" t="s">
        <v>215</v>
      </c>
      <c r="P707" t="s">
        <v>216</v>
      </c>
      <c r="Q707" t="s">
        <v>217</v>
      </c>
      <c r="R707" t="s">
        <v>97</v>
      </c>
      <c r="S707" t="s">
        <v>98</v>
      </c>
    </row>
    <row r="708" spans="1:19" x14ac:dyDescent="0.3">
      <c r="A708">
        <v>112955</v>
      </c>
      <c r="B708">
        <v>122</v>
      </c>
      <c r="C708" t="s">
        <v>25</v>
      </c>
      <c r="D708" t="s">
        <v>236</v>
      </c>
      <c r="E708">
        <v>863.78</v>
      </c>
      <c r="F708" s="20">
        <v>45729</v>
      </c>
      <c r="G708" s="20">
        <v>45728</v>
      </c>
      <c r="H708" s="20">
        <v>45728</v>
      </c>
      <c r="I708" s="20">
        <v>45701</v>
      </c>
      <c r="J708" s="20">
        <v>45712</v>
      </c>
      <c r="K708" t="s">
        <v>213</v>
      </c>
      <c r="N708" t="s">
        <v>1129</v>
      </c>
      <c r="O708" t="s">
        <v>215</v>
      </c>
      <c r="P708" t="s">
        <v>216</v>
      </c>
      <c r="Q708" t="s">
        <v>217</v>
      </c>
      <c r="R708" t="s">
        <v>97</v>
      </c>
      <c r="S708" t="s">
        <v>98</v>
      </c>
    </row>
    <row r="709" spans="1:19" x14ac:dyDescent="0.3">
      <c r="A709">
        <v>113094</v>
      </c>
      <c r="B709">
        <v>122</v>
      </c>
      <c r="C709" t="s">
        <v>25</v>
      </c>
      <c r="D709" t="s">
        <v>228</v>
      </c>
      <c r="E709">
        <v>2614.08</v>
      </c>
      <c r="F709" s="20">
        <v>45729</v>
      </c>
      <c r="G709" s="20">
        <v>45728</v>
      </c>
      <c r="H709" s="20">
        <v>45728</v>
      </c>
      <c r="I709" s="20">
        <v>45708</v>
      </c>
      <c r="J709" s="20">
        <v>45712</v>
      </c>
      <c r="K709" t="s">
        <v>213</v>
      </c>
      <c r="N709" t="s">
        <v>1130</v>
      </c>
      <c r="O709" t="s">
        <v>215</v>
      </c>
      <c r="P709" t="s">
        <v>216</v>
      </c>
      <c r="Q709" t="s">
        <v>217</v>
      </c>
      <c r="R709" t="s">
        <v>97</v>
      </c>
      <c r="S709" t="s">
        <v>98</v>
      </c>
    </row>
    <row r="710" spans="1:19" x14ac:dyDescent="0.3">
      <c r="A710">
        <v>118214</v>
      </c>
      <c r="B710">
        <v>122</v>
      </c>
      <c r="C710" t="s">
        <v>25</v>
      </c>
      <c r="D710" t="s">
        <v>376</v>
      </c>
      <c r="E710">
        <v>59</v>
      </c>
      <c r="F710" s="20">
        <v>45728</v>
      </c>
      <c r="G710" s="20"/>
      <c r="H710" s="20">
        <v>45728</v>
      </c>
      <c r="I710" s="20">
        <v>45728</v>
      </c>
      <c r="J710" s="20">
        <v>45729</v>
      </c>
      <c r="K710" t="s">
        <v>298</v>
      </c>
      <c r="L710" t="s">
        <v>377</v>
      </c>
      <c r="M710" t="s">
        <v>378</v>
      </c>
      <c r="N710" t="s">
        <v>966</v>
      </c>
      <c r="R710" t="s">
        <v>97</v>
      </c>
    </row>
    <row r="711" spans="1:19" x14ac:dyDescent="0.3">
      <c r="A711">
        <v>100903</v>
      </c>
      <c r="B711">
        <v>122</v>
      </c>
      <c r="C711" t="s">
        <v>25</v>
      </c>
      <c r="D711" t="s">
        <v>761</v>
      </c>
      <c r="E711">
        <v>320</v>
      </c>
      <c r="F711" s="20">
        <v>45731</v>
      </c>
      <c r="G711" s="20">
        <v>45728</v>
      </c>
      <c r="H711" s="20">
        <v>45728</v>
      </c>
      <c r="I711" s="20">
        <v>45717</v>
      </c>
      <c r="J711" s="20">
        <v>45666</v>
      </c>
      <c r="K711" t="s">
        <v>213</v>
      </c>
      <c r="L711" t="s">
        <v>285</v>
      </c>
      <c r="M711" t="s">
        <v>685</v>
      </c>
      <c r="N711" t="s">
        <v>1131</v>
      </c>
      <c r="O711" t="s">
        <v>215</v>
      </c>
      <c r="P711" t="s">
        <v>216</v>
      </c>
      <c r="Q711" t="s">
        <v>217</v>
      </c>
      <c r="R711" t="s">
        <v>97</v>
      </c>
      <c r="S711" t="s">
        <v>98</v>
      </c>
    </row>
    <row r="712" spans="1:19" x14ac:dyDescent="0.3">
      <c r="A712">
        <v>97185</v>
      </c>
      <c r="B712">
        <v>122</v>
      </c>
      <c r="C712" t="s">
        <v>25</v>
      </c>
      <c r="D712" t="s">
        <v>288</v>
      </c>
      <c r="E712">
        <v>4327.04</v>
      </c>
      <c r="F712" s="20">
        <v>45726</v>
      </c>
      <c r="G712" s="20">
        <v>45728</v>
      </c>
      <c r="H712" s="20">
        <v>45728</v>
      </c>
      <c r="I712" s="20">
        <v>45689</v>
      </c>
      <c r="J712" s="20"/>
      <c r="K712" t="s">
        <v>96</v>
      </c>
      <c r="L712" t="s">
        <v>279</v>
      </c>
      <c r="M712" t="s">
        <v>716</v>
      </c>
      <c r="N712" t="s">
        <v>1132</v>
      </c>
      <c r="O712" t="s">
        <v>215</v>
      </c>
      <c r="P712" t="s">
        <v>216</v>
      </c>
      <c r="Q712" t="s">
        <v>217</v>
      </c>
      <c r="R712" t="s">
        <v>97</v>
      </c>
      <c r="S712" t="s">
        <v>98</v>
      </c>
    </row>
    <row r="713" spans="1:19" x14ac:dyDescent="0.3">
      <c r="A713">
        <v>97577</v>
      </c>
      <c r="B713">
        <v>122</v>
      </c>
      <c r="C713" t="s">
        <v>25</v>
      </c>
      <c r="D713" t="s">
        <v>553</v>
      </c>
      <c r="E713">
        <v>3800</v>
      </c>
      <c r="F713" s="20">
        <v>45726</v>
      </c>
      <c r="G713" s="20">
        <v>45728</v>
      </c>
      <c r="H713" s="20">
        <v>45728</v>
      </c>
      <c r="I713" s="20">
        <v>45689</v>
      </c>
      <c r="J713" s="20"/>
      <c r="K713" t="s">
        <v>96</v>
      </c>
      <c r="L713" t="s">
        <v>285</v>
      </c>
      <c r="M713" t="s">
        <v>554</v>
      </c>
      <c r="N713" t="s">
        <v>1133</v>
      </c>
      <c r="O713" t="s">
        <v>215</v>
      </c>
      <c r="P713" t="s">
        <v>216</v>
      </c>
      <c r="Q713" t="s">
        <v>217</v>
      </c>
      <c r="R713" t="s">
        <v>97</v>
      </c>
      <c r="S713" t="s">
        <v>98</v>
      </c>
    </row>
    <row r="714" spans="1:19" x14ac:dyDescent="0.3">
      <c r="A714">
        <v>96707</v>
      </c>
      <c r="B714">
        <v>122</v>
      </c>
      <c r="C714" t="s">
        <v>25</v>
      </c>
      <c r="D714" t="s">
        <v>710</v>
      </c>
      <c r="E714">
        <v>1691</v>
      </c>
      <c r="F714" s="20">
        <v>45731</v>
      </c>
      <c r="G714" s="20">
        <v>45728</v>
      </c>
      <c r="H714" s="20">
        <v>45728</v>
      </c>
      <c r="I714" s="20">
        <v>45717</v>
      </c>
      <c r="J714" s="20"/>
      <c r="K714" t="s">
        <v>96</v>
      </c>
      <c r="L714" t="s">
        <v>450</v>
      </c>
      <c r="M714" t="s">
        <v>451</v>
      </c>
      <c r="N714" t="s">
        <v>711</v>
      </c>
      <c r="O714" t="s">
        <v>215</v>
      </c>
      <c r="P714" t="s">
        <v>216</v>
      </c>
      <c r="Q714" t="s">
        <v>217</v>
      </c>
      <c r="R714" t="s">
        <v>97</v>
      </c>
      <c r="S714" t="s">
        <v>98</v>
      </c>
    </row>
    <row r="715" spans="1:19" x14ac:dyDescent="0.3">
      <c r="A715">
        <v>97131</v>
      </c>
      <c r="B715">
        <v>122</v>
      </c>
      <c r="C715" t="s">
        <v>25</v>
      </c>
      <c r="D715" t="s">
        <v>288</v>
      </c>
      <c r="E715">
        <v>22633.88</v>
      </c>
      <c r="F715" s="20">
        <v>45726</v>
      </c>
      <c r="G715" s="20">
        <v>45728</v>
      </c>
      <c r="H715" s="20">
        <v>45728</v>
      </c>
      <c r="I715" s="20">
        <v>45708</v>
      </c>
      <c r="J715" s="20"/>
      <c r="K715" t="s">
        <v>96</v>
      </c>
      <c r="L715" t="s">
        <v>289</v>
      </c>
      <c r="M715" t="s">
        <v>290</v>
      </c>
      <c r="N715" t="s">
        <v>1134</v>
      </c>
      <c r="O715" t="s">
        <v>215</v>
      </c>
      <c r="P715" t="s">
        <v>216</v>
      </c>
      <c r="Q715" t="s">
        <v>217</v>
      </c>
      <c r="R715" t="s">
        <v>97</v>
      </c>
      <c r="S715" t="s">
        <v>98</v>
      </c>
    </row>
    <row r="716" spans="1:19" x14ac:dyDescent="0.3">
      <c r="A716">
        <v>102610</v>
      </c>
      <c r="B716">
        <v>122</v>
      </c>
      <c r="C716" t="s">
        <v>25</v>
      </c>
      <c r="D716" t="s">
        <v>846</v>
      </c>
      <c r="E716">
        <v>10067.31</v>
      </c>
      <c r="F716" s="20">
        <v>45728</v>
      </c>
      <c r="G716" s="20">
        <v>45728</v>
      </c>
      <c r="H716" s="20">
        <v>45728</v>
      </c>
      <c r="I716" s="20">
        <v>45717</v>
      </c>
      <c r="J716" s="20"/>
      <c r="K716" t="s">
        <v>213</v>
      </c>
      <c r="L716" t="s">
        <v>372</v>
      </c>
      <c r="M716" t="s">
        <v>850</v>
      </c>
      <c r="N716" t="s">
        <v>1135</v>
      </c>
      <c r="O716" t="s">
        <v>215</v>
      </c>
      <c r="P716" t="s">
        <v>216</v>
      </c>
      <c r="Q716" t="s">
        <v>217</v>
      </c>
      <c r="R716" t="s">
        <v>97</v>
      </c>
      <c r="S716" t="s">
        <v>98</v>
      </c>
    </row>
    <row r="717" spans="1:19" x14ac:dyDescent="0.3">
      <c r="A717">
        <v>91525</v>
      </c>
      <c r="B717">
        <v>122</v>
      </c>
      <c r="C717" t="s">
        <v>25</v>
      </c>
      <c r="D717" t="s">
        <v>763</v>
      </c>
      <c r="E717">
        <v>4400</v>
      </c>
      <c r="F717" s="20">
        <v>45726</v>
      </c>
      <c r="G717" s="20">
        <v>45728</v>
      </c>
      <c r="H717" s="20">
        <v>45728</v>
      </c>
      <c r="I717" s="20">
        <v>45717</v>
      </c>
      <c r="J717" s="20"/>
      <c r="K717" t="s">
        <v>96</v>
      </c>
      <c r="L717" t="s">
        <v>276</v>
      </c>
      <c r="M717" t="s">
        <v>764</v>
      </c>
      <c r="N717" t="s">
        <v>826</v>
      </c>
      <c r="O717" t="s">
        <v>215</v>
      </c>
      <c r="P717" t="s">
        <v>216</v>
      </c>
      <c r="Q717" t="s">
        <v>217</v>
      </c>
      <c r="R717" t="s">
        <v>97</v>
      </c>
      <c r="S717" t="s">
        <v>98</v>
      </c>
    </row>
    <row r="718" spans="1:19" x14ac:dyDescent="0.3">
      <c r="A718">
        <v>91923</v>
      </c>
      <c r="B718">
        <v>122</v>
      </c>
      <c r="C718" t="s">
        <v>25</v>
      </c>
      <c r="D718" t="s">
        <v>708</v>
      </c>
      <c r="E718">
        <v>2958</v>
      </c>
      <c r="F718" s="20">
        <v>45731</v>
      </c>
      <c r="G718" s="20">
        <v>45728</v>
      </c>
      <c r="H718" s="20">
        <v>45728</v>
      </c>
      <c r="I718" s="20">
        <v>45689</v>
      </c>
      <c r="J718" s="20"/>
      <c r="K718" t="s">
        <v>213</v>
      </c>
      <c r="L718" t="s">
        <v>450</v>
      </c>
      <c r="M718" t="s">
        <v>451</v>
      </c>
      <c r="N718" t="s">
        <v>1136</v>
      </c>
      <c r="O718" t="s">
        <v>215</v>
      </c>
      <c r="P718" t="s">
        <v>216</v>
      </c>
      <c r="Q718" t="s">
        <v>217</v>
      </c>
      <c r="R718" t="s">
        <v>97</v>
      </c>
      <c r="S718" t="s">
        <v>98</v>
      </c>
    </row>
    <row r="719" spans="1:19" x14ac:dyDescent="0.3">
      <c r="A719">
        <v>93473</v>
      </c>
      <c r="B719">
        <v>122</v>
      </c>
      <c r="C719" t="s">
        <v>25</v>
      </c>
      <c r="D719" t="s">
        <v>688</v>
      </c>
      <c r="E719">
        <v>219</v>
      </c>
      <c r="F719" s="20">
        <v>45731</v>
      </c>
      <c r="G719" s="20">
        <v>45728</v>
      </c>
      <c r="H719" s="20">
        <v>45728</v>
      </c>
      <c r="I719" s="20">
        <v>45689</v>
      </c>
      <c r="J719" s="20"/>
      <c r="K719" t="s">
        <v>213</v>
      </c>
      <c r="L719" t="s">
        <v>438</v>
      </c>
      <c r="M719" t="s">
        <v>607</v>
      </c>
      <c r="N719" t="s">
        <v>1137</v>
      </c>
      <c r="O719" t="s">
        <v>215</v>
      </c>
      <c r="P719" t="s">
        <v>216</v>
      </c>
      <c r="Q719" t="s">
        <v>217</v>
      </c>
      <c r="R719" t="s">
        <v>97</v>
      </c>
      <c r="S719" t="s">
        <v>98</v>
      </c>
    </row>
    <row r="720" spans="1:19" x14ac:dyDescent="0.3">
      <c r="A720">
        <v>112930</v>
      </c>
      <c r="B720">
        <v>122</v>
      </c>
      <c r="C720" t="s">
        <v>25</v>
      </c>
      <c r="D720" t="s">
        <v>344</v>
      </c>
      <c r="E720">
        <v>1268.6400000000001</v>
      </c>
      <c r="F720" s="20">
        <v>45726</v>
      </c>
      <c r="G720" s="20">
        <v>45726</v>
      </c>
      <c r="H720" s="20">
        <v>45726</v>
      </c>
      <c r="I720" s="20">
        <v>45693</v>
      </c>
      <c r="J720" s="20">
        <v>45712</v>
      </c>
      <c r="K720" t="s">
        <v>213</v>
      </c>
      <c r="N720" t="s">
        <v>1138</v>
      </c>
      <c r="O720" t="s">
        <v>215</v>
      </c>
      <c r="P720" t="s">
        <v>216</v>
      </c>
      <c r="Q720" t="s">
        <v>217</v>
      </c>
      <c r="R720" t="s">
        <v>97</v>
      </c>
      <c r="S720" t="s">
        <v>98</v>
      </c>
    </row>
    <row r="721" spans="1:19" x14ac:dyDescent="0.3">
      <c r="A721">
        <v>112933</v>
      </c>
      <c r="B721">
        <v>122</v>
      </c>
      <c r="C721" t="s">
        <v>25</v>
      </c>
      <c r="D721" t="s">
        <v>234</v>
      </c>
      <c r="E721">
        <v>266.56</v>
      </c>
      <c r="F721" s="20">
        <v>45728</v>
      </c>
      <c r="G721" s="20">
        <v>45726</v>
      </c>
      <c r="H721" s="20">
        <v>45726</v>
      </c>
      <c r="I721" s="20">
        <v>45700</v>
      </c>
      <c r="J721" s="20">
        <v>45712</v>
      </c>
      <c r="K721" t="s">
        <v>213</v>
      </c>
      <c r="N721" t="s">
        <v>1139</v>
      </c>
      <c r="O721" t="s">
        <v>215</v>
      </c>
      <c r="P721" t="s">
        <v>216</v>
      </c>
      <c r="Q721" t="s">
        <v>217</v>
      </c>
      <c r="R721" t="s">
        <v>97</v>
      </c>
      <c r="S721" t="s">
        <v>98</v>
      </c>
    </row>
    <row r="722" spans="1:19" x14ac:dyDescent="0.3">
      <c r="A722">
        <v>112934</v>
      </c>
      <c r="B722">
        <v>122</v>
      </c>
      <c r="C722" t="s">
        <v>25</v>
      </c>
      <c r="D722" t="s">
        <v>380</v>
      </c>
      <c r="E722">
        <v>483</v>
      </c>
      <c r="F722" s="20">
        <v>45728</v>
      </c>
      <c r="G722" s="20">
        <v>45726</v>
      </c>
      <c r="H722" s="20">
        <v>45726</v>
      </c>
      <c r="I722" s="20">
        <v>45700</v>
      </c>
      <c r="J722" s="20">
        <v>45712</v>
      </c>
      <c r="K722" t="s">
        <v>213</v>
      </c>
      <c r="N722" t="s">
        <v>1140</v>
      </c>
      <c r="O722" t="s">
        <v>215</v>
      </c>
      <c r="P722" t="s">
        <v>216</v>
      </c>
      <c r="Q722" t="s">
        <v>217</v>
      </c>
      <c r="R722" t="s">
        <v>97</v>
      </c>
      <c r="S722" t="s">
        <v>98</v>
      </c>
    </row>
    <row r="723" spans="1:19" x14ac:dyDescent="0.3">
      <c r="A723">
        <v>112940</v>
      </c>
      <c r="B723">
        <v>122</v>
      </c>
      <c r="C723" t="s">
        <v>25</v>
      </c>
      <c r="D723" t="s">
        <v>367</v>
      </c>
      <c r="E723">
        <v>4159.87</v>
      </c>
      <c r="F723" s="20">
        <v>45728</v>
      </c>
      <c r="G723" s="20">
        <v>45726</v>
      </c>
      <c r="H723" s="20">
        <v>45726</v>
      </c>
      <c r="I723" s="20">
        <v>45699</v>
      </c>
      <c r="J723" s="20">
        <v>45712</v>
      </c>
      <c r="K723" t="s">
        <v>213</v>
      </c>
      <c r="N723" t="s">
        <v>1141</v>
      </c>
      <c r="O723" t="s">
        <v>215</v>
      </c>
      <c r="P723" t="s">
        <v>216</v>
      </c>
      <c r="Q723" t="s">
        <v>217</v>
      </c>
      <c r="R723" t="s">
        <v>97</v>
      </c>
      <c r="S723" t="s">
        <v>98</v>
      </c>
    </row>
    <row r="724" spans="1:19" x14ac:dyDescent="0.3">
      <c r="A724">
        <v>112967</v>
      </c>
      <c r="B724">
        <v>122</v>
      </c>
      <c r="C724" t="s">
        <v>25</v>
      </c>
      <c r="D724" t="s">
        <v>472</v>
      </c>
      <c r="E724">
        <v>345</v>
      </c>
      <c r="F724" s="20">
        <v>45727</v>
      </c>
      <c r="G724" s="20">
        <v>45726</v>
      </c>
      <c r="H724" s="20">
        <v>45726</v>
      </c>
      <c r="I724" s="20">
        <v>45699</v>
      </c>
      <c r="J724" s="20">
        <v>45712</v>
      </c>
      <c r="K724" t="s">
        <v>213</v>
      </c>
      <c r="N724" t="s">
        <v>1142</v>
      </c>
      <c r="O724" t="s">
        <v>215</v>
      </c>
      <c r="P724" t="s">
        <v>216</v>
      </c>
      <c r="Q724" t="s">
        <v>217</v>
      </c>
      <c r="R724" t="s">
        <v>97</v>
      </c>
      <c r="S724" t="s">
        <v>98</v>
      </c>
    </row>
    <row r="725" spans="1:19" x14ac:dyDescent="0.3">
      <c r="A725">
        <v>113008</v>
      </c>
      <c r="B725">
        <v>122</v>
      </c>
      <c r="C725" t="s">
        <v>25</v>
      </c>
      <c r="D725" t="s">
        <v>240</v>
      </c>
      <c r="E725">
        <v>304.3</v>
      </c>
      <c r="F725" s="20">
        <v>45726</v>
      </c>
      <c r="G725" s="20">
        <v>45726</v>
      </c>
      <c r="H725" s="20">
        <v>45726</v>
      </c>
      <c r="I725" s="20">
        <v>45708</v>
      </c>
      <c r="J725" s="20">
        <v>45712</v>
      </c>
      <c r="K725" t="s">
        <v>213</v>
      </c>
      <c r="N725" t="s">
        <v>1143</v>
      </c>
      <c r="O725" t="s">
        <v>215</v>
      </c>
      <c r="P725" t="s">
        <v>216</v>
      </c>
      <c r="Q725" t="s">
        <v>217</v>
      </c>
      <c r="R725" t="s">
        <v>97</v>
      </c>
      <c r="S725" t="s">
        <v>98</v>
      </c>
    </row>
    <row r="726" spans="1:19" x14ac:dyDescent="0.3">
      <c r="A726">
        <v>113034</v>
      </c>
      <c r="B726">
        <v>122</v>
      </c>
      <c r="C726" t="s">
        <v>25</v>
      </c>
      <c r="D726" t="s">
        <v>322</v>
      </c>
      <c r="E726">
        <v>1533.96</v>
      </c>
      <c r="F726" s="20">
        <v>45726</v>
      </c>
      <c r="G726" s="20">
        <v>45726</v>
      </c>
      <c r="H726" s="20">
        <v>45726</v>
      </c>
      <c r="I726" s="20">
        <v>45706</v>
      </c>
      <c r="J726" s="20">
        <v>45712</v>
      </c>
      <c r="K726" t="s">
        <v>213</v>
      </c>
      <c r="N726" t="s">
        <v>1144</v>
      </c>
      <c r="O726" t="s">
        <v>215</v>
      </c>
      <c r="P726" t="s">
        <v>216</v>
      </c>
      <c r="Q726" t="s">
        <v>217</v>
      </c>
      <c r="R726" t="s">
        <v>97</v>
      </c>
      <c r="S726" t="s">
        <v>98</v>
      </c>
    </row>
    <row r="727" spans="1:19" x14ac:dyDescent="0.3">
      <c r="A727">
        <v>113042</v>
      </c>
      <c r="B727">
        <v>122</v>
      </c>
      <c r="C727" t="s">
        <v>25</v>
      </c>
      <c r="D727" t="s">
        <v>242</v>
      </c>
      <c r="E727">
        <v>4846.6000000000004</v>
      </c>
      <c r="F727" s="20">
        <v>45727</v>
      </c>
      <c r="G727" s="20">
        <v>45726</v>
      </c>
      <c r="H727" s="20">
        <v>45726</v>
      </c>
      <c r="I727" s="20">
        <v>45706</v>
      </c>
      <c r="J727" s="20">
        <v>45712</v>
      </c>
      <c r="K727" t="s">
        <v>213</v>
      </c>
      <c r="N727" t="s">
        <v>1145</v>
      </c>
      <c r="O727" t="s">
        <v>215</v>
      </c>
      <c r="P727" t="s">
        <v>216</v>
      </c>
      <c r="Q727" t="s">
        <v>217</v>
      </c>
      <c r="R727" t="s">
        <v>97</v>
      </c>
      <c r="S727" t="s">
        <v>98</v>
      </c>
    </row>
    <row r="728" spans="1:19" x14ac:dyDescent="0.3">
      <c r="A728">
        <v>113280</v>
      </c>
      <c r="B728">
        <v>122</v>
      </c>
      <c r="C728" t="s">
        <v>25</v>
      </c>
      <c r="D728" t="s">
        <v>824</v>
      </c>
      <c r="E728">
        <v>126</v>
      </c>
      <c r="F728" s="20">
        <v>45726</v>
      </c>
      <c r="G728" s="20">
        <v>45726</v>
      </c>
      <c r="H728" s="20">
        <v>45726</v>
      </c>
      <c r="I728" s="20">
        <v>45716</v>
      </c>
      <c r="J728" s="20">
        <v>45712</v>
      </c>
      <c r="K728" t="s">
        <v>96</v>
      </c>
      <c r="L728" t="s">
        <v>647</v>
      </c>
      <c r="M728" t="s">
        <v>648</v>
      </c>
      <c r="N728" t="s">
        <v>1146</v>
      </c>
      <c r="O728" t="s">
        <v>215</v>
      </c>
      <c r="P728" t="s">
        <v>216</v>
      </c>
      <c r="Q728" t="s">
        <v>217</v>
      </c>
      <c r="R728" t="s">
        <v>97</v>
      </c>
      <c r="S728" t="s">
        <v>98</v>
      </c>
    </row>
    <row r="729" spans="1:19" x14ac:dyDescent="0.3">
      <c r="A729">
        <v>113281</v>
      </c>
      <c r="B729">
        <v>122</v>
      </c>
      <c r="C729" t="s">
        <v>25</v>
      </c>
      <c r="D729" t="s">
        <v>824</v>
      </c>
      <c r="E729">
        <v>22.08</v>
      </c>
      <c r="F729" s="20">
        <v>45726</v>
      </c>
      <c r="G729" s="20">
        <v>45726</v>
      </c>
      <c r="H729" s="20">
        <v>45726</v>
      </c>
      <c r="I729" s="20">
        <v>45716</v>
      </c>
      <c r="J729" s="20">
        <v>45712</v>
      </c>
      <c r="K729" t="s">
        <v>96</v>
      </c>
      <c r="L729" t="s">
        <v>279</v>
      </c>
      <c r="M729" t="s">
        <v>561</v>
      </c>
      <c r="N729" t="s">
        <v>1146</v>
      </c>
      <c r="O729" t="s">
        <v>215</v>
      </c>
      <c r="P729" t="s">
        <v>216</v>
      </c>
      <c r="Q729" t="s">
        <v>217</v>
      </c>
      <c r="R729" t="s">
        <v>97</v>
      </c>
      <c r="S729" t="s">
        <v>98</v>
      </c>
    </row>
    <row r="730" spans="1:19" x14ac:dyDescent="0.3">
      <c r="A730">
        <v>113282</v>
      </c>
      <c r="B730">
        <v>122</v>
      </c>
      <c r="C730" t="s">
        <v>25</v>
      </c>
      <c r="D730" t="s">
        <v>824</v>
      </c>
      <c r="E730">
        <v>163</v>
      </c>
      <c r="F730" s="20">
        <v>45726</v>
      </c>
      <c r="G730" s="20">
        <v>45726</v>
      </c>
      <c r="H730" s="20">
        <v>45726</v>
      </c>
      <c r="I730" s="20">
        <v>45716</v>
      </c>
      <c r="J730" s="20">
        <v>45712</v>
      </c>
      <c r="K730" t="s">
        <v>96</v>
      </c>
      <c r="L730" t="s">
        <v>672</v>
      </c>
      <c r="M730" t="s">
        <v>673</v>
      </c>
      <c r="N730" t="s">
        <v>1146</v>
      </c>
      <c r="O730" t="s">
        <v>215</v>
      </c>
      <c r="P730" t="s">
        <v>216</v>
      </c>
      <c r="Q730" t="s">
        <v>217</v>
      </c>
      <c r="R730" t="s">
        <v>97</v>
      </c>
      <c r="S730" t="s">
        <v>98</v>
      </c>
    </row>
    <row r="731" spans="1:19" x14ac:dyDescent="0.3">
      <c r="A731">
        <v>113285</v>
      </c>
      <c r="B731">
        <v>122</v>
      </c>
      <c r="C731" t="s">
        <v>25</v>
      </c>
      <c r="D731" t="s">
        <v>820</v>
      </c>
      <c r="E731">
        <v>154.11000000000001</v>
      </c>
      <c r="F731" s="20">
        <v>45726</v>
      </c>
      <c r="G731" s="20">
        <v>45726</v>
      </c>
      <c r="H731" s="20">
        <v>45726</v>
      </c>
      <c r="I731" s="20">
        <v>45716</v>
      </c>
      <c r="J731" s="20">
        <v>45712</v>
      </c>
      <c r="K731" t="s">
        <v>96</v>
      </c>
      <c r="L731" t="s">
        <v>272</v>
      </c>
      <c r="M731" t="s">
        <v>273</v>
      </c>
      <c r="N731" t="s">
        <v>1147</v>
      </c>
      <c r="O731" t="s">
        <v>215</v>
      </c>
      <c r="P731" t="s">
        <v>216</v>
      </c>
      <c r="Q731" t="s">
        <v>217</v>
      </c>
      <c r="R731" t="s">
        <v>97</v>
      </c>
      <c r="S731" t="s">
        <v>98</v>
      </c>
    </row>
    <row r="732" spans="1:19" x14ac:dyDescent="0.3">
      <c r="A732">
        <v>111697</v>
      </c>
      <c r="B732">
        <v>122</v>
      </c>
      <c r="C732" t="s">
        <v>25</v>
      </c>
      <c r="D732" t="s">
        <v>805</v>
      </c>
      <c r="E732">
        <v>2700</v>
      </c>
      <c r="F732" s="20">
        <v>45726</v>
      </c>
      <c r="G732" s="20">
        <v>45726</v>
      </c>
      <c r="H732" s="20">
        <v>45726</v>
      </c>
      <c r="I732" s="20">
        <v>45689</v>
      </c>
      <c r="J732" s="20">
        <v>45706</v>
      </c>
      <c r="K732" t="s">
        <v>96</v>
      </c>
      <c r="L732" t="s">
        <v>312</v>
      </c>
      <c r="M732" t="s">
        <v>313</v>
      </c>
      <c r="N732" t="s">
        <v>1148</v>
      </c>
      <c r="O732" t="s">
        <v>215</v>
      </c>
      <c r="P732" t="s">
        <v>216</v>
      </c>
      <c r="Q732" t="s">
        <v>217</v>
      </c>
      <c r="R732" t="s">
        <v>97</v>
      </c>
      <c r="S732" t="s">
        <v>98</v>
      </c>
    </row>
    <row r="733" spans="1:19" x14ac:dyDescent="0.3">
      <c r="A733">
        <v>111698</v>
      </c>
      <c r="B733">
        <v>122</v>
      </c>
      <c r="C733" t="s">
        <v>25</v>
      </c>
      <c r="D733" t="s">
        <v>838</v>
      </c>
      <c r="E733">
        <v>3850</v>
      </c>
      <c r="F733" s="20">
        <v>45726</v>
      </c>
      <c r="G733" s="20">
        <v>45726</v>
      </c>
      <c r="H733" s="20">
        <v>45726</v>
      </c>
      <c r="I733" s="20">
        <v>45689</v>
      </c>
      <c r="J733" s="20">
        <v>45706</v>
      </c>
      <c r="K733" t="s">
        <v>96</v>
      </c>
      <c r="L733" t="s">
        <v>312</v>
      </c>
      <c r="M733" t="s">
        <v>313</v>
      </c>
      <c r="N733" t="s">
        <v>1112</v>
      </c>
      <c r="O733" t="s">
        <v>215</v>
      </c>
      <c r="P733" t="s">
        <v>216</v>
      </c>
      <c r="Q733" t="s">
        <v>217</v>
      </c>
      <c r="R733" t="s">
        <v>97</v>
      </c>
      <c r="S733" t="s">
        <v>98</v>
      </c>
    </row>
    <row r="734" spans="1:19" x14ac:dyDescent="0.3">
      <c r="A734">
        <v>111699</v>
      </c>
      <c r="B734">
        <v>122</v>
      </c>
      <c r="C734" t="s">
        <v>25</v>
      </c>
      <c r="D734" t="s">
        <v>807</v>
      </c>
      <c r="E734">
        <v>4200</v>
      </c>
      <c r="F734" s="20">
        <v>45726</v>
      </c>
      <c r="G734" s="20">
        <v>45726</v>
      </c>
      <c r="H734" s="20">
        <v>45726</v>
      </c>
      <c r="I734" s="20">
        <v>45689</v>
      </c>
      <c r="J734" s="20">
        <v>45706</v>
      </c>
      <c r="K734" t="s">
        <v>96</v>
      </c>
      <c r="L734" t="s">
        <v>312</v>
      </c>
      <c r="M734" t="s">
        <v>313</v>
      </c>
      <c r="N734" t="s">
        <v>806</v>
      </c>
      <c r="O734" t="s">
        <v>215</v>
      </c>
      <c r="P734" t="s">
        <v>216</v>
      </c>
      <c r="Q734" t="s">
        <v>217</v>
      </c>
      <c r="R734" t="s">
        <v>97</v>
      </c>
      <c r="S734" t="s">
        <v>98</v>
      </c>
    </row>
    <row r="735" spans="1:19" x14ac:dyDescent="0.3">
      <c r="A735">
        <v>111701</v>
      </c>
      <c r="B735">
        <v>122</v>
      </c>
      <c r="C735" t="s">
        <v>25</v>
      </c>
      <c r="D735" t="s">
        <v>841</v>
      </c>
      <c r="E735">
        <v>5500</v>
      </c>
      <c r="F735" s="20">
        <v>45726</v>
      </c>
      <c r="G735" s="20">
        <v>45726</v>
      </c>
      <c r="H735" s="20">
        <v>45726</v>
      </c>
      <c r="I735" s="20">
        <v>45689</v>
      </c>
      <c r="J735" s="20">
        <v>45706</v>
      </c>
      <c r="K735" t="s">
        <v>96</v>
      </c>
      <c r="L735" t="s">
        <v>285</v>
      </c>
      <c r="M735" t="s">
        <v>691</v>
      </c>
      <c r="N735" t="s">
        <v>1149</v>
      </c>
      <c r="O735" t="s">
        <v>215</v>
      </c>
      <c r="P735" t="s">
        <v>216</v>
      </c>
      <c r="Q735" t="s">
        <v>217</v>
      </c>
      <c r="R735" t="s">
        <v>97</v>
      </c>
      <c r="S735" t="s">
        <v>98</v>
      </c>
    </row>
    <row r="736" spans="1:19" x14ac:dyDescent="0.3">
      <c r="A736">
        <v>111704</v>
      </c>
      <c r="B736">
        <v>122</v>
      </c>
      <c r="C736" t="s">
        <v>25</v>
      </c>
      <c r="D736" t="s">
        <v>810</v>
      </c>
      <c r="E736">
        <v>2400</v>
      </c>
      <c r="F736" s="20">
        <v>45726</v>
      </c>
      <c r="G736" s="20">
        <v>45726</v>
      </c>
      <c r="H736" s="20">
        <v>45726</v>
      </c>
      <c r="I736" s="20">
        <v>45689</v>
      </c>
      <c r="J736" s="20">
        <v>45706</v>
      </c>
      <c r="K736" t="s">
        <v>96</v>
      </c>
      <c r="L736" t="s">
        <v>312</v>
      </c>
      <c r="M736" t="s">
        <v>313</v>
      </c>
      <c r="N736" t="s">
        <v>803</v>
      </c>
      <c r="O736" t="s">
        <v>215</v>
      </c>
      <c r="P736" t="s">
        <v>216</v>
      </c>
      <c r="Q736" t="s">
        <v>217</v>
      </c>
      <c r="R736" t="s">
        <v>97</v>
      </c>
      <c r="S736" t="s">
        <v>98</v>
      </c>
    </row>
    <row r="737" spans="1:19" x14ac:dyDescent="0.3">
      <c r="A737">
        <v>111705</v>
      </c>
      <c r="B737">
        <v>122</v>
      </c>
      <c r="C737" t="s">
        <v>25</v>
      </c>
      <c r="D737" t="s">
        <v>843</v>
      </c>
      <c r="E737">
        <v>1125</v>
      </c>
      <c r="F737" s="20">
        <v>45726</v>
      </c>
      <c r="G737" s="20">
        <v>45726</v>
      </c>
      <c r="H737" s="20">
        <v>45726</v>
      </c>
      <c r="I737" s="20">
        <v>45689</v>
      </c>
      <c r="J737" s="20">
        <v>45706</v>
      </c>
      <c r="K737" t="s">
        <v>96</v>
      </c>
      <c r="L737" t="s">
        <v>312</v>
      </c>
      <c r="M737" t="s">
        <v>313</v>
      </c>
      <c r="N737" t="s">
        <v>1150</v>
      </c>
      <c r="O737" t="s">
        <v>215</v>
      </c>
      <c r="P737" t="s">
        <v>216</v>
      </c>
      <c r="Q737" t="s">
        <v>217</v>
      </c>
      <c r="R737" t="s">
        <v>97</v>
      </c>
      <c r="S737" t="s">
        <v>98</v>
      </c>
    </row>
    <row r="738" spans="1:19" x14ac:dyDescent="0.3">
      <c r="A738">
        <v>111706</v>
      </c>
      <c r="B738">
        <v>122</v>
      </c>
      <c r="C738" t="s">
        <v>25</v>
      </c>
      <c r="D738" t="s">
        <v>844</v>
      </c>
      <c r="E738">
        <v>3000</v>
      </c>
      <c r="F738" s="20">
        <v>45726</v>
      </c>
      <c r="G738" s="20">
        <v>45726</v>
      </c>
      <c r="H738" s="20">
        <v>45726</v>
      </c>
      <c r="I738" s="20">
        <v>45689</v>
      </c>
      <c r="J738" s="20">
        <v>45706</v>
      </c>
      <c r="K738" t="s">
        <v>96</v>
      </c>
      <c r="L738" t="s">
        <v>312</v>
      </c>
      <c r="M738" t="s">
        <v>313</v>
      </c>
      <c r="N738" t="s">
        <v>1151</v>
      </c>
      <c r="O738" t="s">
        <v>215</v>
      </c>
      <c r="P738" t="s">
        <v>216</v>
      </c>
      <c r="Q738" t="s">
        <v>217</v>
      </c>
      <c r="R738" t="s">
        <v>97</v>
      </c>
      <c r="S738" t="s">
        <v>98</v>
      </c>
    </row>
    <row r="739" spans="1:19" x14ac:dyDescent="0.3">
      <c r="A739">
        <v>114481</v>
      </c>
      <c r="B739">
        <v>122</v>
      </c>
      <c r="C739" t="s">
        <v>25</v>
      </c>
      <c r="D739" t="s">
        <v>496</v>
      </c>
      <c r="E739">
        <v>522</v>
      </c>
      <c r="F739" s="20">
        <v>45727</v>
      </c>
      <c r="G739" s="20">
        <v>45726</v>
      </c>
      <c r="H739" s="20">
        <v>45726</v>
      </c>
      <c r="I739" s="20">
        <v>45712</v>
      </c>
      <c r="J739" s="20">
        <v>45715</v>
      </c>
      <c r="K739" t="s">
        <v>213</v>
      </c>
      <c r="N739" t="s">
        <v>1152</v>
      </c>
      <c r="O739" t="s">
        <v>215</v>
      </c>
      <c r="P739" t="s">
        <v>216</v>
      </c>
      <c r="Q739" t="s">
        <v>217</v>
      </c>
      <c r="R739" t="s">
        <v>97</v>
      </c>
      <c r="S739" t="s">
        <v>98</v>
      </c>
    </row>
    <row r="740" spans="1:19" x14ac:dyDescent="0.3">
      <c r="A740">
        <v>115643</v>
      </c>
      <c r="B740">
        <v>122</v>
      </c>
      <c r="C740" t="s">
        <v>25</v>
      </c>
      <c r="D740" t="s">
        <v>792</v>
      </c>
      <c r="E740">
        <v>2050</v>
      </c>
      <c r="F740" s="20">
        <v>45726</v>
      </c>
      <c r="G740" s="20">
        <v>45726</v>
      </c>
      <c r="H740" s="20">
        <v>45726</v>
      </c>
      <c r="I740" s="20">
        <v>45689</v>
      </c>
      <c r="J740" s="20">
        <v>45721</v>
      </c>
      <c r="K740" t="s">
        <v>96</v>
      </c>
      <c r="L740" t="s">
        <v>793</v>
      </c>
      <c r="M740" t="s">
        <v>794</v>
      </c>
      <c r="N740" t="s">
        <v>1153</v>
      </c>
      <c r="O740" t="s">
        <v>215</v>
      </c>
      <c r="P740" t="s">
        <v>216</v>
      </c>
      <c r="Q740" t="s">
        <v>217</v>
      </c>
      <c r="R740" t="s">
        <v>97</v>
      </c>
      <c r="S740" t="s">
        <v>98</v>
      </c>
    </row>
    <row r="741" spans="1:19" x14ac:dyDescent="0.3">
      <c r="A741">
        <v>115644</v>
      </c>
      <c r="B741">
        <v>122</v>
      </c>
      <c r="C741" t="s">
        <v>25</v>
      </c>
      <c r="D741" t="s">
        <v>795</v>
      </c>
      <c r="E741">
        <v>1650</v>
      </c>
      <c r="F741" s="20">
        <v>45726</v>
      </c>
      <c r="G741" s="20">
        <v>45726</v>
      </c>
      <c r="H741" s="20">
        <v>45726</v>
      </c>
      <c r="I741" s="20">
        <v>45689</v>
      </c>
      <c r="J741" s="20">
        <v>45721</v>
      </c>
      <c r="K741" t="s">
        <v>96</v>
      </c>
      <c r="L741" t="s">
        <v>793</v>
      </c>
      <c r="M741" t="s">
        <v>794</v>
      </c>
      <c r="N741" t="s">
        <v>837</v>
      </c>
      <c r="O741" t="s">
        <v>215</v>
      </c>
      <c r="P741" t="s">
        <v>216</v>
      </c>
      <c r="Q741" t="s">
        <v>217</v>
      </c>
      <c r="R741" t="s">
        <v>97</v>
      </c>
      <c r="S741" t="s">
        <v>98</v>
      </c>
    </row>
    <row r="742" spans="1:19" x14ac:dyDescent="0.3">
      <c r="A742">
        <v>115645</v>
      </c>
      <c r="B742">
        <v>122</v>
      </c>
      <c r="C742" t="s">
        <v>25</v>
      </c>
      <c r="D742" t="s">
        <v>797</v>
      </c>
      <c r="E742">
        <v>2160</v>
      </c>
      <c r="F742" s="20">
        <v>45726</v>
      </c>
      <c r="G742" s="20">
        <v>45726</v>
      </c>
      <c r="H742" s="20">
        <v>45726</v>
      </c>
      <c r="I742" s="20">
        <v>45689</v>
      </c>
      <c r="J742" s="20">
        <v>45721</v>
      </c>
      <c r="K742" t="s">
        <v>96</v>
      </c>
      <c r="L742" t="s">
        <v>793</v>
      </c>
      <c r="M742" t="s">
        <v>794</v>
      </c>
      <c r="N742" t="s">
        <v>1154</v>
      </c>
      <c r="O742" t="s">
        <v>215</v>
      </c>
      <c r="P742" t="s">
        <v>216</v>
      </c>
      <c r="Q742" t="s">
        <v>217</v>
      </c>
      <c r="R742" t="s">
        <v>97</v>
      </c>
      <c r="S742" t="s">
        <v>98</v>
      </c>
    </row>
    <row r="743" spans="1:19" x14ac:dyDescent="0.3">
      <c r="A743">
        <v>115646</v>
      </c>
      <c r="B743">
        <v>122</v>
      </c>
      <c r="C743" t="s">
        <v>25</v>
      </c>
      <c r="D743" t="s">
        <v>799</v>
      </c>
      <c r="E743">
        <v>1940</v>
      </c>
      <c r="F743" s="20">
        <v>45726</v>
      </c>
      <c r="G743" s="20">
        <v>45726</v>
      </c>
      <c r="H743" s="20">
        <v>45726</v>
      </c>
      <c r="I743" s="20">
        <v>45689</v>
      </c>
      <c r="J743" s="20">
        <v>45721</v>
      </c>
      <c r="K743" t="s">
        <v>96</v>
      </c>
      <c r="L743" t="s">
        <v>793</v>
      </c>
      <c r="M743" t="s">
        <v>794</v>
      </c>
      <c r="N743" t="s">
        <v>521</v>
      </c>
      <c r="O743" t="s">
        <v>215</v>
      </c>
      <c r="P743" t="s">
        <v>216</v>
      </c>
      <c r="Q743" t="s">
        <v>217</v>
      </c>
      <c r="R743" t="s">
        <v>97</v>
      </c>
      <c r="S743" t="s">
        <v>98</v>
      </c>
    </row>
    <row r="744" spans="1:19" x14ac:dyDescent="0.3">
      <c r="A744">
        <v>115647</v>
      </c>
      <c r="B744">
        <v>122</v>
      </c>
      <c r="C744" t="s">
        <v>25</v>
      </c>
      <c r="D744" t="s">
        <v>800</v>
      </c>
      <c r="E744">
        <v>2050</v>
      </c>
      <c r="F744" s="20">
        <v>45726</v>
      </c>
      <c r="G744" s="20">
        <v>45726</v>
      </c>
      <c r="H744" s="20">
        <v>45726</v>
      </c>
      <c r="I744" s="20">
        <v>45689</v>
      </c>
      <c r="J744" s="20">
        <v>45721</v>
      </c>
      <c r="K744" t="s">
        <v>96</v>
      </c>
      <c r="L744" t="s">
        <v>793</v>
      </c>
      <c r="M744" t="s">
        <v>794</v>
      </c>
      <c r="N744" t="s">
        <v>1155</v>
      </c>
      <c r="O744" t="s">
        <v>215</v>
      </c>
      <c r="P744" t="s">
        <v>216</v>
      </c>
      <c r="Q744" t="s">
        <v>217</v>
      </c>
      <c r="R744" t="s">
        <v>97</v>
      </c>
      <c r="S744" t="s">
        <v>98</v>
      </c>
    </row>
    <row r="745" spans="1:19" x14ac:dyDescent="0.3">
      <c r="A745">
        <v>115648</v>
      </c>
      <c r="B745">
        <v>122</v>
      </c>
      <c r="C745" t="s">
        <v>25</v>
      </c>
      <c r="D745" t="s">
        <v>1030</v>
      </c>
      <c r="E745">
        <v>1650</v>
      </c>
      <c r="F745" s="20">
        <v>45726</v>
      </c>
      <c r="G745" s="20">
        <v>45726</v>
      </c>
      <c r="H745" s="20">
        <v>45726</v>
      </c>
      <c r="I745" s="20">
        <v>45689</v>
      </c>
      <c r="J745" s="20">
        <v>45721</v>
      </c>
      <c r="K745" t="s">
        <v>96</v>
      </c>
      <c r="L745" t="s">
        <v>793</v>
      </c>
      <c r="M745" t="s">
        <v>794</v>
      </c>
      <c r="N745" t="s">
        <v>649</v>
      </c>
      <c r="O745" t="s">
        <v>215</v>
      </c>
      <c r="P745" t="s">
        <v>216</v>
      </c>
      <c r="Q745" t="s">
        <v>217</v>
      </c>
      <c r="R745" t="s">
        <v>97</v>
      </c>
      <c r="S745" t="s">
        <v>98</v>
      </c>
    </row>
    <row r="746" spans="1:19" x14ac:dyDescent="0.3">
      <c r="A746">
        <v>115649</v>
      </c>
      <c r="B746">
        <v>122</v>
      </c>
      <c r="C746" t="s">
        <v>25</v>
      </c>
      <c r="D746" t="s">
        <v>311</v>
      </c>
      <c r="E746">
        <v>2160</v>
      </c>
      <c r="F746" s="20">
        <v>45726</v>
      </c>
      <c r="G746" s="20">
        <v>45726</v>
      </c>
      <c r="H746" s="20">
        <v>45726</v>
      </c>
      <c r="I746" s="20">
        <v>45689</v>
      </c>
      <c r="J746" s="20">
        <v>45721</v>
      </c>
      <c r="K746" t="s">
        <v>96</v>
      </c>
      <c r="L746" t="s">
        <v>793</v>
      </c>
      <c r="M746" t="s">
        <v>794</v>
      </c>
      <c r="N746" t="s">
        <v>649</v>
      </c>
      <c r="O746" t="s">
        <v>215</v>
      </c>
      <c r="P746" t="s">
        <v>216</v>
      </c>
      <c r="Q746" t="s">
        <v>217</v>
      </c>
      <c r="R746" t="s">
        <v>97</v>
      </c>
      <c r="S746" t="s">
        <v>98</v>
      </c>
    </row>
    <row r="747" spans="1:19" x14ac:dyDescent="0.3">
      <c r="A747">
        <v>115650</v>
      </c>
      <c r="B747">
        <v>122</v>
      </c>
      <c r="C747" t="s">
        <v>25</v>
      </c>
      <c r="D747" t="s">
        <v>805</v>
      </c>
      <c r="E747">
        <v>1240</v>
      </c>
      <c r="F747" s="20">
        <v>45726</v>
      </c>
      <c r="G747" s="20">
        <v>45726</v>
      </c>
      <c r="H747" s="20">
        <v>45726</v>
      </c>
      <c r="I747" s="20">
        <v>45689</v>
      </c>
      <c r="J747" s="20">
        <v>45721</v>
      </c>
      <c r="K747" t="s">
        <v>96</v>
      </c>
      <c r="L747" t="s">
        <v>793</v>
      </c>
      <c r="M747" t="s">
        <v>794</v>
      </c>
      <c r="N747" t="s">
        <v>1156</v>
      </c>
      <c r="O747" t="s">
        <v>215</v>
      </c>
      <c r="P747" t="s">
        <v>216</v>
      </c>
      <c r="Q747" t="s">
        <v>217</v>
      </c>
      <c r="R747" t="s">
        <v>97</v>
      </c>
      <c r="S747" t="s">
        <v>98</v>
      </c>
    </row>
    <row r="748" spans="1:19" x14ac:dyDescent="0.3">
      <c r="A748">
        <v>115651</v>
      </c>
      <c r="B748">
        <v>122</v>
      </c>
      <c r="C748" t="s">
        <v>25</v>
      </c>
      <c r="D748" t="s">
        <v>807</v>
      </c>
      <c r="E748">
        <v>2160</v>
      </c>
      <c r="F748" s="20">
        <v>45726</v>
      </c>
      <c r="G748" s="20">
        <v>45726</v>
      </c>
      <c r="H748" s="20">
        <v>45726</v>
      </c>
      <c r="I748" s="20">
        <v>45689</v>
      </c>
      <c r="J748" s="20">
        <v>45721</v>
      </c>
      <c r="K748" t="s">
        <v>96</v>
      </c>
      <c r="L748" t="s">
        <v>793</v>
      </c>
      <c r="M748" t="s">
        <v>794</v>
      </c>
      <c r="N748" t="s">
        <v>830</v>
      </c>
      <c r="O748" t="s">
        <v>215</v>
      </c>
      <c r="P748" t="s">
        <v>216</v>
      </c>
      <c r="Q748" t="s">
        <v>217</v>
      </c>
      <c r="R748" t="s">
        <v>97</v>
      </c>
      <c r="S748" t="s">
        <v>98</v>
      </c>
    </row>
    <row r="749" spans="1:19" x14ac:dyDescent="0.3">
      <c r="A749">
        <v>115652</v>
      </c>
      <c r="B749">
        <v>122</v>
      </c>
      <c r="C749" t="s">
        <v>25</v>
      </c>
      <c r="D749" t="s">
        <v>810</v>
      </c>
      <c r="E749">
        <v>1020</v>
      </c>
      <c r="F749" s="20">
        <v>45726</v>
      </c>
      <c r="G749" s="20">
        <v>45726</v>
      </c>
      <c r="H749" s="20">
        <v>45726</v>
      </c>
      <c r="I749" s="20">
        <v>45689</v>
      </c>
      <c r="J749" s="20">
        <v>45721</v>
      </c>
      <c r="K749" t="s">
        <v>96</v>
      </c>
      <c r="L749" t="s">
        <v>793</v>
      </c>
      <c r="M749" t="s">
        <v>794</v>
      </c>
      <c r="N749" t="s">
        <v>827</v>
      </c>
      <c r="O749" t="s">
        <v>215</v>
      </c>
      <c r="P749" t="s">
        <v>216</v>
      </c>
      <c r="Q749" t="s">
        <v>217</v>
      </c>
      <c r="R749" t="s">
        <v>97</v>
      </c>
      <c r="S749" t="s">
        <v>98</v>
      </c>
    </row>
    <row r="750" spans="1:19" x14ac:dyDescent="0.3">
      <c r="A750">
        <v>116253</v>
      </c>
      <c r="B750">
        <v>122</v>
      </c>
      <c r="C750" t="s">
        <v>25</v>
      </c>
      <c r="D750" t="s">
        <v>1157</v>
      </c>
      <c r="E750">
        <v>2815.1</v>
      </c>
      <c r="F750" s="20">
        <v>45726</v>
      </c>
      <c r="G750" s="20">
        <v>45726</v>
      </c>
      <c r="H750" s="20">
        <v>45726</v>
      </c>
      <c r="I750" s="20">
        <v>45712</v>
      </c>
      <c r="J750" s="20">
        <v>45722</v>
      </c>
      <c r="K750" t="s">
        <v>213</v>
      </c>
      <c r="L750" t="s">
        <v>272</v>
      </c>
      <c r="M750" t="s">
        <v>758</v>
      </c>
      <c r="N750" t="s">
        <v>1158</v>
      </c>
      <c r="O750" t="s">
        <v>215</v>
      </c>
      <c r="P750" t="s">
        <v>216</v>
      </c>
      <c r="Q750" t="s">
        <v>217</v>
      </c>
      <c r="R750" t="s">
        <v>97</v>
      </c>
      <c r="S750" t="s">
        <v>98</v>
      </c>
    </row>
    <row r="751" spans="1:19" x14ac:dyDescent="0.3">
      <c r="A751">
        <v>116258</v>
      </c>
      <c r="B751">
        <v>122</v>
      </c>
      <c r="C751" t="s">
        <v>25</v>
      </c>
      <c r="D751" t="s">
        <v>1058</v>
      </c>
      <c r="E751">
        <v>477.6</v>
      </c>
      <c r="F751" s="20">
        <v>45726</v>
      </c>
      <c r="G751" s="20">
        <v>45726</v>
      </c>
      <c r="H751" s="20">
        <v>45726</v>
      </c>
      <c r="I751" s="20">
        <v>45712</v>
      </c>
      <c r="J751" s="20">
        <v>45722</v>
      </c>
      <c r="K751" t="s">
        <v>213</v>
      </c>
      <c r="L751" t="s">
        <v>272</v>
      </c>
      <c r="M751" t="s">
        <v>758</v>
      </c>
      <c r="N751" t="s">
        <v>1159</v>
      </c>
      <c r="O751" t="s">
        <v>215</v>
      </c>
      <c r="P751" t="s">
        <v>216</v>
      </c>
      <c r="Q751" t="s">
        <v>217</v>
      </c>
      <c r="R751" t="s">
        <v>97</v>
      </c>
      <c r="S751" t="s">
        <v>98</v>
      </c>
    </row>
    <row r="752" spans="1:19" x14ac:dyDescent="0.3">
      <c r="A752">
        <v>116271</v>
      </c>
      <c r="B752">
        <v>122</v>
      </c>
      <c r="C752" t="s">
        <v>25</v>
      </c>
      <c r="D752" t="s">
        <v>222</v>
      </c>
      <c r="E752">
        <v>135.1</v>
      </c>
      <c r="F752" s="20">
        <v>45727</v>
      </c>
      <c r="G752" s="20">
        <v>45726</v>
      </c>
      <c r="H752" s="20">
        <v>45726</v>
      </c>
      <c r="I752" s="20">
        <v>45712</v>
      </c>
      <c r="J752" s="20">
        <v>45722</v>
      </c>
      <c r="K752" t="s">
        <v>213</v>
      </c>
      <c r="L752" t="s">
        <v>279</v>
      </c>
      <c r="M752" t="s">
        <v>855</v>
      </c>
      <c r="N752" t="s">
        <v>1160</v>
      </c>
      <c r="O752" t="s">
        <v>215</v>
      </c>
      <c r="P752" t="s">
        <v>216</v>
      </c>
      <c r="Q752" t="s">
        <v>217</v>
      </c>
      <c r="R752" t="s">
        <v>97</v>
      </c>
      <c r="S752" t="s">
        <v>98</v>
      </c>
    </row>
    <row r="753" spans="1:19" x14ac:dyDescent="0.3">
      <c r="A753">
        <v>116795</v>
      </c>
      <c r="B753">
        <v>122</v>
      </c>
      <c r="C753" t="s">
        <v>25</v>
      </c>
      <c r="D753" t="s">
        <v>376</v>
      </c>
      <c r="E753">
        <v>235</v>
      </c>
      <c r="F753" s="20">
        <v>45726</v>
      </c>
      <c r="G753" s="20"/>
      <c r="H753" s="20">
        <v>45726</v>
      </c>
      <c r="I753" s="20">
        <v>45726</v>
      </c>
      <c r="J753" s="20">
        <v>45727</v>
      </c>
      <c r="K753" t="s">
        <v>298</v>
      </c>
      <c r="L753" t="s">
        <v>377</v>
      </c>
      <c r="M753" t="s">
        <v>378</v>
      </c>
      <c r="N753" t="s">
        <v>966</v>
      </c>
      <c r="R753" t="s">
        <v>97</v>
      </c>
    </row>
    <row r="754" spans="1:19" x14ac:dyDescent="0.3">
      <c r="A754">
        <v>111660</v>
      </c>
      <c r="B754">
        <v>122</v>
      </c>
      <c r="C754" t="s">
        <v>25</v>
      </c>
      <c r="D754" t="s">
        <v>792</v>
      </c>
      <c r="E754">
        <v>6000</v>
      </c>
      <c r="F754" s="20">
        <v>45726</v>
      </c>
      <c r="G754" s="20">
        <v>45726</v>
      </c>
      <c r="H754" s="20">
        <v>45726</v>
      </c>
      <c r="I754" s="20">
        <v>45689</v>
      </c>
      <c r="J754" s="20">
        <v>45706</v>
      </c>
      <c r="K754" t="s">
        <v>96</v>
      </c>
      <c r="L754" t="s">
        <v>312</v>
      </c>
      <c r="M754" t="s">
        <v>313</v>
      </c>
      <c r="N754" t="s">
        <v>826</v>
      </c>
      <c r="O754" t="s">
        <v>215</v>
      </c>
      <c r="P754" t="s">
        <v>216</v>
      </c>
      <c r="Q754" t="s">
        <v>217</v>
      </c>
      <c r="R754" t="s">
        <v>97</v>
      </c>
      <c r="S754" t="s">
        <v>98</v>
      </c>
    </row>
    <row r="755" spans="1:19" x14ac:dyDescent="0.3">
      <c r="A755">
        <v>111663</v>
      </c>
      <c r="B755">
        <v>122</v>
      </c>
      <c r="C755" t="s">
        <v>25</v>
      </c>
      <c r="D755" t="s">
        <v>795</v>
      </c>
      <c r="E755">
        <v>2700</v>
      </c>
      <c r="F755" s="20">
        <v>45726</v>
      </c>
      <c r="G755" s="20">
        <v>45726</v>
      </c>
      <c r="H755" s="20">
        <v>45726</v>
      </c>
      <c r="I755" s="20">
        <v>45689</v>
      </c>
      <c r="J755" s="20">
        <v>45706</v>
      </c>
      <c r="K755" t="s">
        <v>96</v>
      </c>
      <c r="L755" t="s">
        <v>312</v>
      </c>
      <c r="M755" t="s">
        <v>313</v>
      </c>
      <c r="N755" t="s">
        <v>1161</v>
      </c>
      <c r="O755" t="s">
        <v>215</v>
      </c>
      <c r="P755" t="s">
        <v>216</v>
      </c>
      <c r="Q755" t="s">
        <v>217</v>
      </c>
      <c r="R755" t="s">
        <v>97</v>
      </c>
      <c r="S755" t="s">
        <v>98</v>
      </c>
    </row>
    <row r="756" spans="1:19" x14ac:dyDescent="0.3">
      <c r="A756">
        <v>111680</v>
      </c>
      <c r="B756">
        <v>122</v>
      </c>
      <c r="C756" t="s">
        <v>25</v>
      </c>
      <c r="D756" t="s">
        <v>797</v>
      </c>
      <c r="E756">
        <v>4200</v>
      </c>
      <c r="F756" s="20">
        <v>45726</v>
      </c>
      <c r="G756" s="20">
        <v>45726</v>
      </c>
      <c r="H756" s="20">
        <v>45726</v>
      </c>
      <c r="I756" s="20">
        <v>45689</v>
      </c>
      <c r="J756" s="20">
        <v>45706</v>
      </c>
      <c r="K756" t="s">
        <v>96</v>
      </c>
      <c r="L756" t="s">
        <v>312</v>
      </c>
      <c r="M756" t="s">
        <v>313</v>
      </c>
      <c r="N756" t="s">
        <v>804</v>
      </c>
      <c r="O756" t="s">
        <v>215</v>
      </c>
      <c r="P756" t="s">
        <v>216</v>
      </c>
      <c r="Q756" t="s">
        <v>217</v>
      </c>
      <c r="R756" t="s">
        <v>97</v>
      </c>
      <c r="S756" t="s">
        <v>98</v>
      </c>
    </row>
    <row r="757" spans="1:19" x14ac:dyDescent="0.3">
      <c r="A757">
        <v>111684</v>
      </c>
      <c r="B757">
        <v>122</v>
      </c>
      <c r="C757" t="s">
        <v>25</v>
      </c>
      <c r="D757" t="s">
        <v>813</v>
      </c>
      <c r="E757">
        <v>5400</v>
      </c>
      <c r="F757" s="20">
        <v>45726</v>
      </c>
      <c r="G757" s="20">
        <v>45726</v>
      </c>
      <c r="H757" s="20">
        <v>45726</v>
      </c>
      <c r="I757" s="20">
        <v>45689</v>
      </c>
      <c r="J757" s="20">
        <v>45706</v>
      </c>
      <c r="K757" t="s">
        <v>96</v>
      </c>
      <c r="L757" t="s">
        <v>312</v>
      </c>
      <c r="M757" t="s">
        <v>313</v>
      </c>
      <c r="N757" t="s">
        <v>1162</v>
      </c>
      <c r="O757" t="s">
        <v>215</v>
      </c>
      <c r="P757" t="s">
        <v>216</v>
      </c>
      <c r="Q757" t="s">
        <v>217</v>
      </c>
      <c r="R757" t="s">
        <v>97</v>
      </c>
      <c r="S757" t="s">
        <v>98</v>
      </c>
    </row>
    <row r="758" spans="1:19" x14ac:dyDescent="0.3">
      <c r="A758">
        <v>111686</v>
      </c>
      <c r="B758">
        <v>122</v>
      </c>
      <c r="C758" t="s">
        <v>25</v>
      </c>
      <c r="D758" t="s">
        <v>799</v>
      </c>
      <c r="E758">
        <v>4000</v>
      </c>
      <c r="F758" s="20">
        <v>45726</v>
      </c>
      <c r="G758" s="20">
        <v>45726</v>
      </c>
      <c r="H758" s="20">
        <v>45726</v>
      </c>
      <c r="I758" s="20">
        <v>45689</v>
      </c>
      <c r="J758" s="20">
        <v>45706</v>
      </c>
      <c r="K758" t="s">
        <v>96</v>
      </c>
      <c r="L758" t="s">
        <v>312</v>
      </c>
      <c r="M758" t="s">
        <v>313</v>
      </c>
      <c r="N758" t="s">
        <v>788</v>
      </c>
      <c r="O758" t="s">
        <v>215</v>
      </c>
      <c r="P758" t="s">
        <v>216</v>
      </c>
      <c r="Q758" t="s">
        <v>217</v>
      </c>
      <c r="R758" t="s">
        <v>97</v>
      </c>
      <c r="S758" t="s">
        <v>98</v>
      </c>
    </row>
    <row r="759" spans="1:19" x14ac:dyDescent="0.3">
      <c r="A759">
        <v>111688</v>
      </c>
      <c r="B759">
        <v>122</v>
      </c>
      <c r="C759" t="s">
        <v>25</v>
      </c>
      <c r="D759" t="s">
        <v>800</v>
      </c>
      <c r="E759">
        <v>4800</v>
      </c>
      <c r="F759" s="20">
        <v>45726</v>
      </c>
      <c r="G759" s="20">
        <v>45726</v>
      </c>
      <c r="H759" s="20">
        <v>45726</v>
      </c>
      <c r="I759" s="20">
        <v>45689</v>
      </c>
      <c r="J759" s="20">
        <v>45706</v>
      </c>
      <c r="K759" t="s">
        <v>96</v>
      </c>
      <c r="L759" t="s">
        <v>312</v>
      </c>
      <c r="M759" t="s">
        <v>313</v>
      </c>
      <c r="N759" t="s">
        <v>828</v>
      </c>
      <c r="O759" t="s">
        <v>215</v>
      </c>
      <c r="P759" t="s">
        <v>216</v>
      </c>
      <c r="Q759" t="s">
        <v>217</v>
      </c>
      <c r="R759" t="s">
        <v>97</v>
      </c>
      <c r="S759" t="s">
        <v>98</v>
      </c>
    </row>
    <row r="760" spans="1:19" x14ac:dyDescent="0.3">
      <c r="A760">
        <v>111689</v>
      </c>
      <c r="B760">
        <v>122</v>
      </c>
      <c r="C760" t="s">
        <v>25</v>
      </c>
      <c r="D760" t="s">
        <v>769</v>
      </c>
      <c r="E760">
        <v>6000</v>
      </c>
      <c r="F760" s="20">
        <v>45726</v>
      </c>
      <c r="G760" s="20">
        <v>45726</v>
      </c>
      <c r="H760" s="20">
        <v>45726</v>
      </c>
      <c r="I760" s="20">
        <v>45689</v>
      </c>
      <c r="J760" s="20">
        <v>45706</v>
      </c>
      <c r="K760" t="s">
        <v>96</v>
      </c>
      <c r="L760" t="s">
        <v>312</v>
      </c>
      <c r="M760" t="s">
        <v>313</v>
      </c>
      <c r="N760" t="s">
        <v>1162</v>
      </c>
      <c r="O760" t="s">
        <v>215</v>
      </c>
      <c r="P760" t="s">
        <v>216</v>
      </c>
      <c r="Q760" t="s">
        <v>217</v>
      </c>
      <c r="R760" t="s">
        <v>97</v>
      </c>
      <c r="S760" t="s">
        <v>98</v>
      </c>
    </row>
    <row r="761" spans="1:19" x14ac:dyDescent="0.3">
      <c r="A761">
        <v>111690</v>
      </c>
      <c r="B761">
        <v>122</v>
      </c>
      <c r="C761" t="s">
        <v>25</v>
      </c>
      <c r="D761" t="s">
        <v>829</v>
      </c>
      <c r="E761">
        <v>1800</v>
      </c>
      <c r="F761" s="20">
        <v>45726</v>
      </c>
      <c r="G761" s="20">
        <v>45726</v>
      </c>
      <c r="H761" s="20">
        <v>45726</v>
      </c>
      <c r="I761" s="20">
        <v>45689</v>
      </c>
      <c r="J761" s="20">
        <v>45706</v>
      </c>
      <c r="K761" t="s">
        <v>96</v>
      </c>
      <c r="L761" t="s">
        <v>312</v>
      </c>
      <c r="M761" t="s">
        <v>313</v>
      </c>
      <c r="N761" t="s">
        <v>1156</v>
      </c>
      <c r="O761" t="s">
        <v>215</v>
      </c>
      <c r="P761" t="s">
        <v>216</v>
      </c>
      <c r="Q761" t="s">
        <v>217</v>
      </c>
      <c r="R761" t="s">
        <v>97</v>
      </c>
      <c r="S761" t="s">
        <v>98</v>
      </c>
    </row>
    <row r="762" spans="1:19" x14ac:dyDescent="0.3">
      <c r="A762">
        <v>111691</v>
      </c>
      <c r="B762">
        <v>122</v>
      </c>
      <c r="C762" t="s">
        <v>25</v>
      </c>
      <c r="D762" t="s">
        <v>831</v>
      </c>
      <c r="E762">
        <v>1250</v>
      </c>
      <c r="F762" s="20">
        <v>45726</v>
      </c>
      <c r="G762" s="20">
        <v>45726</v>
      </c>
      <c r="H762" s="20">
        <v>45726</v>
      </c>
      <c r="I762" s="20">
        <v>45689</v>
      </c>
      <c r="J762" s="20">
        <v>45706</v>
      </c>
      <c r="K762" t="s">
        <v>96</v>
      </c>
      <c r="L762" t="s">
        <v>312</v>
      </c>
      <c r="M762" t="s">
        <v>313</v>
      </c>
      <c r="N762" t="s">
        <v>296</v>
      </c>
      <c r="O762" t="s">
        <v>215</v>
      </c>
      <c r="P762" t="s">
        <v>216</v>
      </c>
      <c r="Q762" t="s">
        <v>217</v>
      </c>
      <c r="R762" t="s">
        <v>97</v>
      </c>
      <c r="S762" t="s">
        <v>98</v>
      </c>
    </row>
    <row r="763" spans="1:19" x14ac:dyDescent="0.3">
      <c r="A763">
        <v>111692</v>
      </c>
      <c r="B763">
        <v>122</v>
      </c>
      <c r="C763" t="s">
        <v>25</v>
      </c>
      <c r="D763" t="s">
        <v>1030</v>
      </c>
      <c r="E763">
        <v>3100</v>
      </c>
      <c r="F763" s="20">
        <v>45726</v>
      </c>
      <c r="G763" s="20">
        <v>45726</v>
      </c>
      <c r="H763" s="20">
        <v>45726</v>
      </c>
      <c r="I763" s="20">
        <v>45689</v>
      </c>
      <c r="J763" s="20">
        <v>45706</v>
      </c>
      <c r="K763" t="s">
        <v>96</v>
      </c>
      <c r="L763" t="s">
        <v>312</v>
      </c>
      <c r="M763" t="s">
        <v>313</v>
      </c>
      <c r="N763" t="s">
        <v>840</v>
      </c>
      <c r="O763" t="s">
        <v>215</v>
      </c>
      <c r="P763" t="s">
        <v>216</v>
      </c>
      <c r="Q763" t="s">
        <v>217</v>
      </c>
      <c r="R763" t="s">
        <v>97</v>
      </c>
      <c r="S763" t="s">
        <v>98</v>
      </c>
    </row>
    <row r="764" spans="1:19" x14ac:dyDescent="0.3">
      <c r="A764">
        <v>111693</v>
      </c>
      <c r="B764">
        <v>122</v>
      </c>
      <c r="C764" t="s">
        <v>25</v>
      </c>
      <c r="D764" t="s">
        <v>833</v>
      </c>
      <c r="E764">
        <v>7200</v>
      </c>
      <c r="F764" s="20">
        <v>45726</v>
      </c>
      <c r="G764" s="20">
        <v>45726</v>
      </c>
      <c r="H764" s="20">
        <v>45726</v>
      </c>
      <c r="I764" s="20">
        <v>45689</v>
      </c>
      <c r="J764" s="20">
        <v>45706</v>
      </c>
      <c r="K764" t="s">
        <v>96</v>
      </c>
      <c r="L764" t="s">
        <v>312</v>
      </c>
      <c r="M764" t="s">
        <v>313</v>
      </c>
      <c r="N764" t="s">
        <v>1163</v>
      </c>
      <c r="O764" t="s">
        <v>215</v>
      </c>
      <c r="P764" t="s">
        <v>216</v>
      </c>
      <c r="Q764" t="s">
        <v>217</v>
      </c>
      <c r="R764" t="s">
        <v>97</v>
      </c>
      <c r="S764" t="s">
        <v>98</v>
      </c>
    </row>
    <row r="765" spans="1:19" x14ac:dyDescent="0.3">
      <c r="A765">
        <v>111694</v>
      </c>
      <c r="B765">
        <v>122</v>
      </c>
      <c r="C765" t="s">
        <v>25</v>
      </c>
      <c r="D765" t="s">
        <v>311</v>
      </c>
      <c r="E765">
        <v>4200</v>
      </c>
      <c r="F765" s="20">
        <v>45726</v>
      </c>
      <c r="G765" s="20">
        <v>45726</v>
      </c>
      <c r="H765" s="20">
        <v>45726</v>
      </c>
      <c r="I765" s="20">
        <v>45689</v>
      </c>
      <c r="J765" s="20">
        <v>45706</v>
      </c>
      <c r="K765" t="s">
        <v>96</v>
      </c>
      <c r="L765" t="s">
        <v>312</v>
      </c>
      <c r="M765" t="s">
        <v>313</v>
      </c>
      <c r="N765" t="s">
        <v>840</v>
      </c>
      <c r="O765" t="s">
        <v>215</v>
      </c>
      <c r="P765" t="s">
        <v>216</v>
      </c>
      <c r="Q765" t="s">
        <v>217</v>
      </c>
      <c r="R765" t="s">
        <v>97</v>
      </c>
      <c r="S765" t="s">
        <v>98</v>
      </c>
    </row>
    <row r="766" spans="1:19" x14ac:dyDescent="0.3">
      <c r="A766">
        <v>111695</v>
      </c>
      <c r="B766">
        <v>122</v>
      </c>
      <c r="C766" t="s">
        <v>25</v>
      </c>
      <c r="D766" t="s">
        <v>836</v>
      </c>
      <c r="E766">
        <v>2400</v>
      </c>
      <c r="F766" s="20">
        <v>45726</v>
      </c>
      <c r="G766" s="20">
        <v>45726</v>
      </c>
      <c r="H766" s="20">
        <v>45726</v>
      </c>
      <c r="I766" s="20">
        <v>45689</v>
      </c>
      <c r="J766" s="20">
        <v>45706</v>
      </c>
      <c r="K766" t="s">
        <v>96</v>
      </c>
      <c r="L766" t="s">
        <v>312</v>
      </c>
      <c r="M766" t="s">
        <v>313</v>
      </c>
      <c r="N766" t="s">
        <v>1164</v>
      </c>
      <c r="O766" t="s">
        <v>215</v>
      </c>
      <c r="P766" t="s">
        <v>216</v>
      </c>
      <c r="Q766" t="s">
        <v>217</v>
      </c>
      <c r="R766" t="s">
        <v>97</v>
      </c>
      <c r="S766" t="s">
        <v>98</v>
      </c>
    </row>
    <row r="767" spans="1:19" x14ac:dyDescent="0.3">
      <c r="A767">
        <v>87458</v>
      </c>
      <c r="B767">
        <v>122</v>
      </c>
      <c r="C767" t="s">
        <v>25</v>
      </c>
      <c r="D767" t="s">
        <v>1165</v>
      </c>
      <c r="E767">
        <v>5700.8</v>
      </c>
      <c r="F767" s="20">
        <v>45726</v>
      </c>
      <c r="G767" s="20">
        <v>45726</v>
      </c>
      <c r="H767" s="20">
        <v>45726</v>
      </c>
      <c r="I767" s="20">
        <v>45615</v>
      </c>
      <c r="J767" s="20">
        <v>45615</v>
      </c>
      <c r="K767" t="s">
        <v>96</v>
      </c>
      <c r="L767" t="s">
        <v>1166</v>
      </c>
      <c r="M767" t="s">
        <v>1167</v>
      </c>
      <c r="N767" t="s">
        <v>1168</v>
      </c>
      <c r="O767" t="s">
        <v>215</v>
      </c>
      <c r="P767" t="s">
        <v>216</v>
      </c>
      <c r="Q767" t="s">
        <v>217</v>
      </c>
      <c r="R767" t="s">
        <v>97</v>
      </c>
      <c r="S767" t="s">
        <v>98</v>
      </c>
    </row>
    <row r="768" spans="1:19" x14ac:dyDescent="0.3">
      <c r="A768">
        <v>91937</v>
      </c>
      <c r="B768">
        <v>122</v>
      </c>
      <c r="C768" t="s">
        <v>25</v>
      </c>
      <c r="D768" t="s">
        <v>502</v>
      </c>
      <c r="E768">
        <v>697.07</v>
      </c>
      <c r="F768" s="20">
        <v>45726</v>
      </c>
      <c r="G768" s="20">
        <v>45726</v>
      </c>
      <c r="H768" s="20">
        <v>45726</v>
      </c>
      <c r="I768" s="20">
        <v>45717</v>
      </c>
      <c r="J768" s="20"/>
      <c r="K768" t="s">
        <v>96</v>
      </c>
      <c r="L768" t="s">
        <v>372</v>
      </c>
      <c r="M768" t="s">
        <v>850</v>
      </c>
      <c r="N768" t="s">
        <v>851</v>
      </c>
      <c r="O768" t="s">
        <v>215</v>
      </c>
      <c r="P768" t="s">
        <v>216</v>
      </c>
      <c r="Q768" t="s">
        <v>217</v>
      </c>
      <c r="R768" t="s">
        <v>97</v>
      </c>
      <c r="S768" t="s">
        <v>98</v>
      </c>
    </row>
    <row r="769" spans="1:19" x14ac:dyDescent="0.3">
      <c r="A769">
        <v>97170</v>
      </c>
      <c r="B769">
        <v>122</v>
      </c>
      <c r="C769" t="s">
        <v>25</v>
      </c>
      <c r="D769" t="s">
        <v>288</v>
      </c>
      <c r="E769">
        <v>14000</v>
      </c>
      <c r="F769" s="20">
        <v>45726</v>
      </c>
      <c r="G769" s="20">
        <v>45726</v>
      </c>
      <c r="H769" s="20">
        <v>45726</v>
      </c>
      <c r="I769" s="20">
        <v>45689</v>
      </c>
      <c r="J769" s="20"/>
      <c r="K769" t="s">
        <v>96</v>
      </c>
      <c r="L769" t="s">
        <v>289</v>
      </c>
      <c r="M769" t="s">
        <v>290</v>
      </c>
      <c r="N769" t="s">
        <v>860</v>
      </c>
      <c r="O769" t="s">
        <v>215</v>
      </c>
      <c r="P769" t="s">
        <v>216</v>
      </c>
      <c r="Q769" t="s">
        <v>217</v>
      </c>
      <c r="R769" t="s">
        <v>97</v>
      </c>
      <c r="S769" t="s">
        <v>98</v>
      </c>
    </row>
    <row r="770" spans="1:19" x14ac:dyDescent="0.3">
      <c r="A770">
        <v>97213</v>
      </c>
      <c r="B770">
        <v>122</v>
      </c>
      <c r="C770" t="s">
        <v>25</v>
      </c>
      <c r="D770" t="s">
        <v>288</v>
      </c>
      <c r="E770">
        <v>5000</v>
      </c>
      <c r="F770" s="20">
        <v>45726</v>
      </c>
      <c r="G770" s="20">
        <v>45726</v>
      </c>
      <c r="H770" s="20">
        <v>45726</v>
      </c>
      <c r="I770" s="20">
        <v>45689</v>
      </c>
      <c r="J770" s="20"/>
      <c r="K770" t="s">
        <v>96</v>
      </c>
      <c r="L770" t="s">
        <v>279</v>
      </c>
      <c r="M770" t="s">
        <v>716</v>
      </c>
      <c r="N770" t="s">
        <v>1169</v>
      </c>
      <c r="O770" t="s">
        <v>215</v>
      </c>
      <c r="P770" t="s">
        <v>216</v>
      </c>
      <c r="Q770" t="s">
        <v>217</v>
      </c>
      <c r="R770" t="s">
        <v>97</v>
      </c>
      <c r="S770" t="s">
        <v>98</v>
      </c>
    </row>
    <row r="771" spans="1:19" x14ac:dyDescent="0.3">
      <c r="A771">
        <v>97245</v>
      </c>
      <c r="B771">
        <v>122</v>
      </c>
      <c r="C771" t="s">
        <v>25</v>
      </c>
      <c r="D771" t="s">
        <v>288</v>
      </c>
      <c r="E771">
        <v>4500</v>
      </c>
      <c r="F771" s="20">
        <v>45726</v>
      </c>
      <c r="G771" s="20">
        <v>45726</v>
      </c>
      <c r="H771" s="20">
        <v>45726</v>
      </c>
      <c r="I771" s="20">
        <v>45689</v>
      </c>
      <c r="J771" s="20"/>
      <c r="K771" t="s">
        <v>96</v>
      </c>
      <c r="L771" t="s">
        <v>279</v>
      </c>
      <c r="M771" t="s">
        <v>862</v>
      </c>
      <c r="N771" t="s">
        <v>1170</v>
      </c>
      <c r="O771" t="s">
        <v>215</v>
      </c>
      <c r="P771" t="s">
        <v>216</v>
      </c>
      <c r="Q771" t="s">
        <v>217</v>
      </c>
      <c r="R771" t="s">
        <v>97</v>
      </c>
      <c r="S771" t="s">
        <v>98</v>
      </c>
    </row>
    <row r="772" spans="1:19" x14ac:dyDescent="0.3">
      <c r="A772">
        <v>97260</v>
      </c>
      <c r="B772">
        <v>122</v>
      </c>
      <c r="C772" t="s">
        <v>25</v>
      </c>
      <c r="D772" t="s">
        <v>288</v>
      </c>
      <c r="E772">
        <v>2100</v>
      </c>
      <c r="F772" s="20">
        <v>45726</v>
      </c>
      <c r="G772" s="20">
        <v>45726</v>
      </c>
      <c r="H772" s="20">
        <v>45726</v>
      </c>
      <c r="I772" s="20">
        <v>45689</v>
      </c>
      <c r="J772" s="20"/>
      <c r="K772" t="s">
        <v>96</v>
      </c>
      <c r="L772" t="s">
        <v>279</v>
      </c>
      <c r="M772" t="s">
        <v>862</v>
      </c>
      <c r="N772" t="s">
        <v>864</v>
      </c>
      <c r="O772" t="s">
        <v>215</v>
      </c>
      <c r="P772" t="s">
        <v>216</v>
      </c>
      <c r="Q772" t="s">
        <v>217</v>
      </c>
      <c r="R772" t="s">
        <v>97</v>
      </c>
      <c r="S772" t="s">
        <v>98</v>
      </c>
    </row>
    <row r="773" spans="1:19" x14ac:dyDescent="0.3">
      <c r="A773">
        <v>96844</v>
      </c>
      <c r="B773">
        <v>122</v>
      </c>
      <c r="C773" t="s">
        <v>25</v>
      </c>
      <c r="D773" t="s">
        <v>854</v>
      </c>
      <c r="E773">
        <v>778</v>
      </c>
      <c r="F773" s="20">
        <v>45726</v>
      </c>
      <c r="G773" s="20">
        <v>45726</v>
      </c>
      <c r="H773" s="20">
        <v>45726</v>
      </c>
      <c r="I773" s="20">
        <v>45689</v>
      </c>
      <c r="J773" s="20"/>
      <c r="K773" t="s">
        <v>213</v>
      </c>
      <c r="L773" t="s">
        <v>450</v>
      </c>
      <c r="M773" t="s">
        <v>451</v>
      </c>
      <c r="N773" t="s">
        <v>1171</v>
      </c>
      <c r="O773" t="s">
        <v>215</v>
      </c>
      <c r="P773" t="s">
        <v>216</v>
      </c>
      <c r="Q773" t="s">
        <v>217</v>
      </c>
      <c r="R773" t="s">
        <v>97</v>
      </c>
      <c r="S773" t="s">
        <v>98</v>
      </c>
    </row>
    <row r="774" spans="1:19" x14ac:dyDescent="0.3">
      <c r="A774">
        <v>96869</v>
      </c>
      <c r="B774">
        <v>122</v>
      </c>
      <c r="C774" t="s">
        <v>25</v>
      </c>
      <c r="D774" t="s">
        <v>1172</v>
      </c>
      <c r="E774">
        <v>396</v>
      </c>
      <c r="F774" s="20">
        <v>45728</v>
      </c>
      <c r="G774" s="20">
        <v>45726</v>
      </c>
      <c r="H774" s="20">
        <v>45726</v>
      </c>
      <c r="I774" s="20">
        <v>45689</v>
      </c>
      <c r="J774" s="20"/>
      <c r="K774" t="s">
        <v>213</v>
      </c>
      <c r="L774" t="s">
        <v>647</v>
      </c>
      <c r="M774" t="s">
        <v>1173</v>
      </c>
      <c r="N774" t="s">
        <v>1174</v>
      </c>
      <c r="O774" t="s">
        <v>215</v>
      </c>
      <c r="P774" t="s">
        <v>216</v>
      </c>
      <c r="Q774" t="s">
        <v>217</v>
      </c>
      <c r="R774" t="s">
        <v>97</v>
      </c>
      <c r="S774" t="s">
        <v>98</v>
      </c>
    </row>
    <row r="775" spans="1:19" x14ac:dyDescent="0.3">
      <c r="A775">
        <v>97145</v>
      </c>
      <c r="B775">
        <v>122</v>
      </c>
      <c r="C775" t="s">
        <v>25</v>
      </c>
      <c r="D775" t="s">
        <v>288</v>
      </c>
      <c r="E775">
        <v>16000</v>
      </c>
      <c r="F775" s="20">
        <v>45726</v>
      </c>
      <c r="G775" s="20">
        <v>45726</v>
      </c>
      <c r="H775" s="20">
        <v>45726</v>
      </c>
      <c r="I775" s="20">
        <v>45689</v>
      </c>
      <c r="J775" s="20"/>
      <c r="K775" t="s">
        <v>96</v>
      </c>
      <c r="L775" t="s">
        <v>289</v>
      </c>
      <c r="M775" t="s">
        <v>290</v>
      </c>
      <c r="N775" t="s">
        <v>859</v>
      </c>
      <c r="O775" t="s">
        <v>215</v>
      </c>
      <c r="P775" t="s">
        <v>216</v>
      </c>
      <c r="Q775" t="s">
        <v>217</v>
      </c>
      <c r="R775" t="s">
        <v>97</v>
      </c>
      <c r="S775" t="s">
        <v>98</v>
      </c>
    </row>
    <row r="776" spans="1:19" x14ac:dyDescent="0.3">
      <c r="A776">
        <v>115582</v>
      </c>
      <c r="B776">
        <v>122</v>
      </c>
      <c r="C776" t="s">
        <v>25</v>
      </c>
      <c r="D776" t="s">
        <v>631</v>
      </c>
      <c r="E776">
        <v>935.1</v>
      </c>
      <c r="F776" s="20">
        <v>45722</v>
      </c>
      <c r="G776" s="20">
        <v>45722</v>
      </c>
      <c r="H776" s="20">
        <v>45722</v>
      </c>
      <c r="I776" s="20">
        <v>45716</v>
      </c>
      <c r="J776" s="20">
        <v>45721</v>
      </c>
      <c r="K776" t="s">
        <v>96</v>
      </c>
      <c r="L776" t="s">
        <v>613</v>
      </c>
      <c r="M776" t="s">
        <v>614</v>
      </c>
      <c r="N776" t="s">
        <v>1175</v>
      </c>
      <c r="O776" t="s">
        <v>215</v>
      </c>
      <c r="P776" t="s">
        <v>216</v>
      </c>
      <c r="Q776" t="s">
        <v>217</v>
      </c>
      <c r="R776" t="s">
        <v>97</v>
      </c>
      <c r="S776" t="s">
        <v>98</v>
      </c>
    </row>
    <row r="777" spans="1:19" x14ac:dyDescent="0.3">
      <c r="A777">
        <v>115734</v>
      </c>
      <c r="B777">
        <v>122</v>
      </c>
      <c r="C777" t="s">
        <v>25</v>
      </c>
      <c r="D777" t="s">
        <v>612</v>
      </c>
      <c r="E777">
        <v>2472.14</v>
      </c>
      <c r="F777" s="20">
        <v>45722</v>
      </c>
      <c r="G777" s="20">
        <v>45722</v>
      </c>
      <c r="H777" s="20">
        <v>45722</v>
      </c>
      <c r="I777" s="20">
        <v>45716</v>
      </c>
      <c r="J777" s="20"/>
      <c r="K777" t="s">
        <v>96</v>
      </c>
      <c r="L777" t="s">
        <v>613</v>
      </c>
      <c r="M777" t="s">
        <v>614</v>
      </c>
      <c r="N777" t="s">
        <v>1176</v>
      </c>
      <c r="O777" t="s">
        <v>215</v>
      </c>
      <c r="P777" t="s">
        <v>216</v>
      </c>
      <c r="Q777" t="s">
        <v>217</v>
      </c>
      <c r="R777" t="s">
        <v>97</v>
      </c>
      <c r="S777" t="s">
        <v>98</v>
      </c>
    </row>
    <row r="778" spans="1:19" x14ac:dyDescent="0.3">
      <c r="A778">
        <v>115735</v>
      </c>
      <c r="B778">
        <v>122</v>
      </c>
      <c r="C778" t="s">
        <v>25</v>
      </c>
      <c r="D778" t="s">
        <v>609</v>
      </c>
      <c r="E778">
        <v>2898.23</v>
      </c>
      <c r="F778" s="20">
        <v>45722</v>
      </c>
      <c r="G778" s="20">
        <v>45722</v>
      </c>
      <c r="H778" s="20">
        <v>45722</v>
      </c>
      <c r="I778" s="20">
        <v>45716</v>
      </c>
      <c r="J778" s="20"/>
      <c r="K778" t="s">
        <v>96</v>
      </c>
      <c r="L778" t="s">
        <v>613</v>
      </c>
      <c r="M778" t="s">
        <v>614</v>
      </c>
      <c r="N778" t="s">
        <v>1176</v>
      </c>
      <c r="O778" t="s">
        <v>215</v>
      </c>
      <c r="P778" t="s">
        <v>216</v>
      </c>
      <c r="Q778" t="s">
        <v>217</v>
      </c>
      <c r="R778" t="s">
        <v>97</v>
      </c>
      <c r="S778" t="s">
        <v>98</v>
      </c>
    </row>
    <row r="779" spans="1:19" x14ac:dyDescent="0.3">
      <c r="A779">
        <v>115736</v>
      </c>
      <c r="B779">
        <v>122</v>
      </c>
      <c r="C779" t="s">
        <v>25</v>
      </c>
      <c r="D779" t="s">
        <v>354</v>
      </c>
      <c r="E779">
        <v>2116.06</v>
      </c>
      <c r="F779" s="20">
        <v>45722</v>
      </c>
      <c r="G779" s="20">
        <v>45722</v>
      </c>
      <c r="H779" s="20">
        <v>45722</v>
      </c>
      <c r="I779" s="20">
        <v>45716</v>
      </c>
      <c r="J779" s="20"/>
      <c r="K779" t="s">
        <v>96</v>
      </c>
      <c r="L779" t="s">
        <v>613</v>
      </c>
      <c r="M779" t="s">
        <v>614</v>
      </c>
      <c r="N779" t="s">
        <v>1176</v>
      </c>
      <c r="O779" t="s">
        <v>215</v>
      </c>
      <c r="P779" t="s">
        <v>216</v>
      </c>
      <c r="Q779" t="s">
        <v>217</v>
      </c>
      <c r="R779" t="s">
        <v>97</v>
      </c>
      <c r="S779" t="s">
        <v>98</v>
      </c>
    </row>
    <row r="780" spans="1:19" x14ac:dyDescent="0.3">
      <c r="A780">
        <v>115737</v>
      </c>
      <c r="B780">
        <v>122</v>
      </c>
      <c r="C780" t="s">
        <v>25</v>
      </c>
      <c r="D780" t="s">
        <v>615</v>
      </c>
      <c r="E780">
        <v>1521.96</v>
      </c>
      <c r="F780" s="20">
        <v>45722</v>
      </c>
      <c r="G780" s="20">
        <v>45722</v>
      </c>
      <c r="H780" s="20">
        <v>45722</v>
      </c>
      <c r="I780" s="20">
        <v>45716</v>
      </c>
      <c r="J780" s="20"/>
      <c r="K780" t="s">
        <v>96</v>
      </c>
      <c r="L780" t="s">
        <v>613</v>
      </c>
      <c r="M780" t="s">
        <v>614</v>
      </c>
      <c r="N780" t="s">
        <v>1176</v>
      </c>
      <c r="O780" t="s">
        <v>215</v>
      </c>
      <c r="P780" t="s">
        <v>216</v>
      </c>
      <c r="Q780" t="s">
        <v>217</v>
      </c>
      <c r="R780" t="s">
        <v>97</v>
      </c>
      <c r="S780" t="s">
        <v>98</v>
      </c>
    </row>
    <row r="781" spans="1:19" x14ac:dyDescent="0.3">
      <c r="A781">
        <v>115738</v>
      </c>
      <c r="B781">
        <v>122</v>
      </c>
      <c r="C781" t="s">
        <v>25</v>
      </c>
      <c r="D781" t="s">
        <v>616</v>
      </c>
      <c r="E781">
        <v>2234.3200000000002</v>
      </c>
      <c r="F781" s="20">
        <v>45722</v>
      </c>
      <c r="G781" s="20">
        <v>45722</v>
      </c>
      <c r="H781" s="20">
        <v>45722</v>
      </c>
      <c r="I781" s="20">
        <v>45716</v>
      </c>
      <c r="J781" s="20"/>
      <c r="K781" t="s">
        <v>96</v>
      </c>
      <c r="L781" t="s">
        <v>613</v>
      </c>
      <c r="M781" t="s">
        <v>614</v>
      </c>
      <c r="N781" t="s">
        <v>1176</v>
      </c>
      <c r="O781" t="s">
        <v>215</v>
      </c>
      <c r="P781" t="s">
        <v>216</v>
      </c>
      <c r="Q781" t="s">
        <v>217</v>
      </c>
      <c r="R781" t="s">
        <v>97</v>
      </c>
      <c r="S781" t="s">
        <v>98</v>
      </c>
    </row>
    <row r="782" spans="1:19" x14ac:dyDescent="0.3">
      <c r="A782">
        <v>115739</v>
      </c>
      <c r="B782">
        <v>122</v>
      </c>
      <c r="C782" t="s">
        <v>25</v>
      </c>
      <c r="D782" t="s">
        <v>617</v>
      </c>
      <c r="E782">
        <v>3032.72</v>
      </c>
      <c r="F782" s="20">
        <v>45722</v>
      </c>
      <c r="G782" s="20">
        <v>45722</v>
      </c>
      <c r="H782" s="20">
        <v>45722</v>
      </c>
      <c r="I782" s="20">
        <v>45716</v>
      </c>
      <c r="J782" s="20"/>
      <c r="K782" t="s">
        <v>96</v>
      </c>
      <c r="L782" t="s">
        <v>613</v>
      </c>
      <c r="M782" t="s">
        <v>614</v>
      </c>
      <c r="N782" t="s">
        <v>1176</v>
      </c>
      <c r="O782" t="s">
        <v>215</v>
      </c>
      <c r="P782" t="s">
        <v>216</v>
      </c>
      <c r="Q782" t="s">
        <v>217</v>
      </c>
      <c r="R782" t="s">
        <v>97</v>
      </c>
      <c r="S782" t="s">
        <v>98</v>
      </c>
    </row>
    <row r="783" spans="1:19" x14ac:dyDescent="0.3">
      <c r="A783">
        <v>115740</v>
      </c>
      <c r="B783">
        <v>122</v>
      </c>
      <c r="C783" t="s">
        <v>25</v>
      </c>
      <c r="D783" t="s">
        <v>618</v>
      </c>
      <c r="E783">
        <v>2660.42</v>
      </c>
      <c r="F783" s="20">
        <v>45722</v>
      </c>
      <c r="G783" s="20">
        <v>45722</v>
      </c>
      <c r="H783" s="20">
        <v>45722</v>
      </c>
      <c r="I783" s="20">
        <v>45716</v>
      </c>
      <c r="J783" s="20"/>
      <c r="K783" t="s">
        <v>96</v>
      </c>
      <c r="L783" t="s">
        <v>613</v>
      </c>
      <c r="M783" t="s">
        <v>614</v>
      </c>
      <c r="N783" t="s">
        <v>1176</v>
      </c>
      <c r="O783" t="s">
        <v>215</v>
      </c>
      <c r="P783" t="s">
        <v>216</v>
      </c>
      <c r="Q783" t="s">
        <v>217</v>
      </c>
      <c r="R783" t="s">
        <v>97</v>
      </c>
      <c r="S783" t="s">
        <v>98</v>
      </c>
    </row>
    <row r="784" spans="1:19" x14ac:dyDescent="0.3">
      <c r="A784">
        <v>115741</v>
      </c>
      <c r="B784">
        <v>122</v>
      </c>
      <c r="C784" t="s">
        <v>25</v>
      </c>
      <c r="D784" t="s">
        <v>619</v>
      </c>
      <c r="E784">
        <v>2126.38</v>
      </c>
      <c r="F784" s="20">
        <v>45722</v>
      </c>
      <c r="G784" s="20">
        <v>45722</v>
      </c>
      <c r="H784" s="20">
        <v>45722</v>
      </c>
      <c r="I784" s="20">
        <v>45716</v>
      </c>
      <c r="J784" s="20"/>
      <c r="K784" t="s">
        <v>96</v>
      </c>
      <c r="L784" t="s">
        <v>613</v>
      </c>
      <c r="M784" t="s">
        <v>614</v>
      </c>
      <c r="N784" t="s">
        <v>1176</v>
      </c>
      <c r="O784" t="s">
        <v>215</v>
      </c>
      <c r="P784" t="s">
        <v>216</v>
      </c>
      <c r="Q784" t="s">
        <v>217</v>
      </c>
      <c r="R784" t="s">
        <v>97</v>
      </c>
      <c r="S784" t="s">
        <v>98</v>
      </c>
    </row>
    <row r="785" spans="1:19" x14ac:dyDescent="0.3">
      <c r="A785">
        <v>115742</v>
      </c>
      <c r="B785">
        <v>122</v>
      </c>
      <c r="C785" t="s">
        <v>25</v>
      </c>
      <c r="D785" t="s">
        <v>620</v>
      </c>
      <c r="E785">
        <v>2743.65</v>
      </c>
      <c r="F785" s="20">
        <v>45722</v>
      </c>
      <c r="G785" s="20">
        <v>45722</v>
      </c>
      <c r="H785" s="20">
        <v>45722</v>
      </c>
      <c r="I785" s="20">
        <v>45716</v>
      </c>
      <c r="J785" s="20"/>
      <c r="K785" t="s">
        <v>96</v>
      </c>
      <c r="L785" t="s">
        <v>613</v>
      </c>
      <c r="M785" t="s">
        <v>614</v>
      </c>
      <c r="N785" t="s">
        <v>1176</v>
      </c>
      <c r="O785" t="s">
        <v>215</v>
      </c>
      <c r="P785" t="s">
        <v>216</v>
      </c>
      <c r="Q785" t="s">
        <v>217</v>
      </c>
      <c r="R785" t="s">
        <v>97</v>
      </c>
      <c r="S785" t="s">
        <v>98</v>
      </c>
    </row>
    <row r="786" spans="1:19" x14ac:dyDescent="0.3">
      <c r="A786">
        <v>115743</v>
      </c>
      <c r="B786">
        <v>122</v>
      </c>
      <c r="C786" t="s">
        <v>25</v>
      </c>
      <c r="D786" t="s">
        <v>621</v>
      </c>
      <c r="E786">
        <v>1864.13</v>
      </c>
      <c r="F786" s="20">
        <v>45722</v>
      </c>
      <c r="G786" s="20">
        <v>45722</v>
      </c>
      <c r="H786" s="20">
        <v>45722</v>
      </c>
      <c r="I786" s="20">
        <v>45716</v>
      </c>
      <c r="J786" s="20"/>
      <c r="K786" t="s">
        <v>96</v>
      </c>
      <c r="L786" t="s">
        <v>613</v>
      </c>
      <c r="M786" t="s">
        <v>614</v>
      </c>
      <c r="N786" t="s">
        <v>1176</v>
      </c>
      <c r="O786" t="s">
        <v>215</v>
      </c>
      <c r="P786" t="s">
        <v>216</v>
      </c>
      <c r="Q786" t="s">
        <v>217</v>
      </c>
      <c r="R786" t="s">
        <v>97</v>
      </c>
      <c r="S786" t="s">
        <v>98</v>
      </c>
    </row>
    <row r="787" spans="1:19" x14ac:dyDescent="0.3">
      <c r="A787">
        <v>115744</v>
      </c>
      <c r="B787">
        <v>122</v>
      </c>
      <c r="C787" t="s">
        <v>25</v>
      </c>
      <c r="D787" t="s">
        <v>622</v>
      </c>
      <c r="E787">
        <v>2797.99</v>
      </c>
      <c r="F787" s="20">
        <v>45722</v>
      </c>
      <c r="G787" s="20">
        <v>45722</v>
      </c>
      <c r="H787" s="20">
        <v>45722</v>
      </c>
      <c r="I787" s="20">
        <v>45716</v>
      </c>
      <c r="J787" s="20"/>
      <c r="K787" t="s">
        <v>96</v>
      </c>
      <c r="L787" t="s">
        <v>613</v>
      </c>
      <c r="M787" t="s">
        <v>614</v>
      </c>
      <c r="N787" t="s">
        <v>1176</v>
      </c>
      <c r="O787" t="s">
        <v>215</v>
      </c>
      <c r="P787" t="s">
        <v>216</v>
      </c>
      <c r="Q787" t="s">
        <v>217</v>
      </c>
      <c r="R787" t="s">
        <v>97</v>
      </c>
      <c r="S787" t="s">
        <v>98</v>
      </c>
    </row>
    <row r="788" spans="1:19" x14ac:dyDescent="0.3">
      <c r="A788">
        <v>115745</v>
      </c>
      <c r="B788">
        <v>122</v>
      </c>
      <c r="C788" t="s">
        <v>25</v>
      </c>
      <c r="D788" t="s">
        <v>623</v>
      </c>
      <c r="E788">
        <v>2329.5500000000002</v>
      </c>
      <c r="F788" s="20">
        <v>45722</v>
      </c>
      <c r="G788" s="20">
        <v>45722</v>
      </c>
      <c r="H788" s="20">
        <v>45722</v>
      </c>
      <c r="I788" s="20">
        <v>45716</v>
      </c>
      <c r="J788" s="20"/>
      <c r="K788" t="s">
        <v>96</v>
      </c>
      <c r="L788" t="s">
        <v>613</v>
      </c>
      <c r="M788" t="s">
        <v>614</v>
      </c>
      <c r="N788" t="s">
        <v>1176</v>
      </c>
      <c r="O788" t="s">
        <v>215</v>
      </c>
      <c r="P788" t="s">
        <v>216</v>
      </c>
      <c r="Q788" t="s">
        <v>217</v>
      </c>
      <c r="R788" t="s">
        <v>97</v>
      </c>
      <c r="S788" t="s">
        <v>98</v>
      </c>
    </row>
    <row r="789" spans="1:19" x14ac:dyDescent="0.3">
      <c r="A789">
        <v>115746</v>
      </c>
      <c r="B789">
        <v>122</v>
      </c>
      <c r="C789" t="s">
        <v>25</v>
      </c>
      <c r="D789" t="s">
        <v>624</v>
      </c>
      <c r="E789">
        <v>1770.36</v>
      </c>
      <c r="F789" s="20">
        <v>45722</v>
      </c>
      <c r="G789" s="20">
        <v>45722</v>
      </c>
      <c r="H789" s="20">
        <v>45722</v>
      </c>
      <c r="I789" s="20">
        <v>45716</v>
      </c>
      <c r="J789" s="20"/>
      <c r="K789" t="s">
        <v>96</v>
      </c>
      <c r="L789" t="s">
        <v>613</v>
      </c>
      <c r="M789" t="s">
        <v>614</v>
      </c>
      <c r="N789" t="s">
        <v>1176</v>
      </c>
      <c r="O789" t="s">
        <v>215</v>
      </c>
      <c r="P789" t="s">
        <v>216</v>
      </c>
      <c r="Q789" t="s">
        <v>217</v>
      </c>
      <c r="R789" t="s">
        <v>97</v>
      </c>
      <c r="S789" t="s">
        <v>98</v>
      </c>
    </row>
    <row r="790" spans="1:19" x14ac:dyDescent="0.3">
      <c r="A790">
        <v>115747</v>
      </c>
      <c r="B790">
        <v>122</v>
      </c>
      <c r="C790" t="s">
        <v>25</v>
      </c>
      <c r="D790" t="s">
        <v>625</v>
      </c>
      <c r="E790">
        <v>1560.77</v>
      </c>
      <c r="F790" s="20">
        <v>45722</v>
      </c>
      <c r="G790" s="20">
        <v>45722</v>
      </c>
      <c r="H790" s="20">
        <v>45722</v>
      </c>
      <c r="I790" s="20">
        <v>45716</v>
      </c>
      <c r="J790" s="20"/>
      <c r="K790" t="s">
        <v>96</v>
      </c>
      <c r="L790" t="s">
        <v>613</v>
      </c>
      <c r="M790" t="s">
        <v>614</v>
      </c>
      <c r="N790" t="s">
        <v>1176</v>
      </c>
      <c r="O790" t="s">
        <v>215</v>
      </c>
      <c r="P790" t="s">
        <v>216</v>
      </c>
      <c r="Q790" t="s">
        <v>217</v>
      </c>
      <c r="R790" t="s">
        <v>97</v>
      </c>
      <c r="S790" t="s">
        <v>98</v>
      </c>
    </row>
    <row r="791" spans="1:19" x14ac:dyDescent="0.3">
      <c r="A791">
        <v>115748</v>
      </c>
      <c r="B791">
        <v>122</v>
      </c>
      <c r="C791" t="s">
        <v>25</v>
      </c>
      <c r="D791" t="s">
        <v>626</v>
      </c>
      <c r="E791">
        <v>2354.21</v>
      </c>
      <c r="F791" s="20">
        <v>45722</v>
      </c>
      <c r="G791" s="20">
        <v>45722</v>
      </c>
      <c r="H791" s="20">
        <v>45722</v>
      </c>
      <c r="I791" s="20">
        <v>45716</v>
      </c>
      <c r="J791" s="20"/>
      <c r="K791" t="s">
        <v>96</v>
      </c>
      <c r="L791" t="s">
        <v>613</v>
      </c>
      <c r="M791" t="s">
        <v>614</v>
      </c>
      <c r="N791" t="s">
        <v>1176</v>
      </c>
      <c r="O791" t="s">
        <v>215</v>
      </c>
      <c r="P791" t="s">
        <v>216</v>
      </c>
      <c r="Q791" t="s">
        <v>217</v>
      </c>
      <c r="R791" t="s">
        <v>97</v>
      </c>
      <c r="S791" t="s">
        <v>98</v>
      </c>
    </row>
    <row r="792" spans="1:19" x14ac:dyDescent="0.3">
      <c r="A792">
        <v>115749</v>
      </c>
      <c r="B792">
        <v>122</v>
      </c>
      <c r="C792" t="s">
        <v>25</v>
      </c>
      <c r="D792" t="s">
        <v>627</v>
      </c>
      <c r="E792">
        <v>1985.19</v>
      </c>
      <c r="F792" s="20">
        <v>45722</v>
      </c>
      <c r="G792" s="20">
        <v>45722</v>
      </c>
      <c r="H792" s="20">
        <v>45722</v>
      </c>
      <c r="I792" s="20">
        <v>45716</v>
      </c>
      <c r="J792" s="20"/>
      <c r="K792" t="s">
        <v>96</v>
      </c>
      <c r="L792" t="s">
        <v>613</v>
      </c>
      <c r="M792" t="s">
        <v>614</v>
      </c>
      <c r="N792" t="s">
        <v>1176</v>
      </c>
      <c r="O792" t="s">
        <v>215</v>
      </c>
      <c r="P792" t="s">
        <v>216</v>
      </c>
      <c r="Q792" t="s">
        <v>217</v>
      </c>
      <c r="R792" t="s">
        <v>97</v>
      </c>
      <c r="S792" t="s">
        <v>98</v>
      </c>
    </row>
    <row r="793" spans="1:19" x14ac:dyDescent="0.3">
      <c r="A793">
        <v>115750</v>
      </c>
      <c r="B793">
        <v>122</v>
      </c>
      <c r="C793" t="s">
        <v>25</v>
      </c>
      <c r="D793" t="s">
        <v>628</v>
      </c>
      <c r="E793">
        <v>2620.85</v>
      </c>
      <c r="F793" s="20">
        <v>45722</v>
      </c>
      <c r="G793" s="20">
        <v>45722</v>
      </c>
      <c r="H793" s="20">
        <v>45722</v>
      </c>
      <c r="I793" s="20">
        <v>45716</v>
      </c>
      <c r="J793" s="20"/>
      <c r="K793" t="s">
        <v>96</v>
      </c>
      <c r="L793" t="s">
        <v>613</v>
      </c>
      <c r="M793" t="s">
        <v>614</v>
      </c>
      <c r="N793" t="s">
        <v>1176</v>
      </c>
      <c r="O793" t="s">
        <v>215</v>
      </c>
      <c r="P793" t="s">
        <v>216</v>
      </c>
      <c r="Q793" t="s">
        <v>217</v>
      </c>
      <c r="R793" t="s">
        <v>97</v>
      </c>
      <c r="S793" t="s">
        <v>98</v>
      </c>
    </row>
    <row r="794" spans="1:19" x14ac:dyDescent="0.3">
      <c r="A794">
        <v>115751</v>
      </c>
      <c r="B794">
        <v>122</v>
      </c>
      <c r="C794" t="s">
        <v>25</v>
      </c>
      <c r="D794" t="s">
        <v>629</v>
      </c>
      <c r="E794">
        <v>2601.0500000000002</v>
      </c>
      <c r="F794" s="20">
        <v>45722</v>
      </c>
      <c r="G794" s="20">
        <v>45722</v>
      </c>
      <c r="H794" s="20">
        <v>45722</v>
      </c>
      <c r="I794" s="20">
        <v>45716</v>
      </c>
      <c r="J794" s="20"/>
      <c r="K794" t="s">
        <v>96</v>
      </c>
      <c r="L794" t="s">
        <v>613</v>
      </c>
      <c r="M794" t="s">
        <v>614</v>
      </c>
      <c r="N794" t="s">
        <v>1176</v>
      </c>
      <c r="O794" t="s">
        <v>215</v>
      </c>
      <c r="P794" t="s">
        <v>216</v>
      </c>
      <c r="Q794" t="s">
        <v>217</v>
      </c>
      <c r="R794" t="s">
        <v>97</v>
      </c>
      <c r="S794" t="s">
        <v>98</v>
      </c>
    </row>
    <row r="795" spans="1:19" x14ac:dyDescent="0.3">
      <c r="A795">
        <v>115752</v>
      </c>
      <c r="B795">
        <v>122</v>
      </c>
      <c r="C795" t="s">
        <v>25</v>
      </c>
      <c r="D795" t="s">
        <v>630</v>
      </c>
      <c r="E795">
        <v>2786.97</v>
      </c>
      <c r="F795" s="20">
        <v>45722</v>
      </c>
      <c r="G795" s="20">
        <v>45722</v>
      </c>
      <c r="H795" s="20">
        <v>45722</v>
      </c>
      <c r="I795" s="20">
        <v>45716</v>
      </c>
      <c r="J795" s="20"/>
      <c r="K795" t="s">
        <v>96</v>
      </c>
      <c r="L795" t="s">
        <v>613</v>
      </c>
      <c r="M795" t="s">
        <v>614</v>
      </c>
      <c r="N795" t="s">
        <v>1176</v>
      </c>
      <c r="O795" t="s">
        <v>215</v>
      </c>
      <c r="P795" t="s">
        <v>216</v>
      </c>
      <c r="Q795" t="s">
        <v>217</v>
      </c>
      <c r="R795" t="s">
        <v>97</v>
      </c>
      <c r="S795" t="s">
        <v>98</v>
      </c>
    </row>
    <row r="796" spans="1:19" x14ac:dyDescent="0.3">
      <c r="A796">
        <v>115753</v>
      </c>
      <c r="B796">
        <v>122</v>
      </c>
      <c r="C796" t="s">
        <v>25</v>
      </c>
      <c r="D796" t="s">
        <v>631</v>
      </c>
      <c r="E796">
        <v>1262.02</v>
      </c>
      <c r="F796" s="20">
        <v>45722</v>
      </c>
      <c r="G796" s="20">
        <v>45722</v>
      </c>
      <c r="H796" s="20">
        <v>45722</v>
      </c>
      <c r="I796" s="20">
        <v>45716</v>
      </c>
      <c r="J796" s="20"/>
      <c r="K796" t="s">
        <v>96</v>
      </c>
      <c r="L796" t="s">
        <v>613</v>
      </c>
      <c r="M796" t="s">
        <v>614</v>
      </c>
      <c r="N796" t="s">
        <v>1176</v>
      </c>
      <c r="O796" t="s">
        <v>215</v>
      </c>
      <c r="P796" t="s">
        <v>216</v>
      </c>
      <c r="Q796" t="s">
        <v>217</v>
      </c>
      <c r="R796" t="s">
        <v>97</v>
      </c>
      <c r="S796" t="s">
        <v>98</v>
      </c>
    </row>
    <row r="797" spans="1:19" x14ac:dyDescent="0.3">
      <c r="A797">
        <v>115754</v>
      </c>
      <c r="B797">
        <v>122</v>
      </c>
      <c r="C797" t="s">
        <v>25</v>
      </c>
      <c r="D797" t="s">
        <v>632</v>
      </c>
      <c r="E797">
        <v>2127.1999999999998</v>
      </c>
      <c r="F797" s="20">
        <v>45722</v>
      </c>
      <c r="G797" s="20">
        <v>45722</v>
      </c>
      <c r="H797" s="20">
        <v>45722</v>
      </c>
      <c r="I797" s="20">
        <v>45716</v>
      </c>
      <c r="J797" s="20"/>
      <c r="K797" t="s">
        <v>96</v>
      </c>
      <c r="L797" t="s">
        <v>613</v>
      </c>
      <c r="M797" t="s">
        <v>614</v>
      </c>
      <c r="N797" t="s">
        <v>1176</v>
      </c>
      <c r="O797" t="s">
        <v>215</v>
      </c>
      <c r="P797" t="s">
        <v>216</v>
      </c>
      <c r="Q797" t="s">
        <v>217</v>
      </c>
      <c r="R797" t="s">
        <v>97</v>
      </c>
      <c r="S797" t="s">
        <v>98</v>
      </c>
    </row>
    <row r="798" spans="1:19" x14ac:dyDescent="0.3">
      <c r="A798">
        <v>115755</v>
      </c>
      <c r="B798">
        <v>122</v>
      </c>
      <c r="C798" t="s">
        <v>25</v>
      </c>
      <c r="D798" t="s">
        <v>633</v>
      </c>
      <c r="E798">
        <v>2328.88</v>
      </c>
      <c r="F798" s="20">
        <v>45722</v>
      </c>
      <c r="G798" s="20">
        <v>45722</v>
      </c>
      <c r="H798" s="20">
        <v>45722</v>
      </c>
      <c r="I798" s="20">
        <v>45716</v>
      </c>
      <c r="J798" s="20"/>
      <c r="K798" t="s">
        <v>96</v>
      </c>
      <c r="L798" t="s">
        <v>613</v>
      </c>
      <c r="M798" t="s">
        <v>614</v>
      </c>
      <c r="N798" t="s">
        <v>1176</v>
      </c>
      <c r="O798" t="s">
        <v>215</v>
      </c>
      <c r="P798" t="s">
        <v>216</v>
      </c>
      <c r="Q798" t="s">
        <v>217</v>
      </c>
      <c r="R798" t="s">
        <v>97</v>
      </c>
      <c r="S798" t="s">
        <v>98</v>
      </c>
    </row>
    <row r="799" spans="1:19" x14ac:dyDescent="0.3">
      <c r="A799">
        <v>115756</v>
      </c>
      <c r="B799">
        <v>122</v>
      </c>
      <c r="C799" t="s">
        <v>25</v>
      </c>
      <c r="D799" t="s">
        <v>634</v>
      </c>
      <c r="E799">
        <v>2522.77</v>
      </c>
      <c r="F799" s="20">
        <v>45722</v>
      </c>
      <c r="G799" s="20">
        <v>45722</v>
      </c>
      <c r="H799" s="20">
        <v>45722</v>
      </c>
      <c r="I799" s="20">
        <v>45716</v>
      </c>
      <c r="J799" s="20"/>
      <c r="K799" t="s">
        <v>96</v>
      </c>
      <c r="L799" t="s">
        <v>613</v>
      </c>
      <c r="M799" t="s">
        <v>614</v>
      </c>
      <c r="N799" t="s">
        <v>1176</v>
      </c>
      <c r="O799" t="s">
        <v>215</v>
      </c>
      <c r="P799" t="s">
        <v>216</v>
      </c>
      <c r="Q799" t="s">
        <v>217</v>
      </c>
      <c r="R799" t="s">
        <v>97</v>
      </c>
      <c r="S799" t="s">
        <v>98</v>
      </c>
    </row>
    <row r="800" spans="1:19" x14ac:dyDescent="0.3">
      <c r="A800">
        <v>115757</v>
      </c>
      <c r="B800">
        <v>122</v>
      </c>
      <c r="C800" t="s">
        <v>25</v>
      </c>
      <c r="D800" t="s">
        <v>635</v>
      </c>
      <c r="E800">
        <v>2418.6799999999998</v>
      </c>
      <c r="F800" s="20">
        <v>45722</v>
      </c>
      <c r="G800" s="20">
        <v>45722</v>
      </c>
      <c r="H800" s="20">
        <v>45722</v>
      </c>
      <c r="I800" s="20">
        <v>45716</v>
      </c>
      <c r="J800" s="20"/>
      <c r="K800" t="s">
        <v>96</v>
      </c>
      <c r="L800" t="s">
        <v>613</v>
      </c>
      <c r="M800" t="s">
        <v>614</v>
      </c>
      <c r="N800" t="s">
        <v>1176</v>
      </c>
      <c r="O800" t="s">
        <v>215</v>
      </c>
      <c r="P800" t="s">
        <v>216</v>
      </c>
      <c r="Q800" t="s">
        <v>217</v>
      </c>
      <c r="R800" t="s">
        <v>97</v>
      </c>
      <c r="S800" t="s">
        <v>98</v>
      </c>
    </row>
    <row r="801" spans="1:19" x14ac:dyDescent="0.3">
      <c r="A801">
        <v>115758</v>
      </c>
      <c r="B801">
        <v>122</v>
      </c>
      <c r="C801" t="s">
        <v>25</v>
      </c>
      <c r="D801" t="s">
        <v>636</v>
      </c>
      <c r="E801">
        <v>1910.94</v>
      </c>
      <c r="F801" s="20">
        <v>45722</v>
      </c>
      <c r="G801" s="20">
        <v>45722</v>
      </c>
      <c r="H801" s="20">
        <v>45722</v>
      </c>
      <c r="I801" s="20">
        <v>45716</v>
      </c>
      <c r="J801" s="20"/>
      <c r="K801" t="s">
        <v>96</v>
      </c>
      <c r="L801" t="s">
        <v>613</v>
      </c>
      <c r="M801" t="s">
        <v>614</v>
      </c>
      <c r="N801" t="s">
        <v>1176</v>
      </c>
      <c r="O801" t="s">
        <v>215</v>
      </c>
      <c r="P801" t="s">
        <v>216</v>
      </c>
      <c r="Q801" t="s">
        <v>217</v>
      </c>
      <c r="R801" t="s">
        <v>97</v>
      </c>
      <c r="S801" t="s">
        <v>98</v>
      </c>
    </row>
    <row r="802" spans="1:19" x14ac:dyDescent="0.3">
      <c r="A802">
        <v>115759</v>
      </c>
      <c r="B802">
        <v>122</v>
      </c>
      <c r="C802" t="s">
        <v>25</v>
      </c>
      <c r="D802" t="s">
        <v>637</v>
      </c>
      <c r="E802">
        <v>2306.39</v>
      </c>
      <c r="F802" s="20">
        <v>45722</v>
      </c>
      <c r="G802" s="20">
        <v>45722</v>
      </c>
      <c r="H802" s="20">
        <v>45722</v>
      </c>
      <c r="I802" s="20">
        <v>45716</v>
      </c>
      <c r="J802" s="20"/>
      <c r="K802" t="s">
        <v>96</v>
      </c>
      <c r="L802" t="s">
        <v>613</v>
      </c>
      <c r="M802" t="s">
        <v>614</v>
      </c>
      <c r="N802" t="s">
        <v>1176</v>
      </c>
      <c r="O802" t="s">
        <v>215</v>
      </c>
      <c r="P802" t="s">
        <v>216</v>
      </c>
      <c r="Q802" t="s">
        <v>217</v>
      </c>
      <c r="R802" t="s">
        <v>97</v>
      </c>
      <c r="S802" t="s">
        <v>98</v>
      </c>
    </row>
    <row r="803" spans="1:19" x14ac:dyDescent="0.3">
      <c r="A803">
        <v>115760</v>
      </c>
      <c r="B803">
        <v>122</v>
      </c>
      <c r="C803" t="s">
        <v>25</v>
      </c>
      <c r="D803" t="s">
        <v>638</v>
      </c>
      <c r="E803">
        <v>2584.15</v>
      </c>
      <c r="F803" s="20">
        <v>45722</v>
      </c>
      <c r="G803" s="20">
        <v>45722</v>
      </c>
      <c r="H803" s="20">
        <v>45722</v>
      </c>
      <c r="I803" s="20">
        <v>45716</v>
      </c>
      <c r="J803" s="20"/>
      <c r="K803" t="s">
        <v>96</v>
      </c>
      <c r="L803" t="s">
        <v>613</v>
      </c>
      <c r="M803" t="s">
        <v>614</v>
      </c>
      <c r="N803" t="s">
        <v>1176</v>
      </c>
      <c r="O803" t="s">
        <v>215</v>
      </c>
      <c r="P803" t="s">
        <v>216</v>
      </c>
      <c r="Q803" t="s">
        <v>217</v>
      </c>
      <c r="R803" t="s">
        <v>97</v>
      </c>
      <c r="S803" t="s">
        <v>98</v>
      </c>
    </row>
    <row r="804" spans="1:19" x14ac:dyDescent="0.3">
      <c r="A804">
        <v>115761</v>
      </c>
      <c r="B804">
        <v>122</v>
      </c>
      <c r="C804" t="s">
        <v>25</v>
      </c>
      <c r="D804" t="s">
        <v>639</v>
      </c>
      <c r="E804">
        <v>2252.86</v>
      </c>
      <c r="F804" s="20">
        <v>45722</v>
      </c>
      <c r="G804" s="20">
        <v>45722</v>
      </c>
      <c r="H804" s="20">
        <v>45722</v>
      </c>
      <c r="I804" s="20">
        <v>45716</v>
      </c>
      <c r="J804" s="20"/>
      <c r="K804" t="s">
        <v>96</v>
      </c>
      <c r="L804" t="s">
        <v>613</v>
      </c>
      <c r="M804" t="s">
        <v>614</v>
      </c>
      <c r="N804" t="s">
        <v>1176</v>
      </c>
      <c r="O804" t="s">
        <v>215</v>
      </c>
      <c r="P804" t="s">
        <v>216</v>
      </c>
      <c r="Q804" t="s">
        <v>217</v>
      </c>
      <c r="R804" t="s">
        <v>97</v>
      </c>
      <c r="S804" t="s">
        <v>98</v>
      </c>
    </row>
    <row r="805" spans="1:19" x14ac:dyDescent="0.3">
      <c r="A805">
        <v>115762</v>
      </c>
      <c r="B805">
        <v>122</v>
      </c>
      <c r="C805" t="s">
        <v>25</v>
      </c>
      <c r="D805" t="s">
        <v>640</v>
      </c>
      <c r="E805">
        <v>2750.55</v>
      </c>
      <c r="F805" s="20">
        <v>45722</v>
      </c>
      <c r="G805" s="20">
        <v>45722</v>
      </c>
      <c r="H805" s="20">
        <v>45722</v>
      </c>
      <c r="I805" s="20">
        <v>45716</v>
      </c>
      <c r="J805" s="20"/>
      <c r="K805" t="s">
        <v>96</v>
      </c>
      <c r="L805" t="s">
        <v>613</v>
      </c>
      <c r="M805" t="s">
        <v>614</v>
      </c>
      <c r="N805" t="s">
        <v>1176</v>
      </c>
      <c r="O805" t="s">
        <v>215</v>
      </c>
      <c r="P805" t="s">
        <v>216</v>
      </c>
      <c r="Q805" t="s">
        <v>217</v>
      </c>
      <c r="R805" t="s">
        <v>97</v>
      </c>
      <c r="S805" t="s">
        <v>98</v>
      </c>
    </row>
    <row r="806" spans="1:19" x14ac:dyDescent="0.3">
      <c r="A806">
        <v>115763</v>
      </c>
      <c r="B806">
        <v>122</v>
      </c>
      <c r="C806" t="s">
        <v>25</v>
      </c>
      <c r="D806" t="s">
        <v>641</v>
      </c>
      <c r="E806">
        <v>1923.58</v>
      </c>
      <c r="F806" s="20">
        <v>45722</v>
      </c>
      <c r="G806" s="20">
        <v>45722</v>
      </c>
      <c r="H806" s="20">
        <v>45722</v>
      </c>
      <c r="I806" s="20">
        <v>45716</v>
      </c>
      <c r="J806" s="20"/>
      <c r="K806" t="s">
        <v>96</v>
      </c>
      <c r="L806" t="s">
        <v>613</v>
      </c>
      <c r="M806" t="s">
        <v>614</v>
      </c>
      <c r="N806" t="s">
        <v>1176</v>
      </c>
      <c r="O806" t="s">
        <v>215</v>
      </c>
      <c r="P806" t="s">
        <v>216</v>
      </c>
      <c r="Q806" t="s">
        <v>217</v>
      </c>
      <c r="R806" t="s">
        <v>97</v>
      </c>
      <c r="S806" t="s">
        <v>98</v>
      </c>
    </row>
    <row r="807" spans="1:19" x14ac:dyDescent="0.3">
      <c r="A807">
        <v>115764</v>
      </c>
      <c r="B807">
        <v>122</v>
      </c>
      <c r="C807" t="s">
        <v>25</v>
      </c>
      <c r="D807" t="s">
        <v>642</v>
      </c>
      <c r="E807">
        <v>2770.23</v>
      </c>
      <c r="F807" s="20">
        <v>45722</v>
      </c>
      <c r="G807" s="20">
        <v>45722</v>
      </c>
      <c r="H807" s="20">
        <v>45722</v>
      </c>
      <c r="I807" s="20">
        <v>45716</v>
      </c>
      <c r="J807" s="20"/>
      <c r="K807" t="s">
        <v>96</v>
      </c>
      <c r="L807" t="s">
        <v>613</v>
      </c>
      <c r="M807" t="s">
        <v>614</v>
      </c>
      <c r="N807" t="s">
        <v>1176</v>
      </c>
      <c r="O807" t="s">
        <v>215</v>
      </c>
      <c r="P807" t="s">
        <v>216</v>
      </c>
      <c r="Q807" t="s">
        <v>217</v>
      </c>
      <c r="R807" t="s">
        <v>97</v>
      </c>
      <c r="S807" t="s">
        <v>98</v>
      </c>
    </row>
    <row r="808" spans="1:19" x14ac:dyDescent="0.3">
      <c r="A808">
        <v>112925</v>
      </c>
      <c r="B808">
        <v>122</v>
      </c>
      <c r="C808" t="s">
        <v>25</v>
      </c>
      <c r="D808" t="s">
        <v>365</v>
      </c>
      <c r="E808">
        <v>2429.2800000000002</v>
      </c>
      <c r="F808" s="20">
        <v>45722</v>
      </c>
      <c r="G808" s="20">
        <v>45722</v>
      </c>
      <c r="H808" s="20">
        <v>45722</v>
      </c>
      <c r="I808" s="20">
        <v>45693</v>
      </c>
      <c r="J808" s="20">
        <v>45712</v>
      </c>
      <c r="K808" t="s">
        <v>213</v>
      </c>
      <c r="N808" t="s">
        <v>1177</v>
      </c>
      <c r="O808" t="s">
        <v>215</v>
      </c>
      <c r="P808" t="s">
        <v>216</v>
      </c>
      <c r="Q808" t="s">
        <v>217</v>
      </c>
      <c r="R808" t="s">
        <v>97</v>
      </c>
      <c r="S808" t="s">
        <v>98</v>
      </c>
    </row>
    <row r="809" spans="1:19" x14ac:dyDescent="0.3">
      <c r="A809">
        <v>116466</v>
      </c>
      <c r="B809">
        <v>122</v>
      </c>
      <c r="C809" t="s">
        <v>25</v>
      </c>
      <c r="D809" t="s">
        <v>376</v>
      </c>
      <c r="E809">
        <v>70</v>
      </c>
      <c r="F809" s="20">
        <v>45722</v>
      </c>
      <c r="G809" s="20"/>
      <c r="H809" s="20">
        <v>45722</v>
      </c>
      <c r="I809" s="20">
        <v>45722</v>
      </c>
      <c r="J809" s="20">
        <v>45723</v>
      </c>
      <c r="K809" t="s">
        <v>298</v>
      </c>
      <c r="L809" t="s">
        <v>377</v>
      </c>
      <c r="M809" t="s">
        <v>378</v>
      </c>
      <c r="N809" t="s">
        <v>966</v>
      </c>
      <c r="R809" t="s">
        <v>97</v>
      </c>
    </row>
    <row r="810" spans="1:19" x14ac:dyDescent="0.3">
      <c r="A810">
        <v>96672</v>
      </c>
      <c r="B810">
        <v>122</v>
      </c>
      <c r="C810" t="s">
        <v>25</v>
      </c>
      <c r="D810" t="s">
        <v>447</v>
      </c>
      <c r="E810">
        <v>310</v>
      </c>
      <c r="F810" s="20">
        <v>45723</v>
      </c>
      <c r="G810" s="20">
        <v>45721</v>
      </c>
      <c r="H810" s="20">
        <v>45721</v>
      </c>
      <c r="I810" s="20">
        <v>45689</v>
      </c>
      <c r="J810" s="20"/>
      <c r="K810" t="s">
        <v>213</v>
      </c>
      <c r="L810" t="s">
        <v>272</v>
      </c>
      <c r="M810" t="s">
        <v>273</v>
      </c>
      <c r="N810" t="s">
        <v>1178</v>
      </c>
      <c r="O810" t="s">
        <v>215</v>
      </c>
      <c r="P810" t="s">
        <v>216</v>
      </c>
      <c r="Q810" t="s">
        <v>217</v>
      </c>
      <c r="R810" t="s">
        <v>97</v>
      </c>
      <c r="S810" t="s">
        <v>98</v>
      </c>
    </row>
    <row r="811" spans="1:19" x14ac:dyDescent="0.3">
      <c r="A811">
        <v>112929</v>
      </c>
      <c r="B811">
        <v>122</v>
      </c>
      <c r="C811" t="s">
        <v>25</v>
      </c>
      <c r="D811" t="s">
        <v>292</v>
      </c>
      <c r="E811">
        <v>1112.83</v>
      </c>
      <c r="F811" s="20">
        <v>45722</v>
      </c>
      <c r="G811" s="20">
        <v>45721</v>
      </c>
      <c r="H811" s="20">
        <v>45721</v>
      </c>
      <c r="I811" s="20">
        <v>45693</v>
      </c>
      <c r="J811" s="20">
        <v>45712</v>
      </c>
      <c r="K811" t="s">
        <v>213</v>
      </c>
      <c r="N811" t="s">
        <v>1179</v>
      </c>
      <c r="O811" t="s">
        <v>215</v>
      </c>
      <c r="P811" t="s">
        <v>216</v>
      </c>
      <c r="Q811" t="s">
        <v>217</v>
      </c>
      <c r="R811" t="s">
        <v>97</v>
      </c>
      <c r="S811" t="s">
        <v>98</v>
      </c>
    </row>
    <row r="812" spans="1:19" x14ac:dyDescent="0.3">
      <c r="A812">
        <v>112956</v>
      </c>
      <c r="B812">
        <v>122</v>
      </c>
      <c r="C812" t="s">
        <v>25</v>
      </c>
      <c r="D812" t="s">
        <v>1002</v>
      </c>
      <c r="E812">
        <v>730</v>
      </c>
      <c r="F812" s="20">
        <v>45722</v>
      </c>
      <c r="G812" s="20">
        <v>45721</v>
      </c>
      <c r="H812" s="20">
        <v>45721</v>
      </c>
      <c r="I812" s="20">
        <v>45701</v>
      </c>
      <c r="J812" s="20">
        <v>45712</v>
      </c>
      <c r="K812" t="s">
        <v>213</v>
      </c>
      <c r="N812" t="s">
        <v>1180</v>
      </c>
      <c r="O812" t="s">
        <v>215</v>
      </c>
      <c r="P812" t="s">
        <v>216</v>
      </c>
      <c r="Q812" t="s">
        <v>217</v>
      </c>
      <c r="R812" t="s">
        <v>97</v>
      </c>
      <c r="S812" t="s">
        <v>98</v>
      </c>
    </row>
    <row r="813" spans="1:19" x14ac:dyDescent="0.3">
      <c r="A813">
        <v>91831</v>
      </c>
      <c r="B813">
        <v>122</v>
      </c>
      <c r="C813" t="s">
        <v>25</v>
      </c>
      <c r="D813" t="s">
        <v>335</v>
      </c>
      <c r="E813">
        <v>4818</v>
      </c>
      <c r="F813" s="20">
        <v>45721</v>
      </c>
      <c r="G813" s="20">
        <v>45721</v>
      </c>
      <c r="H813" s="20">
        <v>45721</v>
      </c>
      <c r="I813" s="20">
        <v>45712</v>
      </c>
      <c r="J813" s="20"/>
      <c r="K813" t="s">
        <v>213</v>
      </c>
      <c r="L813" t="s">
        <v>336</v>
      </c>
      <c r="M813" t="s">
        <v>337</v>
      </c>
      <c r="N813" t="s">
        <v>1181</v>
      </c>
      <c r="O813" t="s">
        <v>215</v>
      </c>
      <c r="P813" t="s">
        <v>216</v>
      </c>
      <c r="Q813" t="s">
        <v>217</v>
      </c>
      <c r="R813" t="s">
        <v>97</v>
      </c>
      <c r="S813" t="s">
        <v>98</v>
      </c>
    </row>
    <row r="814" spans="1:19" x14ac:dyDescent="0.3">
      <c r="A814">
        <v>109275</v>
      </c>
      <c r="B814">
        <v>122</v>
      </c>
      <c r="C814" t="s">
        <v>25</v>
      </c>
      <c r="D814" t="s">
        <v>382</v>
      </c>
      <c r="E814">
        <v>7000</v>
      </c>
      <c r="F814" s="20">
        <v>45717</v>
      </c>
      <c r="G814" s="20">
        <v>45721</v>
      </c>
      <c r="H814" s="20">
        <v>45721</v>
      </c>
      <c r="I814" s="20">
        <v>45717</v>
      </c>
      <c r="J814" s="20"/>
      <c r="K814" t="s">
        <v>96</v>
      </c>
      <c r="L814" t="s">
        <v>647</v>
      </c>
      <c r="M814" t="s">
        <v>950</v>
      </c>
      <c r="N814" t="s">
        <v>1182</v>
      </c>
      <c r="O814" t="s">
        <v>215</v>
      </c>
      <c r="P814" t="s">
        <v>216</v>
      </c>
      <c r="Q814" t="s">
        <v>217</v>
      </c>
      <c r="R814" t="s">
        <v>97</v>
      </c>
      <c r="S814" t="s">
        <v>98</v>
      </c>
    </row>
    <row r="815" spans="1:19" x14ac:dyDescent="0.3">
      <c r="A815">
        <v>114479</v>
      </c>
      <c r="B815">
        <v>122</v>
      </c>
      <c r="C815" t="s">
        <v>25</v>
      </c>
      <c r="D815" t="s">
        <v>496</v>
      </c>
      <c r="E815">
        <v>4350</v>
      </c>
      <c r="F815" s="20">
        <v>45725</v>
      </c>
      <c r="G815" s="20">
        <v>45716</v>
      </c>
      <c r="H815" s="20">
        <v>45716</v>
      </c>
      <c r="I815" s="20">
        <v>45709</v>
      </c>
      <c r="J815" s="20">
        <v>45715</v>
      </c>
      <c r="K815" t="s">
        <v>213</v>
      </c>
      <c r="N815" t="s">
        <v>1183</v>
      </c>
      <c r="O815" t="s">
        <v>215</v>
      </c>
      <c r="P815" t="s">
        <v>216</v>
      </c>
      <c r="Q815" t="s">
        <v>217</v>
      </c>
      <c r="R815" t="s">
        <v>97</v>
      </c>
      <c r="S815" t="s">
        <v>98</v>
      </c>
    </row>
    <row r="816" spans="1:19" x14ac:dyDescent="0.3">
      <c r="A816">
        <v>114612</v>
      </c>
      <c r="B816">
        <v>122</v>
      </c>
      <c r="C816" t="s">
        <v>25</v>
      </c>
      <c r="D816" t="s">
        <v>1184</v>
      </c>
      <c r="E816">
        <v>700</v>
      </c>
      <c r="F816" s="20">
        <v>45716</v>
      </c>
      <c r="G816" s="20">
        <v>45716</v>
      </c>
      <c r="H816" s="20">
        <v>45716</v>
      </c>
      <c r="I816" s="20">
        <v>45715</v>
      </c>
      <c r="J816" s="20">
        <v>45716</v>
      </c>
      <c r="K816" t="s">
        <v>96</v>
      </c>
      <c r="L816" t="s">
        <v>361</v>
      </c>
      <c r="M816" t="s">
        <v>362</v>
      </c>
      <c r="N816" t="s">
        <v>1185</v>
      </c>
      <c r="O816" t="s">
        <v>215</v>
      </c>
      <c r="P816" t="s">
        <v>216</v>
      </c>
      <c r="Q816" t="s">
        <v>217</v>
      </c>
      <c r="R816" t="s">
        <v>97</v>
      </c>
      <c r="S816" t="s">
        <v>98</v>
      </c>
    </row>
    <row r="817" spans="1:19" x14ac:dyDescent="0.3">
      <c r="A817">
        <v>115288</v>
      </c>
      <c r="B817">
        <v>122</v>
      </c>
      <c r="C817" t="s">
        <v>25</v>
      </c>
      <c r="D817" t="s">
        <v>376</v>
      </c>
      <c r="E817">
        <v>107.77</v>
      </c>
      <c r="F817" s="20">
        <v>45716</v>
      </c>
      <c r="G817" s="20"/>
      <c r="H817" s="20">
        <v>45716</v>
      </c>
      <c r="I817" s="20">
        <v>45716</v>
      </c>
      <c r="J817" s="20">
        <v>45719</v>
      </c>
      <c r="K817" t="s">
        <v>298</v>
      </c>
      <c r="L817" t="s">
        <v>377</v>
      </c>
      <c r="M817" t="s">
        <v>378</v>
      </c>
      <c r="N817" t="s">
        <v>1176</v>
      </c>
      <c r="R817" t="s">
        <v>97</v>
      </c>
    </row>
    <row r="818" spans="1:19" x14ac:dyDescent="0.3">
      <c r="A818">
        <v>115387</v>
      </c>
      <c r="B818">
        <v>122</v>
      </c>
      <c r="C818" t="s">
        <v>25</v>
      </c>
      <c r="D818" t="s">
        <v>302</v>
      </c>
      <c r="E818">
        <v>0</v>
      </c>
      <c r="F818" s="20">
        <v>45716</v>
      </c>
      <c r="G818" s="20"/>
      <c r="H818" s="20">
        <v>45716</v>
      </c>
      <c r="I818" s="20">
        <v>45716</v>
      </c>
      <c r="J818" s="20">
        <v>45719</v>
      </c>
      <c r="K818" t="s">
        <v>298</v>
      </c>
      <c r="L818" t="s">
        <v>299</v>
      </c>
      <c r="M818" t="s">
        <v>300</v>
      </c>
      <c r="N818" t="s">
        <v>1176</v>
      </c>
      <c r="R818" t="s">
        <v>97</v>
      </c>
    </row>
    <row r="819" spans="1:19" x14ac:dyDescent="0.3">
      <c r="A819">
        <v>115388</v>
      </c>
      <c r="B819">
        <v>122</v>
      </c>
      <c r="C819" t="s">
        <v>25</v>
      </c>
      <c r="D819" t="s">
        <v>297</v>
      </c>
      <c r="E819">
        <v>0</v>
      </c>
      <c r="F819" s="20">
        <v>45716</v>
      </c>
      <c r="G819" s="20"/>
      <c r="H819" s="20">
        <v>45716</v>
      </c>
      <c r="I819" s="20">
        <v>45716</v>
      </c>
      <c r="J819" s="20">
        <v>45719</v>
      </c>
      <c r="K819" t="s">
        <v>298</v>
      </c>
      <c r="L819" t="s">
        <v>299</v>
      </c>
      <c r="M819" t="s">
        <v>300</v>
      </c>
      <c r="N819" t="s">
        <v>1176</v>
      </c>
      <c r="R819" t="s">
        <v>97</v>
      </c>
    </row>
    <row r="820" spans="1:19" x14ac:dyDescent="0.3">
      <c r="A820">
        <v>115391</v>
      </c>
      <c r="B820">
        <v>122</v>
      </c>
      <c r="C820" t="s">
        <v>25</v>
      </c>
      <c r="D820" t="s">
        <v>113</v>
      </c>
      <c r="E820">
        <v>0</v>
      </c>
      <c r="F820" s="20">
        <v>45716</v>
      </c>
      <c r="G820" s="20"/>
      <c r="H820" s="20">
        <v>45716</v>
      </c>
      <c r="I820" s="20">
        <v>45716</v>
      </c>
      <c r="J820" s="20">
        <v>45719</v>
      </c>
      <c r="K820" t="s">
        <v>298</v>
      </c>
      <c r="L820" t="s">
        <v>299</v>
      </c>
      <c r="M820" t="s">
        <v>300</v>
      </c>
      <c r="N820" t="s">
        <v>1176</v>
      </c>
      <c r="R820" t="s">
        <v>97</v>
      </c>
    </row>
    <row r="821" spans="1:19" x14ac:dyDescent="0.3">
      <c r="A821">
        <v>116450</v>
      </c>
      <c r="B821">
        <v>122</v>
      </c>
      <c r="C821" t="s">
        <v>25</v>
      </c>
      <c r="D821" t="s">
        <v>113</v>
      </c>
      <c r="E821">
        <v>0</v>
      </c>
      <c r="F821" s="20">
        <v>45716</v>
      </c>
      <c r="G821" s="20"/>
      <c r="H821" s="20">
        <v>45716</v>
      </c>
      <c r="I821" s="20">
        <v>45716</v>
      </c>
      <c r="J821" s="20">
        <v>45722</v>
      </c>
      <c r="K821" t="s">
        <v>298</v>
      </c>
      <c r="L821" t="s">
        <v>438</v>
      </c>
      <c r="M821" t="s">
        <v>607</v>
      </c>
      <c r="N821" t="s">
        <v>1176</v>
      </c>
      <c r="R821" t="s">
        <v>97</v>
      </c>
    </row>
    <row r="822" spans="1:19" x14ac:dyDescent="0.3">
      <c r="A822">
        <v>112295</v>
      </c>
      <c r="B822">
        <v>122</v>
      </c>
      <c r="C822" t="s">
        <v>25</v>
      </c>
      <c r="D822" t="s">
        <v>360</v>
      </c>
      <c r="E822">
        <v>1800</v>
      </c>
      <c r="F822" s="20">
        <v>45719</v>
      </c>
      <c r="G822" s="20">
        <v>45716</v>
      </c>
      <c r="H822" s="20">
        <v>45716</v>
      </c>
      <c r="I822" s="20">
        <v>45711</v>
      </c>
      <c r="J822" s="20">
        <v>45708</v>
      </c>
      <c r="K822" t="s">
        <v>96</v>
      </c>
      <c r="L822" t="s">
        <v>361</v>
      </c>
      <c r="M822" t="s">
        <v>362</v>
      </c>
      <c r="N822" t="s">
        <v>1185</v>
      </c>
      <c r="O822" t="s">
        <v>215</v>
      </c>
      <c r="P822" t="s">
        <v>216</v>
      </c>
      <c r="Q822" t="s">
        <v>217</v>
      </c>
      <c r="R822" t="s">
        <v>97</v>
      </c>
      <c r="S822" t="s">
        <v>98</v>
      </c>
    </row>
    <row r="823" spans="1:19" x14ac:dyDescent="0.3">
      <c r="A823">
        <v>112318</v>
      </c>
      <c r="B823">
        <v>122</v>
      </c>
      <c r="C823" t="s">
        <v>25</v>
      </c>
      <c r="D823" t="s">
        <v>1186</v>
      </c>
      <c r="E823">
        <v>574.65</v>
      </c>
      <c r="F823" s="20">
        <v>45723</v>
      </c>
      <c r="G823" s="20">
        <v>45716</v>
      </c>
      <c r="H823" s="20">
        <v>45716</v>
      </c>
      <c r="I823" s="20">
        <v>45702</v>
      </c>
      <c r="J823" s="20">
        <v>45708</v>
      </c>
      <c r="K823" t="s">
        <v>213</v>
      </c>
      <c r="L823" t="s">
        <v>372</v>
      </c>
      <c r="M823" t="s">
        <v>652</v>
      </c>
      <c r="N823" t="s">
        <v>1187</v>
      </c>
      <c r="O823" t="s">
        <v>215</v>
      </c>
      <c r="P823" t="s">
        <v>216</v>
      </c>
      <c r="Q823" t="s">
        <v>217</v>
      </c>
      <c r="R823" t="s">
        <v>97</v>
      </c>
      <c r="S823" t="s">
        <v>98</v>
      </c>
    </row>
    <row r="824" spans="1:19" x14ac:dyDescent="0.3">
      <c r="A824">
        <v>112667</v>
      </c>
      <c r="B824">
        <v>122</v>
      </c>
      <c r="C824" t="s">
        <v>25</v>
      </c>
      <c r="D824" t="s">
        <v>1188</v>
      </c>
      <c r="E824">
        <v>700</v>
      </c>
      <c r="F824" s="20">
        <v>45723</v>
      </c>
      <c r="G824" s="20">
        <v>45716</v>
      </c>
      <c r="H824" s="20">
        <v>45716</v>
      </c>
      <c r="I824" s="20">
        <v>45709</v>
      </c>
      <c r="J824" s="20">
        <v>45709</v>
      </c>
      <c r="K824" t="s">
        <v>96</v>
      </c>
      <c r="L824" t="s">
        <v>276</v>
      </c>
      <c r="M824" t="s">
        <v>295</v>
      </c>
      <c r="N824" t="s">
        <v>1189</v>
      </c>
      <c r="O824" t="s">
        <v>215</v>
      </c>
      <c r="P824" t="s">
        <v>216</v>
      </c>
      <c r="Q824" t="s">
        <v>217</v>
      </c>
      <c r="R824" t="s">
        <v>97</v>
      </c>
      <c r="S824" t="s">
        <v>98</v>
      </c>
    </row>
    <row r="825" spans="1:19" x14ac:dyDescent="0.3">
      <c r="A825">
        <v>112837</v>
      </c>
      <c r="B825">
        <v>122</v>
      </c>
      <c r="C825" t="s">
        <v>25</v>
      </c>
      <c r="D825" t="s">
        <v>460</v>
      </c>
      <c r="E825">
        <v>5599.47</v>
      </c>
      <c r="F825" s="20">
        <v>45719</v>
      </c>
      <c r="G825" s="20">
        <v>45716</v>
      </c>
      <c r="H825" s="20">
        <v>45716</v>
      </c>
      <c r="I825" s="20">
        <v>45702</v>
      </c>
      <c r="J825" s="20">
        <v>45711</v>
      </c>
      <c r="K825" t="s">
        <v>96</v>
      </c>
      <c r="L825" t="s">
        <v>285</v>
      </c>
      <c r="M825" t="s">
        <v>461</v>
      </c>
      <c r="N825" t="s">
        <v>1190</v>
      </c>
      <c r="O825" t="s">
        <v>215</v>
      </c>
      <c r="P825" t="s">
        <v>216</v>
      </c>
      <c r="Q825" t="s">
        <v>217</v>
      </c>
      <c r="R825" t="s">
        <v>97</v>
      </c>
      <c r="S825" t="s">
        <v>98</v>
      </c>
    </row>
    <row r="826" spans="1:19" x14ac:dyDescent="0.3">
      <c r="A826">
        <v>112923</v>
      </c>
      <c r="B826">
        <v>122</v>
      </c>
      <c r="C826" t="s">
        <v>25</v>
      </c>
      <c r="D826" t="s">
        <v>303</v>
      </c>
      <c r="E826">
        <v>394.5</v>
      </c>
      <c r="F826" s="20">
        <v>45723</v>
      </c>
      <c r="G826" s="20">
        <v>45716</v>
      </c>
      <c r="H826" s="20">
        <v>45716</v>
      </c>
      <c r="I826" s="20">
        <v>45693</v>
      </c>
      <c r="J826" s="20">
        <v>45712</v>
      </c>
      <c r="K826" t="s">
        <v>213</v>
      </c>
      <c r="N826" t="s">
        <v>1191</v>
      </c>
      <c r="O826" t="s">
        <v>215</v>
      </c>
      <c r="P826" t="s">
        <v>216</v>
      </c>
      <c r="Q826" t="s">
        <v>217</v>
      </c>
      <c r="R826" t="s">
        <v>97</v>
      </c>
      <c r="S826" t="s">
        <v>98</v>
      </c>
    </row>
    <row r="827" spans="1:19" x14ac:dyDescent="0.3">
      <c r="A827">
        <v>112928</v>
      </c>
      <c r="B827">
        <v>122</v>
      </c>
      <c r="C827" t="s">
        <v>25</v>
      </c>
      <c r="D827" t="s">
        <v>234</v>
      </c>
      <c r="E827">
        <v>298.8</v>
      </c>
      <c r="F827" s="20">
        <v>45721</v>
      </c>
      <c r="G827" s="20">
        <v>45716</v>
      </c>
      <c r="H827" s="20">
        <v>45716</v>
      </c>
      <c r="I827" s="20">
        <v>45693</v>
      </c>
      <c r="J827" s="20">
        <v>45712</v>
      </c>
      <c r="K827" t="s">
        <v>213</v>
      </c>
      <c r="N827" t="s">
        <v>1192</v>
      </c>
      <c r="O827" t="s">
        <v>215</v>
      </c>
      <c r="P827" t="s">
        <v>216</v>
      </c>
      <c r="Q827" t="s">
        <v>217</v>
      </c>
      <c r="R827" t="s">
        <v>97</v>
      </c>
      <c r="S827" t="s">
        <v>98</v>
      </c>
    </row>
    <row r="828" spans="1:19" x14ac:dyDescent="0.3">
      <c r="A828">
        <v>112935</v>
      </c>
      <c r="B828">
        <v>122</v>
      </c>
      <c r="C828" t="s">
        <v>25</v>
      </c>
      <c r="D828" t="s">
        <v>242</v>
      </c>
      <c r="E828">
        <v>327.9</v>
      </c>
      <c r="F828" s="20">
        <v>45720</v>
      </c>
      <c r="G828" s="20">
        <v>45716</v>
      </c>
      <c r="H828" s="20">
        <v>45716</v>
      </c>
      <c r="I828" s="20">
        <v>45699</v>
      </c>
      <c r="J828" s="20">
        <v>45712</v>
      </c>
      <c r="K828" t="s">
        <v>213</v>
      </c>
      <c r="N828" t="s">
        <v>1193</v>
      </c>
      <c r="O828" t="s">
        <v>215</v>
      </c>
      <c r="P828" t="s">
        <v>216</v>
      </c>
      <c r="Q828" t="s">
        <v>217</v>
      </c>
      <c r="R828" t="s">
        <v>97</v>
      </c>
      <c r="S828" t="s">
        <v>98</v>
      </c>
    </row>
    <row r="829" spans="1:19" x14ac:dyDescent="0.3">
      <c r="A829">
        <v>112942</v>
      </c>
      <c r="B829">
        <v>122</v>
      </c>
      <c r="C829" t="s">
        <v>25</v>
      </c>
      <c r="D829" t="s">
        <v>240</v>
      </c>
      <c r="E829">
        <v>186</v>
      </c>
      <c r="F829" s="20">
        <v>45719</v>
      </c>
      <c r="G829" s="20">
        <v>45716</v>
      </c>
      <c r="H829" s="20">
        <v>45716</v>
      </c>
      <c r="I829" s="20">
        <v>45700</v>
      </c>
      <c r="J829" s="20">
        <v>45712</v>
      </c>
      <c r="K829" t="s">
        <v>213</v>
      </c>
      <c r="N829" t="s">
        <v>1194</v>
      </c>
      <c r="O829" t="s">
        <v>215</v>
      </c>
      <c r="P829" t="s">
        <v>216</v>
      </c>
      <c r="Q829" t="s">
        <v>217</v>
      </c>
      <c r="R829" t="s">
        <v>97</v>
      </c>
      <c r="S829" t="s">
        <v>98</v>
      </c>
    </row>
    <row r="830" spans="1:19" x14ac:dyDescent="0.3">
      <c r="A830">
        <v>112944</v>
      </c>
      <c r="B830">
        <v>122</v>
      </c>
      <c r="C830" t="s">
        <v>25</v>
      </c>
      <c r="D830" t="s">
        <v>228</v>
      </c>
      <c r="E830">
        <v>1491.26</v>
      </c>
      <c r="F830" s="20">
        <v>45722</v>
      </c>
      <c r="G830" s="20">
        <v>45716</v>
      </c>
      <c r="H830" s="20">
        <v>45716</v>
      </c>
      <c r="I830" s="20">
        <v>45701</v>
      </c>
      <c r="J830" s="20">
        <v>45712</v>
      </c>
      <c r="K830" t="s">
        <v>213</v>
      </c>
      <c r="N830" t="s">
        <v>1195</v>
      </c>
      <c r="O830" t="s">
        <v>215</v>
      </c>
      <c r="P830" t="s">
        <v>216</v>
      </c>
      <c r="Q830" t="s">
        <v>217</v>
      </c>
      <c r="R830" t="s">
        <v>97</v>
      </c>
      <c r="S830" t="s">
        <v>98</v>
      </c>
    </row>
    <row r="831" spans="1:19" x14ac:dyDescent="0.3">
      <c r="A831">
        <v>112946</v>
      </c>
      <c r="B831">
        <v>122</v>
      </c>
      <c r="C831" t="s">
        <v>25</v>
      </c>
      <c r="D831" t="s">
        <v>222</v>
      </c>
      <c r="E831">
        <v>684</v>
      </c>
      <c r="F831" s="20">
        <v>45719</v>
      </c>
      <c r="G831" s="20">
        <v>45716</v>
      </c>
      <c r="H831" s="20">
        <v>45716</v>
      </c>
      <c r="I831" s="20">
        <v>45702</v>
      </c>
      <c r="J831" s="20">
        <v>45712</v>
      </c>
      <c r="K831" t="s">
        <v>96</v>
      </c>
      <c r="N831" t="s">
        <v>1196</v>
      </c>
      <c r="O831" t="s">
        <v>215</v>
      </c>
      <c r="P831" t="s">
        <v>216</v>
      </c>
      <c r="Q831" t="s">
        <v>217</v>
      </c>
      <c r="R831" t="s">
        <v>97</v>
      </c>
      <c r="S831" t="s">
        <v>98</v>
      </c>
    </row>
    <row r="832" spans="1:19" x14ac:dyDescent="0.3">
      <c r="A832">
        <v>112947</v>
      </c>
      <c r="B832">
        <v>122</v>
      </c>
      <c r="C832" t="s">
        <v>25</v>
      </c>
      <c r="D832" t="s">
        <v>242</v>
      </c>
      <c r="E832">
        <v>4931.03</v>
      </c>
      <c r="F832" s="20">
        <v>45720</v>
      </c>
      <c r="G832" s="20">
        <v>45716</v>
      </c>
      <c r="H832" s="20">
        <v>45716</v>
      </c>
      <c r="I832" s="20">
        <v>45699</v>
      </c>
      <c r="J832" s="20">
        <v>45712</v>
      </c>
      <c r="K832" t="s">
        <v>213</v>
      </c>
      <c r="N832" t="s">
        <v>1197</v>
      </c>
      <c r="O832" t="s">
        <v>215</v>
      </c>
      <c r="P832" t="s">
        <v>216</v>
      </c>
      <c r="Q832" t="s">
        <v>217</v>
      </c>
      <c r="R832" t="s">
        <v>97</v>
      </c>
      <c r="S832" t="s">
        <v>98</v>
      </c>
    </row>
    <row r="833" spans="1:19" x14ac:dyDescent="0.3">
      <c r="A833">
        <v>112948</v>
      </c>
      <c r="B833">
        <v>122</v>
      </c>
      <c r="C833" t="s">
        <v>25</v>
      </c>
      <c r="D833" t="s">
        <v>1198</v>
      </c>
      <c r="E833">
        <v>162.4</v>
      </c>
      <c r="F833" s="20">
        <v>45722</v>
      </c>
      <c r="G833" s="20">
        <v>45716</v>
      </c>
      <c r="H833" s="20">
        <v>45716</v>
      </c>
      <c r="I833" s="20">
        <v>45700</v>
      </c>
      <c r="J833" s="20">
        <v>45712</v>
      </c>
      <c r="K833" t="s">
        <v>213</v>
      </c>
      <c r="N833" t="s">
        <v>1199</v>
      </c>
      <c r="O833" t="s">
        <v>215</v>
      </c>
      <c r="P833" t="s">
        <v>216</v>
      </c>
      <c r="Q833" t="s">
        <v>217</v>
      </c>
      <c r="R833" t="s">
        <v>97</v>
      </c>
      <c r="S833" t="s">
        <v>98</v>
      </c>
    </row>
    <row r="834" spans="1:19" x14ac:dyDescent="0.3">
      <c r="A834">
        <v>112968</v>
      </c>
      <c r="B834">
        <v>122</v>
      </c>
      <c r="C834" t="s">
        <v>25</v>
      </c>
      <c r="D834" t="s">
        <v>322</v>
      </c>
      <c r="E834">
        <v>2460.52</v>
      </c>
      <c r="F834" s="20">
        <v>45719</v>
      </c>
      <c r="G834" s="20">
        <v>45716</v>
      </c>
      <c r="H834" s="20">
        <v>45716</v>
      </c>
      <c r="I834" s="20">
        <v>45699</v>
      </c>
      <c r="J834" s="20">
        <v>45712</v>
      </c>
      <c r="K834" t="s">
        <v>213</v>
      </c>
      <c r="N834" t="s">
        <v>1200</v>
      </c>
      <c r="O834" t="s">
        <v>215</v>
      </c>
      <c r="P834" t="s">
        <v>216</v>
      </c>
      <c r="Q834" t="s">
        <v>217</v>
      </c>
      <c r="R834" t="s">
        <v>97</v>
      </c>
      <c r="S834" t="s">
        <v>98</v>
      </c>
    </row>
    <row r="835" spans="1:19" x14ac:dyDescent="0.3">
      <c r="A835">
        <v>112969</v>
      </c>
      <c r="B835">
        <v>122</v>
      </c>
      <c r="C835" t="s">
        <v>25</v>
      </c>
      <c r="D835" t="s">
        <v>242</v>
      </c>
      <c r="E835">
        <v>460</v>
      </c>
      <c r="F835" s="20">
        <v>45723</v>
      </c>
      <c r="G835" s="20">
        <v>45716</v>
      </c>
      <c r="H835" s="20">
        <v>45716</v>
      </c>
      <c r="I835" s="20">
        <v>45702</v>
      </c>
      <c r="J835" s="20">
        <v>45712</v>
      </c>
      <c r="K835" t="s">
        <v>213</v>
      </c>
      <c r="N835" t="s">
        <v>1201</v>
      </c>
      <c r="O835" t="s">
        <v>215</v>
      </c>
      <c r="P835" t="s">
        <v>216</v>
      </c>
      <c r="Q835" t="s">
        <v>217</v>
      </c>
      <c r="R835" t="s">
        <v>97</v>
      </c>
      <c r="S835" t="s">
        <v>98</v>
      </c>
    </row>
    <row r="836" spans="1:19" x14ac:dyDescent="0.3">
      <c r="A836">
        <v>112970</v>
      </c>
      <c r="B836">
        <v>122</v>
      </c>
      <c r="C836" t="s">
        <v>25</v>
      </c>
      <c r="D836" t="s">
        <v>1202</v>
      </c>
      <c r="E836">
        <v>500</v>
      </c>
      <c r="F836" s="20">
        <v>45719</v>
      </c>
      <c r="G836" s="20">
        <v>45716</v>
      </c>
      <c r="H836" s="20">
        <v>45716</v>
      </c>
      <c r="I836" s="20">
        <v>45702</v>
      </c>
      <c r="J836" s="20">
        <v>45712</v>
      </c>
      <c r="K836" t="s">
        <v>213</v>
      </c>
      <c r="N836" t="s">
        <v>1203</v>
      </c>
      <c r="O836" t="s">
        <v>215</v>
      </c>
      <c r="P836" t="s">
        <v>216</v>
      </c>
      <c r="Q836" t="s">
        <v>217</v>
      </c>
      <c r="R836" t="s">
        <v>97</v>
      </c>
      <c r="S836" t="s">
        <v>98</v>
      </c>
    </row>
    <row r="837" spans="1:19" x14ac:dyDescent="0.3">
      <c r="A837">
        <v>112992</v>
      </c>
      <c r="B837">
        <v>122</v>
      </c>
      <c r="C837" t="s">
        <v>25</v>
      </c>
      <c r="D837" t="s">
        <v>1204</v>
      </c>
      <c r="E837">
        <v>219.9</v>
      </c>
      <c r="F837" s="20">
        <v>45722</v>
      </c>
      <c r="G837" s="20">
        <v>45716</v>
      </c>
      <c r="H837" s="20">
        <v>45716</v>
      </c>
      <c r="I837" s="20">
        <v>45693</v>
      </c>
      <c r="J837" s="20">
        <v>45712</v>
      </c>
      <c r="K837" t="s">
        <v>213</v>
      </c>
      <c r="N837" t="s">
        <v>1205</v>
      </c>
      <c r="O837" t="s">
        <v>215</v>
      </c>
      <c r="P837" t="s">
        <v>216</v>
      </c>
      <c r="Q837" t="s">
        <v>217</v>
      </c>
      <c r="R837" t="s">
        <v>97</v>
      </c>
      <c r="S837" t="s">
        <v>98</v>
      </c>
    </row>
    <row r="838" spans="1:19" x14ac:dyDescent="0.3">
      <c r="A838">
        <v>113005</v>
      </c>
      <c r="B838">
        <v>122</v>
      </c>
      <c r="C838" t="s">
        <v>25</v>
      </c>
      <c r="D838" t="s">
        <v>247</v>
      </c>
      <c r="E838">
        <v>1025.3499999999999</v>
      </c>
      <c r="F838" s="20">
        <v>45721</v>
      </c>
      <c r="G838" s="20">
        <v>45716</v>
      </c>
      <c r="H838" s="20">
        <v>45716</v>
      </c>
      <c r="I838" s="20">
        <v>45705</v>
      </c>
      <c r="J838" s="20">
        <v>45712</v>
      </c>
      <c r="K838" t="s">
        <v>213</v>
      </c>
      <c r="N838" t="s">
        <v>1206</v>
      </c>
      <c r="O838" t="s">
        <v>215</v>
      </c>
      <c r="P838" t="s">
        <v>216</v>
      </c>
      <c r="Q838" t="s">
        <v>217</v>
      </c>
      <c r="R838" t="s">
        <v>97</v>
      </c>
      <c r="S838" t="s">
        <v>98</v>
      </c>
    </row>
    <row r="839" spans="1:19" x14ac:dyDescent="0.3">
      <c r="A839">
        <v>113006</v>
      </c>
      <c r="B839">
        <v>122</v>
      </c>
      <c r="C839" t="s">
        <v>25</v>
      </c>
      <c r="D839" t="s">
        <v>256</v>
      </c>
      <c r="E839">
        <v>853.5</v>
      </c>
      <c r="F839" s="20">
        <v>45719</v>
      </c>
      <c r="G839" s="20">
        <v>45716</v>
      </c>
      <c r="H839" s="20">
        <v>45716</v>
      </c>
      <c r="I839" s="20">
        <v>45705</v>
      </c>
      <c r="J839" s="20">
        <v>45712</v>
      </c>
      <c r="K839" t="s">
        <v>213</v>
      </c>
      <c r="N839" t="s">
        <v>1207</v>
      </c>
      <c r="O839" t="s">
        <v>215</v>
      </c>
      <c r="P839" t="s">
        <v>216</v>
      </c>
      <c r="Q839" t="s">
        <v>217</v>
      </c>
      <c r="R839" t="s">
        <v>97</v>
      </c>
      <c r="S839" t="s">
        <v>98</v>
      </c>
    </row>
    <row r="840" spans="1:19" x14ac:dyDescent="0.3">
      <c r="A840">
        <v>113007</v>
      </c>
      <c r="B840">
        <v>122</v>
      </c>
      <c r="C840" t="s">
        <v>25</v>
      </c>
      <c r="D840" t="s">
        <v>224</v>
      </c>
      <c r="E840">
        <v>947.83</v>
      </c>
      <c r="F840" s="20">
        <v>45720</v>
      </c>
      <c r="G840" s="20">
        <v>45716</v>
      </c>
      <c r="H840" s="20">
        <v>45716</v>
      </c>
      <c r="I840" s="20">
        <v>45705</v>
      </c>
      <c r="J840" s="20">
        <v>45712</v>
      </c>
      <c r="K840" t="s">
        <v>213</v>
      </c>
      <c r="N840" t="s">
        <v>1208</v>
      </c>
      <c r="O840" t="s">
        <v>215</v>
      </c>
      <c r="P840" t="s">
        <v>216</v>
      </c>
      <c r="Q840" t="s">
        <v>217</v>
      </c>
      <c r="R840" t="s">
        <v>97</v>
      </c>
      <c r="S840" t="s">
        <v>98</v>
      </c>
    </row>
    <row r="841" spans="1:19" x14ac:dyDescent="0.3">
      <c r="A841">
        <v>113019</v>
      </c>
      <c r="B841">
        <v>122</v>
      </c>
      <c r="C841" t="s">
        <v>25</v>
      </c>
      <c r="D841" t="s">
        <v>254</v>
      </c>
      <c r="E841">
        <v>390</v>
      </c>
      <c r="F841" s="20">
        <v>45721</v>
      </c>
      <c r="G841" s="20">
        <v>45716</v>
      </c>
      <c r="H841" s="20">
        <v>45716</v>
      </c>
      <c r="I841" s="20">
        <v>45707</v>
      </c>
      <c r="J841" s="20">
        <v>45712</v>
      </c>
      <c r="K841" t="s">
        <v>213</v>
      </c>
      <c r="N841" t="s">
        <v>1209</v>
      </c>
      <c r="O841" t="s">
        <v>215</v>
      </c>
      <c r="P841" t="s">
        <v>216</v>
      </c>
      <c r="Q841" t="s">
        <v>217</v>
      </c>
      <c r="R841" t="s">
        <v>97</v>
      </c>
      <c r="S841" t="s">
        <v>98</v>
      </c>
    </row>
    <row r="842" spans="1:19" x14ac:dyDescent="0.3">
      <c r="A842">
        <v>113020</v>
      </c>
      <c r="B842">
        <v>122</v>
      </c>
      <c r="C842" t="s">
        <v>25</v>
      </c>
      <c r="D842" t="s">
        <v>251</v>
      </c>
      <c r="E842">
        <v>598.78</v>
      </c>
      <c r="F842" s="20">
        <v>45724</v>
      </c>
      <c r="G842" s="20">
        <v>45716</v>
      </c>
      <c r="H842" s="20">
        <v>45716</v>
      </c>
      <c r="I842" s="20">
        <v>45708</v>
      </c>
      <c r="J842" s="20">
        <v>45712</v>
      </c>
      <c r="K842" t="s">
        <v>213</v>
      </c>
      <c r="N842" t="s">
        <v>1210</v>
      </c>
      <c r="O842" t="s">
        <v>215</v>
      </c>
      <c r="P842" t="s">
        <v>216</v>
      </c>
      <c r="Q842" t="s">
        <v>217</v>
      </c>
      <c r="R842" t="s">
        <v>97</v>
      </c>
      <c r="S842" t="s">
        <v>98</v>
      </c>
    </row>
    <row r="843" spans="1:19" x14ac:dyDescent="0.3">
      <c r="A843">
        <v>113038</v>
      </c>
      <c r="B843">
        <v>122</v>
      </c>
      <c r="C843" t="s">
        <v>25</v>
      </c>
      <c r="D843" t="s">
        <v>333</v>
      </c>
      <c r="E843">
        <v>499.57</v>
      </c>
      <c r="F843" s="20">
        <v>45721</v>
      </c>
      <c r="G843" s="20">
        <v>45716</v>
      </c>
      <c r="H843" s="20">
        <v>45716</v>
      </c>
      <c r="I843" s="20">
        <v>45706</v>
      </c>
      <c r="J843" s="20">
        <v>45712</v>
      </c>
      <c r="K843" t="s">
        <v>213</v>
      </c>
      <c r="N843" t="s">
        <v>1211</v>
      </c>
      <c r="O843" t="s">
        <v>215</v>
      </c>
      <c r="P843" t="s">
        <v>216</v>
      </c>
      <c r="Q843" t="s">
        <v>217</v>
      </c>
      <c r="R843" t="s">
        <v>97</v>
      </c>
      <c r="S843" t="s">
        <v>98</v>
      </c>
    </row>
    <row r="844" spans="1:19" x14ac:dyDescent="0.3">
      <c r="A844">
        <v>113040</v>
      </c>
      <c r="B844">
        <v>122</v>
      </c>
      <c r="C844" t="s">
        <v>25</v>
      </c>
      <c r="D844" t="s">
        <v>408</v>
      </c>
      <c r="E844">
        <v>1448.78</v>
      </c>
      <c r="F844" s="20">
        <v>45721</v>
      </c>
      <c r="G844" s="20">
        <v>45716</v>
      </c>
      <c r="H844" s="20">
        <v>45716</v>
      </c>
      <c r="I844" s="20">
        <v>45706</v>
      </c>
      <c r="J844" s="20">
        <v>45712</v>
      </c>
      <c r="K844" t="s">
        <v>213</v>
      </c>
      <c r="N844" t="s">
        <v>1212</v>
      </c>
      <c r="O844" t="s">
        <v>215</v>
      </c>
      <c r="P844" t="s">
        <v>216</v>
      </c>
      <c r="Q844" t="s">
        <v>217</v>
      </c>
      <c r="R844" t="s">
        <v>97</v>
      </c>
      <c r="S844" t="s">
        <v>98</v>
      </c>
    </row>
    <row r="845" spans="1:19" x14ac:dyDescent="0.3">
      <c r="A845">
        <v>113044</v>
      </c>
      <c r="B845">
        <v>122</v>
      </c>
      <c r="C845" t="s">
        <v>25</v>
      </c>
      <c r="D845" t="s">
        <v>224</v>
      </c>
      <c r="E845">
        <v>485.08</v>
      </c>
      <c r="F845" s="20">
        <v>45721</v>
      </c>
      <c r="G845" s="20">
        <v>45716</v>
      </c>
      <c r="H845" s="20">
        <v>45716</v>
      </c>
      <c r="I845" s="20">
        <v>45706</v>
      </c>
      <c r="J845" s="20">
        <v>45712</v>
      </c>
      <c r="K845" t="s">
        <v>213</v>
      </c>
      <c r="N845" t="s">
        <v>1213</v>
      </c>
      <c r="O845" t="s">
        <v>215</v>
      </c>
      <c r="P845" t="s">
        <v>216</v>
      </c>
      <c r="Q845" t="s">
        <v>217</v>
      </c>
      <c r="R845" t="s">
        <v>97</v>
      </c>
      <c r="S845" t="s">
        <v>98</v>
      </c>
    </row>
    <row r="846" spans="1:19" x14ac:dyDescent="0.3">
      <c r="A846">
        <v>113046</v>
      </c>
      <c r="B846">
        <v>122</v>
      </c>
      <c r="C846" t="s">
        <v>25</v>
      </c>
      <c r="D846" t="s">
        <v>249</v>
      </c>
      <c r="E846">
        <v>568.5</v>
      </c>
      <c r="F846" s="20">
        <v>45721</v>
      </c>
      <c r="G846" s="20">
        <v>45716</v>
      </c>
      <c r="H846" s="20">
        <v>45716</v>
      </c>
      <c r="I846" s="20">
        <v>45706</v>
      </c>
      <c r="J846" s="20">
        <v>45712</v>
      </c>
      <c r="K846" t="s">
        <v>213</v>
      </c>
      <c r="N846" t="s">
        <v>1214</v>
      </c>
      <c r="O846" t="s">
        <v>215</v>
      </c>
      <c r="P846" t="s">
        <v>216</v>
      </c>
      <c r="Q846" t="s">
        <v>217</v>
      </c>
      <c r="R846" t="s">
        <v>97</v>
      </c>
      <c r="S846" t="s">
        <v>98</v>
      </c>
    </row>
    <row r="847" spans="1:19" x14ac:dyDescent="0.3">
      <c r="A847">
        <v>113049</v>
      </c>
      <c r="B847">
        <v>122</v>
      </c>
      <c r="C847" t="s">
        <v>25</v>
      </c>
      <c r="D847" t="s">
        <v>1215</v>
      </c>
      <c r="E847">
        <v>914.29</v>
      </c>
      <c r="F847" s="20">
        <v>45720</v>
      </c>
      <c r="G847" s="20">
        <v>45716</v>
      </c>
      <c r="H847" s="20">
        <v>45716</v>
      </c>
      <c r="I847" s="20">
        <v>45706</v>
      </c>
      <c r="J847" s="20">
        <v>45712</v>
      </c>
      <c r="K847" t="s">
        <v>213</v>
      </c>
      <c r="N847" t="s">
        <v>1216</v>
      </c>
      <c r="O847" t="s">
        <v>215</v>
      </c>
      <c r="P847" t="s">
        <v>216</v>
      </c>
      <c r="Q847" t="s">
        <v>217</v>
      </c>
      <c r="R847" t="s">
        <v>97</v>
      </c>
      <c r="S847" t="s">
        <v>98</v>
      </c>
    </row>
    <row r="848" spans="1:19" x14ac:dyDescent="0.3">
      <c r="A848">
        <v>113061</v>
      </c>
      <c r="B848">
        <v>122</v>
      </c>
      <c r="C848" t="s">
        <v>25</v>
      </c>
      <c r="D848" t="s">
        <v>415</v>
      </c>
      <c r="E848">
        <v>635.55999999999995</v>
      </c>
      <c r="F848" s="20">
        <v>45720</v>
      </c>
      <c r="G848" s="20">
        <v>45716</v>
      </c>
      <c r="H848" s="20">
        <v>45716</v>
      </c>
      <c r="I848" s="20">
        <v>45706</v>
      </c>
      <c r="J848" s="20">
        <v>45712</v>
      </c>
      <c r="K848" t="s">
        <v>213</v>
      </c>
      <c r="N848" t="s">
        <v>1217</v>
      </c>
      <c r="O848" t="s">
        <v>215</v>
      </c>
      <c r="P848" t="s">
        <v>216</v>
      </c>
      <c r="Q848" t="s">
        <v>217</v>
      </c>
      <c r="R848" t="s">
        <v>97</v>
      </c>
      <c r="S848" t="s">
        <v>98</v>
      </c>
    </row>
    <row r="849" spans="1:19" x14ac:dyDescent="0.3">
      <c r="A849">
        <v>113064</v>
      </c>
      <c r="B849">
        <v>122</v>
      </c>
      <c r="C849" t="s">
        <v>25</v>
      </c>
      <c r="D849" t="s">
        <v>509</v>
      </c>
      <c r="E849">
        <v>316.39999999999998</v>
      </c>
      <c r="F849" s="20">
        <v>45721</v>
      </c>
      <c r="G849" s="20">
        <v>45716</v>
      </c>
      <c r="H849" s="20">
        <v>45716</v>
      </c>
      <c r="I849" s="20">
        <v>45706</v>
      </c>
      <c r="J849" s="20">
        <v>45712</v>
      </c>
      <c r="K849" t="s">
        <v>213</v>
      </c>
      <c r="N849" t="s">
        <v>1218</v>
      </c>
      <c r="O849" t="s">
        <v>215</v>
      </c>
      <c r="P849" t="s">
        <v>216</v>
      </c>
      <c r="Q849" t="s">
        <v>217</v>
      </c>
      <c r="R849" t="s">
        <v>97</v>
      </c>
      <c r="S849" t="s">
        <v>98</v>
      </c>
    </row>
    <row r="850" spans="1:19" x14ac:dyDescent="0.3">
      <c r="A850">
        <v>113068</v>
      </c>
      <c r="B850">
        <v>122</v>
      </c>
      <c r="C850" t="s">
        <v>25</v>
      </c>
      <c r="D850" t="s">
        <v>523</v>
      </c>
      <c r="E850">
        <v>6377.27</v>
      </c>
      <c r="F850" s="20">
        <v>45720</v>
      </c>
      <c r="G850" s="20">
        <v>45716</v>
      </c>
      <c r="H850" s="20">
        <v>45716</v>
      </c>
      <c r="I850" s="20">
        <v>45705</v>
      </c>
      <c r="J850" s="20">
        <v>45712</v>
      </c>
      <c r="K850" t="s">
        <v>213</v>
      </c>
      <c r="N850" t="s">
        <v>1219</v>
      </c>
      <c r="O850" t="s">
        <v>215</v>
      </c>
      <c r="P850" t="s">
        <v>216</v>
      </c>
      <c r="Q850" t="s">
        <v>217</v>
      </c>
      <c r="R850" t="s">
        <v>97</v>
      </c>
      <c r="S850" t="s">
        <v>98</v>
      </c>
    </row>
    <row r="851" spans="1:19" x14ac:dyDescent="0.3">
      <c r="A851">
        <v>113070</v>
      </c>
      <c r="B851">
        <v>122</v>
      </c>
      <c r="C851" t="s">
        <v>25</v>
      </c>
      <c r="D851" t="s">
        <v>411</v>
      </c>
      <c r="E851">
        <v>334.25</v>
      </c>
      <c r="F851" s="20">
        <v>45721</v>
      </c>
      <c r="G851" s="20">
        <v>45716</v>
      </c>
      <c r="H851" s="20">
        <v>45716</v>
      </c>
      <c r="I851" s="20">
        <v>45707</v>
      </c>
      <c r="J851" s="20">
        <v>45712</v>
      </c>
      <c r="K851" t="s">
        <v>213</v>
      </c>
      <c r="N851" t="s">
        <v>1220</v>
      </c>
      <c r="O851" t="s">
        <v>215</v>
      </c>
      <c r="P851" t="s">
        <v>216</v>
      </c>
      <c r="Q851" t="s">
        <v>217</v>
      </c>
      <c r="R851" t="s">
        <v>97</v>
      </c>
      <c r="S851" t="s">
        <v>98</v>
      </c>
    </row>
    <row r="852" spans="1:19" x14ac:dyDescent="0.3">
      <c r="A852">
        <v>113072</v>
      </c>
      <c r="B852">
        <v>122</v>
      </c>
      <c r="C852" t="s">
        <v>25</v>
      </c>
      <c r="D852" t="s">
        <v>212</v>
      </c>
      <c r="E852">
        <v>284.08</v>
      </c>
      <c r="F852" s="20">
        <v>45719</v>
      </c>
      <c r="G852" s="20">
        <v>45716</v>
      </c>
      <c r="H852" s="20">
        <v>45716</v>
      </c>
      <c r="I852" s="20">
        <v>45707</v>
      </c>
      <c r="J852" s="20">
        <v>45712</v>
      </c>
      <c r="K852" t="s">
        <v>213</v>
      </c>
      <c r="N852" t="s">
        <v>1221</v>
      </c>
      <c r="O852" t="s">
        <v>215</v>
      </c>
      <c r="P852" t="s">
        <v>216</v>
      </c>
      <c r="Q852" t="s">
        <v>217</v>
      </c>
      <c r="R852" t="s">
        <v>97</v>
      </c>
      <c r="S852" t="s">
        <v>98</v>
      </c>
    </row>
    <row r="853" spans="1:19" x14ac:dyDescent="0.3">
      <c r="A853">
        <v>113073</v>
      </c>
      <c r="B853">
        <v>122</v>
      </c>
      <c r="C853" t="s">
        <v>25</v>
      </c>
      <c r="D853" t="s">
        <v>496</v>
      </c>
      <c r="E853">
        <v>2262</v>
      </c>
      <c r="F853" s="20">
        <v>45722</v>
      </c>
      <c r="G853" s="20">
        <v>45716</v>
      </c>
      <c r="H853" s="20">
        <v>45716</v>
      </c>
      <c r="I853" s="20">
        <v>45707</v>
      </c>
      <c r="J853" s="20">
        <v>45712</v>
      </c>
      <c r="K853" t="s">
        <v>213</v>
      </c>
      <c r="N853" t="s">
        <v>363</v>
      </c>
      <c r="O853" t="s">
        <v>215</v>
      </c>
      <c r="P853" t="s">
        <v>216</v>
      </c>
      <c r="Q853" t="s">
        <v>217</v>
      </c>
      <c r="R853" t="s">
        <v>97</v>
      </c>
      <c r="S853" t="s">
        <v>98</v>
      </c>
    </row>
    <row r="854" spans="1:19" x14ac:dyDescent="0.3">
      <c r="A854">
        <v>113085</v>
      </c>
      <c r="B854">
        <v>122</v>
      </c>
      <c r="C854" t="s">
        <v>25</v>
      </c>
      <c r="D854" t="s">
        <v>411</v>
      </c>
      <c r="E854">
        <v>519.52</v>
      </c>
      <c r="F854" s="20">
        <v>45722</v>
      </c>
      <c r="G854" s="20">
        <v>45716</v>
      </c>
      <c r="H854" s="20">
        <v>45716</v>
      </c>
      <c r="I854" s="20">
        <v>45707</v>
      </c>
      <c r="J854" s="20">
        <v>45712</v>
      </c>
      <c r="K854" t="s">
        <v>213</v>
      </c>
      <c r="N854" t="s">
        <v>1222</v>
      </c>
      <c r="O854" t="s">
        <v>215</v>
      </c>
      <c r="P854" t="s">
        <v>216</v>
      </c>
      <c r="Q854" t="s">
        <v>217</v>
      </c>
      <c r="R854" t="s">
        <v>97</v>
      </c>
      <c r="S854" t="s">
        <v>98</v>
      </c>
    </row>
    <row r="855" spans="1:19" x14ac:dyDescent="0.3">
      <c r="A855">
        <v>113086</v>
      </c>
      <c r="B855">
        <v>122</v>
      </c>
      <c r="C855" t="s">
        <v>25</v>
      </c>
      <c r="D855" t="s">
        <v>1223</v>
      </c>
      <c r="E855">
        <v>255</v>
      </c>
      <c r="F855" s="20">
        <v>45720</v>
      </c>
      <c r="G855" s="20">
        <v>45716</v>
      </c>
      <c r="H855" s="20">
        <v>45716</v>
      </c>
      <c r="I855" s="20">
        <v>45706</v>
      </c>
      <c r="J855" s="20">
        <v>45712</v>
      </c>
      <c r="K855" t="s">
        <v>213</v>
      </c>
      <c r="N855" t="s">
        <v>1224</v>
      </c>
      <c r="O855" t="s">
        <v>215</v>
      </c>
      <c r="P855" t="s">
        <v>216</v>
      </c>
      <c r="Q855" t="s">
        <v>217</v>
      </c>
      <c r="R855" t="s">
        <v>97</v>
      </c>
      <c r="S855" t="s">
        <v>98</v>
      </c>
    </row>
    <row r="856" spans="1:19" x14ac:dyDescent="0.3">
      <c r="A856">
        <v>113088</v>
      </c>
      <c r="B856">
        <v>122</v>
      </c>
      <c r="C856" t="s">
        <v>25</v>
      </c>
      <c r="D856" t="s">
        <v>1223</v>
      </c>
      <c r="E856">
        <v>924.3</v>
      </c>
      <c r="F856" s="20">
        <v>45720</v>
      </c>
      <c r="G856" s="20">
        <v>45716</v>
      </c>
      <c r="H856" s="20">
        <v>45716</v>
      </c>
      <c r="I856" s="20">
        <v>45706</v>
      </c>
      <c r="J856" s="20">
        <v>45712</v>
      </c>
      <c r="K856" t="s">
        <v>213</v>
      </c>
      <c r="N856" t="s">
        <v>1225</v>
      </c>
      <c r="O856" t="s">
        <v>215</v>
      </c>
      <c r="P856" t="s">
        <v>216</v>
      </c>
      <c r="Q856" t="s">
        <v>217</v>
      </c>
      <c r="R856" t="s">
        <v>97</v>
      </c>
      <c r="S856" t="s">
        <v>98</v>
      </c>
    </row>
    <row r="857" spans="1:19" x14ac:dyDescent="0.3">
      <c r="A857">
        <v>113090</v>
      </c>
      <c r="B857">
        <v>122</v>
      </c>
      <c r="C857" t="s">
        <v>25</v>
      </c>
      <c r="D857" t="s">
        <v>402</v>
      </c>
      <c r="E857">
        <v>486</v>
      </c>
      <c r="F857" s="20">
        <v>45721</v>
      </c>
      <c r="G857" s="20">
        <v>45716</v>
      </c>
      <c r="H857" s="20">
        <v>45716</v>
      </c>
      <c r="I857" s="20">
        <v>45708</v>
      </c>
      <c r="J857" s="20">
        <v>45712</v>
      </c>
      <c r="K857" t="s">
        <v>213</v>
      </c>
      <c r="N857" t="s">
        <v>1226</v>
      </c>
      <c r="O857" t="s">
        <v>215</v>
      </c>
      <c r="P857" t="s">
        <v>216</v>
      </c>
      <c r="Q857" t="s">
        <v>217</v>
      </c>
      <c r="R857" t="s">
        <v>97</v>
      </c>
      <c r="S857" t="s">
        <v>98</v>
      </c>
    </row>
    <row r="858" spans="1:19" x14ac:dyDescent="0.3">
      <c r="A858">
        <v>113091</v>
      </c>
      <c r="B858">
        <v>122</v>
      </c>
      <c r="C858" t="s">
        <v>25</v>
      </c>
      <c r="D858" t="s">
        <v>424</v>
      </c>
      <c r="E858">
        <v>2810.08</v>
      </c>
      <c r="F858" s="20">
        <v>45722</v>
      </c>
      <c r="G858" s="20">
        <v>45716</v>
      </c>
      <c r="H858" s="20">
        <v>45716</v>
      </c>
      <c r="I858" s="20">
        <v>45707</v>
      </c>
      <c r="J858" s="20">
        <v>45712</v>
      </c>
      <c r="K858" t="s">
        <v>213</v>
      </c>
      <c r="N858" t="s">
        <v>1227</v>
      </c>
      <c r="O858" t="s">
        <v>215</v>
      </c>
      <c r="P858" t="s">
        <v>216</v>
      </c>
      <c r="Q858" t="s">
        <v>217</v>
      </c>
      <c r="R858" t="s">
        <v>97</v>
      </c>
      <c r="S858" t="s">
        <v>98</v>
      </c>
    </row>
    <row r="859" spans="1:19" x14ac:dyDescent="0.3">
      <c r="A859">
        <v>113093</v>
      </c>
      <c r="B859">
        <v>122</v>
      </c>
      <c r="C859" t="s">
        <v>25</v>
      </c>
      <c r="D859" t="s">
        <v>968</v>
      </c>
      <c r="E859">
        <v>390</v>
      </c>
      <c r="F859" s="20">
        <v>45723</v>
      </c>
      <c r="G859" s="20">
        <v>45716</v>
      </c>
      <c r="H859" s="20">
        <v>45716</v>
      </c>
      <c r="I859" s="20">
        <v>45708</v>
      </c>
      <c r="J859" s="20">
        <v>45712</v>
      </c>
      <c r="K859" t="s">
        <v>213</v>
      </c>
      <c r="N859" t="s">
        <v>1228</v>
      </c>
      <c r="O859" t="s">
        <v>215</v>
      </c>
      <c r="P859" t="s">
        <v>216</v>
      </c>
      <c r="Q859" t="s">
        <v>217</v>
      </c>
      <c r="R859" t="s">
        <v>97</v>
      </c>
      <c r="S859" t="s">
        <v>98</v>
      </c>
    </row>
    <row r="860" spans="1:19" x14ac:dyDescent="0.3">
      <c r="A860">
        <v>113096</v>
      </c>
      <c r="B860">
        <v>122</v>
      </c>
      <c r="C860" t="s">
        <v>25</v>
      </c>
      <c r="D860" t="s">
        <v>224</v>
      </c>
      <c r="E860">
        <v>148.91999999999999</v>
      </c>
      <c r="F860" s="20">
        <v>45723</v>
      </c>
      <c r="G860" s="20">
        <v>45716</v>
      </c>
      <c r="H860" s="20">
        <v>45716</v>
      </c>
      <c r="I860" s="20">
        <v>45708</v>
      </c>
      <c r="J860" s="20">
        <v>45712</v>
      </c>
      <c r="K860" t="s">
        <v>213</v>
      </c>
      <c r="N860" t="s">
        <v>1229</v>
      </c>
      <c r="O860" t="s">
        <v>215</v>
      </c>
      <c r="P860" t="s">
        <v>216</v>
      </c>
      <c r="Q860" t="s">
        <v>217</v>
      </c>
      <c r="R860" t="s">
        <v>97</v>
      </c>
      <c r="S860" t="s">
        <v>98</v>
      </c>
    </row>
    <row r="861" spans="1:19" x14ac:dyDescent="0.3">
      <c r="A861">
        <v>113097</v>
      </c>
      <c r="B861">
        <v>122</v>
      </c>
      <c r="C861" t="s">
        <v>25</v>
      </c>
      <c r="D861" t="s">
        <v>420</v>
      </c>
      <c r="E861">
        <v>487.78</v>
      </c>
      <c r="F861" s="20">
        <v>45722</v>
      </c>
      <c r="G861" s="20">
        <v>45716</v>
      </c>
      <c r="H861" s="20">
        <v>45716</v>
      </c>
      <c r="I861" s="20">
        <v>45708</v>
      </c>
      <c r="J861" s="20">
        <v>45712</v>
      </c>
      <c r="K861" t="s">
        <v>213</v>
      </c>
      <c r="N861" t="s">
        <v>1230</v>
      </c>
      <c r="O861" t="s">
        <v>215</v>
      </c>
      <c r="P861" t="s">
        <v>216</v>
      </c>
      <c r="Q861" t="s">
        <v>217</v>
      </c>
      <c r="R861" t="s">
        <v>97</v>
      </c>
      <c r="S861" t="s">
        <v>98</v>
      </c>
    </row>
    <row r="862" spans="1:19" x14ac:dyDescent="0.3">
      <c r="A862">
        <v>113098</v>
      </c>
      <c r="B862">
        <v>122</v>
      </c>
      <c r="C862" t="s">
        <v>25</v>
      </c>
      <c r="D862" t="s">
        <v>230</v>
      </c>
      <c r="E862">
        <v>576.5</v>
      </c>
      <c r="F862" s="20">
        <v>45724</v>
      </c>
      <c r="G862" s="20">
        <v>45716</v>
      </c>
      <c r="H862" s="20">
        <v>45716</v>
      </c>
      <c r="I862" s="20">
        <v>45708</v>
      </c>
      <c r="J862" s="20">
        <v>45712</v>
      </c>
      <c r="K862" t="s">
        <v>213</v>
      </c>
      <c r="N862" t="s">
        <v>1231</v>
      </c>
      <c r="O862" t="s">
        <v>215</v>
      </c>
      <c r="P862" t="s">
        <v>216</v>
      </c>
      <c r="Q862" t="s">
        <v>217</v>
      </c>
      <c r="R862" t="s">
        <v>97</v>
      </c>
      <c r="S862" t="s">
        <v>98</v>
      </c>
    </row>
    <row r="863" spans="1:19" x14ac:dyDescent="0.3">
      <c r="A863">
        <v>113099</v>
      </c>
      <c r="B863">
        <v>122</v>
      </c>
      <c r="C863" t="s">
        <v>25</v>
      </c>
      <c r="D863" t="s">
        <v>1215</v>
      </c>
      <c r="E863">
        <v>500.35</v>
      </c>
      <c r="F863" s="20">
        <v>45722</v>
      </c>
      <c r="G863" s="20">
        <v>45716</v>
      </c>
      <c r="H863" s="20">
        <v>45716</v>
      </c>
      <c r="I863" s="20">
        <v>45708</v>
      </c>
      <c r="J863" s="20">
        <v>45712</v>
      </c>
      <c r="K863" t="s">
        <v>213</v>
      </c>
      <c r="N863" t="s">
        <v>1232</v>
      </c>
      <c r="O863" t="s">
        <v>215</v>
      </c>
      <c r="P863" t="s">
        <v>216</v>
      </c>
      <c r="Q863" t="s">
        <v>217</v>
      </c>
      <c r="R863" t="s">
        <v>97</v>
      </c>
      <c r="S863" t="s">
        <v>98</v>
      </c>
    </row>
    <row r="864" spans="1:19" x14ac:dyDescent="0.3">
      <c r="A864">
        <v>113101</v>
      </c>
      <c r="B864">
        <v>122</v>
      </c>
      <c r="C864" t="s">
        <v>25</v>
      </c>
      <c r="D864" t="s">
        <v>247</v>
      </c>
      <c r="E864">
        <v>392.37</v>
      </c>
      <c r="F864" s="20">
        <v>45721</v>
      </c>
      <c r="G864" s="20">
        <v>45716</v>
      </c>
      <c r="H864" s="20">
        <v>45716</v>
      </c>
      <c r="I864" s="20">
        <v>45706</v>
      </c>
      <c r="J864" s="20">
        <v>45712</v>
      </c>
      <c r="K864" t="s">
        <v>213</v>
      </c>
      <c r="N864" t="s">
        <v>1233</v>
      </c>
      <c r="O864" t="s">
        <v>215</v>
      </c>
      <c r="P864" t="s">
        <v>216</v>
      </c>
      <c r="Q864" t="s">
        <v>217</v>
      </c>
      <c r="R864" t="s">
        <v>97</v>
      </c>
      <c r="S864" t="s">
        <v>98</v>
      </c>
    </row>
    <row r="865" spans="1:19" x14ac:dyDescent="0.3">
      <c r="A865">
        <v>113119</v>
      </c>
      <c r="B865">
        <v>122</v>
      </c>
      <c r="C865" t="s">
        <v>25</v>
      </c>
      <c r="D865" t="s">
        <v>424</v>
      </c>
      <c r="E865">
        <v>315</v>
      </c>
      <c r="F865" s="20">
        <v>45721</v>
      </c>
      <c r="G865" s="20">
        <v>45716</v>
      </c>
      <c r="H865" s="20">
        <v>45716</v>
      </c>
      <c r="I865" s="20">
        <v>45706</v>
      </c>
      <c r="J865" s="20">
        <v>45712</v>
      </c>
      <c r="K865" t="s">
        <v>213</v>
      </c>
      <c r="N865" t="s">
        <v>1234</v>
      </c>
      <c r="O865" t="s">
        <v>215</v>
      </c>
      <c r="P865" t="s">
        <v>216</v>
      </c>
      <c r="Q865" t="s">
        <v>217</v>
      </c>
      <c r="R865" t="s">
        <v>97</v>
      </c>
      <c r="S865" t="s">
        <v>98</v>
      </c>
    </row>
    <row r="866" spans="1:19" x14ac:dyDescent="0.3">
      <c r="A866">
        <v>113121</v>
      </c>
      <c r="B866">
        <v>122</v>
      </c>
      <c r="C866" t="s">
        <v>25</v>
      </c>
      <c r="D866" t="s">
        <v>411</v>
      </c>
      <c r="E866">
        <v>477.5</v>
      </c>
      <c r="F866" s="20">
        <v>45722</v>
      </c>
      <c r="G866" s="20">
        <v>45716</v>
      </c>
      <c r="H866" s="20">
        <v>45716</v>
      </c>
      <c r="I866" s="20">
        <v>45709</v>
      </c>
      <c r="J866" s="20">
        <v>45712</v>
      </c>
      <c r="K866" t="s">
        <v>213</v>
      </c>
      <c r="N866" t="s">
        <v>1235</v>
      </c>
      <c r="O866" t="s">
        <v>215</v>
      </c>
      <c r="P866" t="s">
        <v>216</v>
      </c>
      <c r="Q866" t="s">
        <v>217</v>
      </c>
      <c r="R866" t="s">
        <v>97</v>
      </c>
      <c r="S866" t="s">
        <v>98</v>
      </c>
    </row>
    <row r="867" spans="1:19" x14ac:dyDescent="0.3">
      <c r="A867">
        <v>113188</v>
      </c>
      <c r="B867">
        <v>122</v>
      </c>
      <c r="C867" t="s">
        <v>25</v>
      </c>
      <c r="D867" t="s">
        <v>270</v>
      </c>
      <c r="E867">
        <v>280.2</v>
      </c>
      <c r="F867" s="20">
        <v>45716</v>
      </c>
      <c r="G867" s="20">
        <v>45726</v>
      </c>
      <c r="H867" s="20">
        <v>45716</v>
      </c>
      <c r="I867" s="20">
        <v>45716</v>
      </c>
      <c r="J867" s="20">
        <v>45712</v>
      </c>
      <c r="K867" t="s">
        <v>157</v>
      </c>
      <c r="L867" t="s">
        <v>272</v>
      </c>
      <c r="M867" t="s">
        <v>273</v>
      </c>
      <c r="N867" t="s">
        <v>1236</v>
      </c>
      <c r="O867" t="s">
        <v>215</v>
      </c>
      <c r="P867" t="s">
        <v>216</v>
      </c>
      <c r="Q867" t="s">
        <v>217</v>
      </c>
      <c r="R867" t="s">
        <v>97</v>
      </c>
      <c r="S867" t="s">
        <v>275</v>
      </c>
    </row>
    <row r="868" spans="1:19" x14ac:dyDescent="0.3">
      <c r="A868">
        <v>113191</v>
      </c>
      <c r="B868">
        <v>122</v>
      </c>
      <c r="C868" t="s">
        <v>25</v>
      </c>
      <c r="D868" t="s">
        <v>270</v>
      </c>
      <c r="E868">
        <v>37.31</v>
      </c>
      <c r="F868" s="20">
        <v>45716</v>
      </c>
      <c r="G868" s="20">
        <v>45726</v>
      </c>
      <c r="H868" s="20">
        <v>45716</v>
      </c>
      <c r="I868" s="20">
        <v>45716</v>
      </c>
      <c r="J868" s="20">
        <v>45712</v>
      </c>
      <c r="K868" t="s">
        <v>157</v>
      </c>
      <c r="L868" t="s">
        <v>383</v>
      </c>
      <c r="M868" t="s">
        <v>644</v>
      </c>
      <c r="N868" t="s">
        <v>1237</v>
      </c>
      <c r="O868" t="s">
        <v>215</v>
      </c>
      <c r="P868" t="s">
        <v>216</v>
      </c>
      <c r="Q868" t="s">
        <v>217</v>
      </c>
      <c r="R868" t="s">
        <v>97</v>
      </c>
      <c r="S868" t="s">
        <v>275</v>
      </c>
    </row>
    <row r="869" spans="1:19" x14ac:dyDescent="0.3">
      <c r="A869">
        <v>113203</v>
      </c>
      <c r="B869">
        <v>122</v>
      </c>
      <c r="C869" t="s">
        <v>25</v>
      </c>
      <c r="D869" t="s">
        <v>270</v>
      </c>
      <c r="E869">
        <v>88.8</v>
      </c>
      <c r="F869" s="20">
        <v>45716</v>
      </c>
      <c r="G869" s="20">
        <v>45726</v>
      </c>
      <c r="H869" s="20">
        <v>45716</v>
      </c>
      <c r="I869" s="20">
        <v>45716</v>
      </c>
      <c r="J869" s="20">
        <v>45712</v>
      </c>
      <c r="K869" t="s">
        <v>157</v>
      </c>
      <c r="L869" t="s">
        <v>276</v>
      </c>
      <c r="M869" t="s">
        <v>277</v>
      </c>
      <c r="N869" t="s">
        <v>1238</v>
      </c>
      <c r="O869" t="s">
        <v>215</v>
      </c>
      <c r="P869" t="s">
        <v>216</v>
      </c>
      <c r="Q869" t="s">
        <v>217</v>
      </c>
      <c r="R869" t="s">
        <v>97</v>
      </c>
      <c r="S869" t="s">
        <v>275</v>
      </c>
    </row>
    <row r="870" spans="1:19" x14ac:dyDescent="0.3">
      <c r="A870">
        <v>113205</v>
      </c>
      <c r="B870">
        <v>122</v>
      </c>
      <c r="C870" t="s">
        <v>25</v>
      </c>
      <c r="D870" t="s">
        <v>270</v>
      </c>
      <c r="E870">
        <v>88.96</v>
      </c>
      <c r="F870" s="20">
        <v>45716</v>
      </c>
      <c r="G870" s="20">
        <v>45726</v>
      </c>
      <c r="H870" s="20">
        <v>45716</v>
      </c>
      <c r="I870" s="20">
        <v>45716</v>
      </c>
      <c r="J870" s="20">
        <v>45712</v>
      </c>
      <c r="K870" t="s">
        <v>157</v>
      </c>
      <c r="L870" t="s">
        <v>279</v>
      </c>
      <c r="M870" t="s">
        <v>280</v>
      </c>
      <c r="N870" t="s">
        <v>1239</v>
      </c>
      <c r="O870" t="s">
        <v>215</v>
      </c>
      <c r="P870" t="s">
        <v>216</v>
      </c>
      <c r="Q870" t="s">
        <v>217</v>
      </c>
      <c r="R870" t="s">
        <v>97</v>
      </c>
      <c r="S870" t="s">
        <v>275</v>
      </c>
    </row>
    <row r="871" spans="1:19" x14ac:dyDescent="0.3">
      <c r="A871">
        <v>113207</v>
      </c>
      <c r="B871">
        <v>122</v>
      </c>
      <c r="C871" t="s">
        <v>25</v>
      </c>
      <c r="D871" t="s">
        <v>270</v>
      </c>
      <c r="E871">
        <v>49.8</v>
      </c>
      <c r="F871" s="20">
        <v>45716</v>
      </c>
      <c r="G871" s="20">
        <v>45726</v>
      </c>
      <c r="H871" s="20">
        <v>45716</v>
      </c>
      <c r="I871" s="20">
        <v>45716</v>
      </c>
      <c r="J871" s="20">
        <v>45712</v>
      </c>
      <c r="K871" t="s">
        <v>157</v>
      </c>
      <c r="L871" t="s">
        <v>279</v>
      </c>
      <c r="M871" t="s">
        <v>961</v>
      </c>
      <c r="N871" t="s">
        <v>1240</v>
      </c>
      <c r="O871" t="s">
        <v>215</v>
      </c>
      <c r="P871" t="s">
        <v>216</v>
      </c>
      <c r="Q871" t="s">
        <v>217</v>
      </c>
      <c r="R871" t="s">
        <v>97</v>
      </c>
      <c r="S871" t="s">
        <v>275</v>
      </c>
    </row>
    <row r="872" spans="1:19" x14ac:dyDescent="0.3">
      <c r="A872">
        <v>113220</v>
      </c>
      <c r="B872">
        <v>122</v>
      </c>
      <c r="C872" t="s">
        <v>25</v>
      </c>
      <c r="D872" t="s">
        <v>270</v>
      </c>
      <c r="E872">
        <v>235.78</v>
      </c>
      <c r="F872" s="20">
        <v>45716</v>
      </c>
      <c r="G872" s="20">
        <v>45726</v>
      </c>
      <c r="H872" s="20">
        <v>45716</v>
      </c>
      <c r="I872" s="20">
        <v>45716</v>
      </c>
      <c r="J872" s="20">
        <v>45712</v>
      </c>
      <c r="K872" t="s">
        <v>157</v>
      </c>
      <c r="L872" t="s">
        <v>279</v>
      </c>
      <c r="M872" t="s">
        <v>561</v>
      </c>
      <c r="N872" t="s">
        <v>1241</v>
      </c>
      <c r="O872" t="s">
        <v>215</v>
      </c>
      <c r="P872" t="s">
        <v>216</v>
      </c>
      <c r="Q872" t="s">
        <v>217</v>
      </c>
      <c r="R872" t="s">
        <v>97</v>
      </c>
      <c r="S872" t="s">
        <v>275</v>
      </c>
    </row>
    <row r="873" spans="1:19" x14ac:dyDescent="0.3">
      <c r="A873">
        <v>113298</v>
      </c>
      <c r="B873">
        <v>122</v>
      </c>
      <c r="C873" t="s">
        <v>25</v>
      </c>
      <c r="D873" t="s">
        <v>573</v>
      </c>
      <c r="E873">
        <v>1100</v>
      </c>
      <c r="F873" s="20">
        <v>45723</v>
      </c>
      <c r="G873" s="20">
        <v>45716</v>
      </c>
      <c r="H873" s="20">
        <v>45716</v>
      </c>
      <c r="I873" s="20">
        <v>45709</v>
      </c>
      <c r="J873" s="20">
        <v>45712</v>
      </c>
      <c r="K873" t="s">
        <v>96</v>
      </c>
      <c r="L873" t="s">
        <v>361</v>
      </c>
      <c r="M873" t="s">
        <v>574</v>
      </c>
      <c r="N873" t="s">
        <v>1242</v>
      </c>
      <c r="O873" t="s">
        <v>215</v>
      </c>
      <c r="P873" t="s">
        <v>216</v>
      </c>
      <c r="Q873" t="s">
        <v>217</v>
      </c>
      <c r="R873" t="s">
        <v>97</v>
      </c>
      <c r="S873" t="s">
        <v>98</v>
      </c>
    </row>
    <row r="874" spans="1:19" x14ac:dyDescent="0.3">
      <c r="A874">
        <v>113299</v>
      </c>
      <c r="B874">
        <v>122</v>
      </c>
      <c r="C874" t="s">
        <v>25</v>
      </c>
      <c r="D874" t="s">
        <v>441</v>
      </c>
      <c r="E874">
        <v>2070</v>
      </c>
      <c r="F874" s="20">
        <v>45721</v>
      </c>
      <c r="G874" s="20">
        <v>45716</v>
      </c>
      <c r="H874" s="20">
        <v>45716</v>
      </c>
      <c r="I874" s="20">
        <v>45707</v>
      </c>
      <c r="J874" s="20">
        <v>45712</v>
      </c>
      <c r="K874" t="s">
        <v>213</v>
      </c>
      <c r="L874" t="s">
        <v>276</v>
      </c>
      <c r="M874" t="s">
        <v>277</v>
      </c>
      <c r="N874" t="s">
        <v>1243</v>
      </c>
      <c r="O874" t="s">
        <v>215</v>
      </c>
      <c r="P874" t="s">
        <v>216</v>
      </c>
      <c r="Q874" t="s">
        <v>217</v>
      </c>
      <c r="R874" t="s">
        <v>97</v>
      </c>
      <c r="S874" t="s">
        <v>98</v>
      </c>
    </row>
    <row r="875" spans="1:19" x14ac:dyDescent="0.3">
      <c r="A875">
        <v>110150</v>
      </c>
      <c r="B875">
        <v>122</v>
      </c>
      <c r="C875" t="s">
        <v>25</v>
      </c>
      <c r="D875" t="s">
        <v>1244</v>
      </c>
      <c r="E875">
        <v>2808</v>
      </c>
      <c r="F875" s="20">
        <v>45715</v>
      </c>
      <c r="G875" s="20">
        <v>45716</v>
      </c>
      <c r="H875" s="20">
        <v>45716</v>
      </c>
      <c r="I875" s="20">
        <v>45701</v>
      </c>
      <c r="J875" s="20">
        <v>45701</v>
      </c>
      <c r="K875" t="s">
        <v>96</v>
      </c>
      <c r="L875" t="s">
        <v>372</v>
      </c>
      <c r="M875" t="s">
        <v>652</v>
      </c>
      <c r="N875" t="s">
        <v>1245</v>
      </c>
      <c r="O875" t="s">
        <v>215</v>
      </c>
      <c r="P875" t="s">
        <v>216</v>
      </c>
      <c r="Q875" t="s">
        <v>217</v>
      </c>
      <c r="R875" t="s">
        <v>97</v>
      </c>
      <c r="S875" t="s">
        <v>98</v>
      </c>
    </row>
    <row r="876" spans="1:19" x14ac:dyDescent="0.3">
      <c r="A876">
        <v>98832</v>
      </c>
      <c r="B876">
        <v>122</v>
      </c>
      <c r="C876" t="s">
        <v>25</v>
      </c>
      <c r="D876" t="s">
        <v>441</v>
      </c>
      <c r="E876">
        <v>15000</v>
      </c>
      <c r="F876" s="20">
        <v>45721</v>
      </c>
      <c r="G876" s="20">
        <v>45716</v>
      </c>
      <c r="H876" s="20">
        <v>45716</v>
      </c>
      <c r="I876" s="20">
        <v>45653</v>
      </c>
      <c r="J876" s="20">
        <v>45653</v>
      </c>
      <c r="K876" t="s">
        <v>213</v>
      </c>
      <c r="L876" t="s">
        <v>1166</v>
      </c>
      <c r="M876" t="s">
        <v>1246</v>
      </c>
      <c r="N876" t="s">
        <v>1247</v>
      </c>
      <c r="O876" t="s">
        <v>215</v>
      </c>
      <c r="P876" t="s">
        <v>216</v>
      </c>
      <c r="Q876" t="s">
        <v>217</v>
      </c>
      <c r="R876" t="s">
        <v>97</v>
      </c>
      <c r="S876" t="s">
        <v>98</v>
      </c>
    </row>
    <row r="877" spans="1:19" x14ac:dyDescent="0.3">
      <c r="A877">
        <v>91509</v>
      </c>
      <c r="B877">
        <v>122</v>
      </c>
      <c r="C877" t="s">
        <v>25</v>
      </c>
      <c r="D877" t="s">
        <v>946</v>
      </c>
      <c r="E877">
        <v>10000</v>
      </c>
      <c r="F877" s="20">
        <v>45721</v>
      </c>
      <c r="G877" s="20">
        <v>45716</v>
      </c>
      <c r="H877" s="20">
        <v>45716</v>
      </c>
      <c r="I877" s="20">
        <v>45689</v>
      </c>
      <c r="J877" s="20"/>
      <c r="K877" t="s">
        <v>96</v>
      </c>
      <c r="L877" t="s">
        <v>647</v>
      </c>
      <c r="M877" t="s">
        <v>947</v>
      </c>
      <c r="N877" t="s">
        <v>1248</v>
      </c>
      <c r="O877" t="s">
        <v>215</v>
      </c>
      <c r="P877" t="s">
        <v>216</v>
      </c>
      <c r="Q877" t="s">
        <v>217</v>
      </c>
      <c r="R877" t="s">
        <v>97</v>
      </c>
      <c r="S877" t="s">
        <v>98</v>
      </c>
    </row>
    <row r="878" spans="1:19" x14ac:dyDescent="0.3">
      <c r="A878">
        <v>91830</v>
      </c>
      <c r="B878">
        <v>122</v>
      </c>
      <c r="C878" t="s">
        <v>25</v>
      </c>
      <c r="D878" t="s">
        <v>335</v>
      </c>
      <c r="E878">
        <v>16621</v>
      </c>
      <c r="F878" s="20">
        <v>45714</v>
      </c>
      <c r="G878" s="20">
        <v>45714</v>
      </c>
      <c r="H878" s="20">
        <v>45714</v>
      </c>
      <c r="I878" s="20">
        <v>45705</v>
      </c>
      <c r="J878" s="20"/>
      <c r="K878" t="s">
        <v>213</v>
      </c>
      <c r="L878" t="s">
        <v>336</v>
      </c>
      <c r="M878" t="s">
        <v>337</v>
      </c>
      <c r="N878" t="s">
        <v>1249</v>
      </c>
      <c r="O878" t="s">
        <v>215</v>
      </c>
      <c r="P878" t="s">
        <v>216</v>
      </c>
      <c r="Q878" t="s">
        <v>217</v>
      </c>
      <c r="R878" t="s">
        <v>97</v>
      </c>
      <c r="S878" t="s">
        <v>98</v>
      </c>
    </row>
    <row r="879" spans="1:19" x14ac:dyDescent="0.3">
      <c r="A879">
        <v>91885</v>
      </c>
      <c r="B879">
        <v>122</v>
      </c>
      <c r="C879" t="s">
        <v>25</v>
      </c>
      <c r="D879" t="s">
        <v>431</v>
      </c>
      <c r="E879">
        <v>472</v>
      </c>
      <c r="F879" s="20">
        <v>45716</v>
      </c>
      <c r="G879" s="20">
        <v>45714</v>
      </c>
      <c r="H879" s="20">
        <v>45714</v>
      </c>
      <c r="I879" s="20">
        <v>45689</v>
      </c>
      <c r="J879" s="20"/>
      <c r="K879" t="s">
        <v>96</v>
      </c>
      <c r="L879" t="s">
        <v>279</v>
      </c>
      <c r="M879" t="s">
        <v>432</v>
      </c>
      <c r="N879" t="s">
        <v>1250</v>
      </c>
      <c r="O879" t="s">
        <v>215</v>
      </c>
      <c r="P879" t="s">
        <v>216</v>
      </c>
      <c r="Q879" t="s">
        <v>217</v>
      </c>
      <c r="R879" t="s">
        <v>97</v>
      </c>
      <c r="S879" t="s">
        <v>98</v>
      </c>
    </row>
    <row r="880" spans="1:19" x14ac:dyDescent="0.3">
      <c r="A880">
        <v>91897</v>
      </c>
      <c r="B880">
        <v>122</v>
      </c>
      <c r="C880" t="s">
        <v>25</v>
      </c>
      <c r="D880" t="s">
        <v>431</v>
      </c>
      <c r="E880">
        <v>262</v>
      </c>
      <c r="F880" s="20">
        <v>45716</v>
      </c>
      <c r="G880" s="20">
        <v>45714</v>
      </c>
      <c r="H880" s="20">
        <v>45714</v>
      </c>
      <c r="I880" s="20">
        <v>45689</v>
      </c>
      <c r="J880" s="20"/>
      <c r="K880" t="s">
        <v>96</v>
      </c>
      <c r="L880" t="s">
        <v>279</v>
      </c>
      <c r="M880" t="s">
        <v>432</v>
      </c>
      <c r="N880" t="s">
        <v>1251</v>
      </c>
      <c r="O880" t="s">
        <v>215</v>
      </c>
      <c r="P880" t="s">
        <v>216</v>
      </c>
      <c r="Q880" t="s">
        <v>217</v>
      </c>
      <c r="R880" t="s">
        <v>97</v>
      </c>
      <c r="S880" t="s">
        <v>98</v>
      </c>
    </row>
    <row r="881" spans="1:19" x14ac:dyDescent="0.3">
      <c r="A881">
        <v>91947</v>
      </c>
      <c r="B881">
        <v>122</v>
      </c>
      <c r="C881" t="s">
        <v>25</v>
      </c>
      <c r="D881" t="s">
        <v>502</v>
      </c>
      <c r="E881">
        <v>5388.22</v>
      </c>
      <c r="F881" s="20">
        <v>45708</v>
      </c>
      <c r="G881" s="20">
        <v>45714</v>
      </c>
      <c r="H881" s="20">
        <v>45714</v>
      </c>
      <c r="I881" s="20">
        <v>45658</v>
      </c>
      <c r="J881" s="20"/>
      <c r="K881" t="s">
        <v>96</v>
      </c>
      <c r="L881" t="s">
        <v>372</v>
      </c>
      <c r="M881" t="s">
        <v>683</v>
      </c>
      <c r="N881" t="s">
        <v>1252</v>
      </c>
      <c r="O881" t="s">
        <v>215</v>
      </c>
      <c r="P881" t="s">
        <v>216</v>
      </c>
      <c r="Q881" t="s">
        <v>217</v>
      </c>
      <c r="R881" t="s">
        <v>97</v>
      </c>
      <c r="S881" t="s">
        <v>98</v>
      </c>
    </row>
    <row r="882" spans="1:19" x14ac:dyDescent="0.3">
      <c r="A882">
        <v>96617</v>
      </c>
      <c r="B882">
        <v>122</v>
      </c>
      <c r="C882" t="s">
        <v>25</v>
      </c>
      <c r="D882" t="s">
        <v>441</v>
      </c>
      <c r="E882">
        <v>6533.34</v>
      </c>
      <c r="F882" s="20">
        <v>45715</v>
      </c>
      <c r="G882" s="20">
        <v>45714</v>
      </c>
      <c r="H882" s="20">
        <v>45714</v>
      </c>
      <c r="I882" s="20">
        <v>45689</v>
      </c>
      <c r="J882" s="20"/>
      <c r="K882" t="s">
        <v>213</v>
      </c>
      <c r="L882" t="s">
        <v>276</v>
      </c>
      <c r="M882" t="s">
        <v>442</v>
      </c>
      <c r="N882" t="s">
        <v>1253</v>
      </c>
      <c r="O882" t="s">
        <v>215</v>
      </c>
      <c r="P882" t="s">
        <v>216</v>
      </c>
      <c r="Q882" t="s">
        <v>217</v>
      </c>
      <c r="R882" t="s">
        <v>97</v>
      </c>
      <c r="S882" t="s">
        <v>98</v>
      </c>
    </row>
    <row r="883" spans="1:19" x14ac:dyDescent="0.3">
      <c r="A883">
        <v>96744</v>
      </c>
      <c r="B883">
        <v>122</v>
      </c>
      <c r="C883" t="s">
        <v>25</v>
      </c>
      <c r="D883" t="s">
        <v>352</v>
      </c>
      <c r="E883">
        <v>2500</v>
      </c>
      <c r="F883" s="20">
        <v>45716</v>
      </c>
      <c r="G883" s="20">
        <v>45714</v>
      </c>
      <c r="H883" s="20">
        <v>45714</v>
      </c>
      <c r="I883" s="20">
        <v>45689</v>
      </c>
      <c r="J883" s="20"/>
      <c r="K883" t="s">
        <v>96</v>
      </c>
      <c r="L883" t="s">
        <v>285</v>
      </c>
      <c r="M883" t="s">
        <v>286</v>
      </c>
      <c r="N883" t="s">
        <v>1254</v>
      </c>
      <c r="O883" t="s">
        <v>215</v>
      </c>
      <c r="P883" t="s">
        <v>216</v>
      </c>
      <c r="Q883" t="s">
        <v>217</v>
      </c>
      <c r="R883" t="s">
        <v>97</v>
      </c>
      <c r="S883" t="s">
        <v>98</v>
      </c>
    </row>
    <row r="884" spans="1:19" x14ac:dyDescent="0.3">
      <c r="A884">
        <v>112057</v>
      </c>
      <c r="B884">
        <v>122</v>
      </c>
      <c r="C884" t="s">
        <v>25</v>
      </c>
      <c r="D884" t="s">
        <v>367</v>
      </c>
      <c r="E884">
        <v>429.1</v>
      </c>
      <c r="F884" s="20">
        <v>45715</v>
      </c>
      <c r="G884" s="20">
        <v>45714</v>
      </c>
      <c r="H884" s="20">
        <v>45714</v>
      </c>
      <c r="I884" s="20">
        <v>45693</v>
      </c>
      <c r="J884" s="20">
        <v>45707</v>
      </c>
      <c r="K884" t="s">
        <v>213</v>
      </c>
      <c r="N884" t="s">
        <v>1255</v>
      </c>
      <c r="O884" t="s">
        <v>215</v>
      </c>
      <c r="P884" t="s">
        <v>216</v>
      </c>
      <c r="Q884" t="s">
        <v>217</v>
      </c>
      <c r="R884" t="s">
        <v>97</v>
      </c>
      <c r="S884" t="s">
        <v>98</v>
      </c>
    </row>
    <row r="885" spans="1:19" x14ac:dyDescent="0.3">
      <c r="A885">
        <v>112066</v>
      </c>
      <c r="B885">
        <v>122</v>
      </c>
      <c r="C885" t="s">
        <v>25</v>
      </c>
      <c r="D885" t="s">
        <v>242</v>
      </c>
      <c r="E885">
        <v>3402.96</v>
      </c>
      <c r="F885" s="20">
        <v>45716</v>
      </c>
      <c r="G885" s="20">
        <v>45714</v>
      </c>
      <c r="H885" s="20">
        <v>45714</v>
      </c>
      <c r="I885" s="20">
        <v>45693</v>
      </c>
      <c r="J885" s="20">
        <v>45707</v>
      </c>
      <c r="K885" t="s">
        <v>213</v>
      </c>
      <c r="N885" t="s">
        <v>1256</v>
      </c>
      <c r="O885" t="s">
        <v>215</v>
      </c>
      <c r="P885" t="s">
        <v>216</v>
      </c>
      <c r="Q885" t="s">
        <v>217</v>
      </c>
      <c r="R885" t="s">
        <v>97</v>
      </c>
      <c r="S885" t="s">
        <v>98</v>
      </c>
    </row>
    <row r="886" spans="1:19" x14ac:dyDescent="0.3">
      <c r="A886">
        <v>112070</v>
      </c>
      <c r="B886">
        <v>122</v>
      </c>
      <c r="C886" t="s">
        <v>25</v>
      </c>
      <c r="D886" t="s">
        <v>790</v>
      </c>
      <c r="E886">
        <v>332.71</v>
      </c>
      <c r="F886" s="20">
        <v>45715</v>
      </c>
      <c r="G886" s="20">
        <v>45714</v>
      </c>
      <c r="H886" s="20">
        <v>45714</v>
      </c>
      <c r="I886" s="20">
        <v>45694</v>
      </c>
      <c r="J886" s="20">
        <v>45707</v>
      </c>
      <c r="K886" t="s">
        <v>213</v>
      </c>
      <c r="N886" t="s">
        <v>1257</v>
      </c>
      <c r="O886" t="s">
        <v>215</v>
      </c>
      <c r="P886" t="s">
        <v>216</v>
      </c>
      <c r="Q886" t="s">
        <v>217</v>
      </c>
      <c r="R886" t="s">
        <v>97</v>
      </c>
      <c r="S886" t="s">
        <v>98</v>
      </c>
    </row>
    <row r="887" spans="1:19" x14ac:dyDescent="0.3">
      <c r="A887">
        <v>112073</v>
      </c>
      <c r="B887">
        <v>122</v>
      </c>
      <c r="C887" t="s">
        <v>25</v>
      </c>
      <c r="D887" t="s">
        <v>242</v>
      </c>
      <c r="E887">
        <v>362.78</v>
      </c>
      <c r="F887" s="20">
        <v>45716</v>
      </c>
      <c r="G887" s="20">
        <v>45714</v>
      </c>
      <c r="H887" s="20">
        <v>45714</v>
      </c>
      <c r="I887" s="20">
        <v>45699</v>
      </c>
      <c r="J887" s="20">
        <v>45707</v>
      </c>
      <c r="K887" t="s">
        <v>213</v>
      </c>
      <c r="N887" t="s">
        <v>1258</v>
      </c>
      <c r="O887" t="s">
        <v>215</v>
      </c>
      <c r="P887" t="s">
        <v>216</v>
      </c>
      <c r="Q887" t="s">
        <v>217</v>
      </c>
      <c r="R887" t="s">
        <v>97</v>
      </c>
      <c r="S887" t="s">
        <v>98</v>
      </c>
    </row>
    <row r="888" spans="1:19" x14ac:dyDescent="0.3">
      <c r="A888">
        <v>112252</v>
      </c>
      <c r="B888">
        <v>122</v>
      </c>
      <c r="C888" t="s">
        <v>25</v>
      </c>
      <c r="D888" t="s">
        <v>230</v>
      </c>
      <c r="E888">
        <v>1168.45</v>
      </c>
      <c r="F888" s="20">
        <v>45715</v>
      </c>
      <c r="G888" s="20">
        <v>45714</v>
      </c>
      <c r="H888" s="20">
        <v>45714</v>
      </c>
      <c r="I888" s="20">
        <v>45699</v>
      </c>
      <c r="J888" s="20">
        <v>45707</v>
      </c>
      <c r="K888" t="s">
        <v>213</v>
      </c>
      <c r="N888" t="s">
        <v>1259</v>
      </c>
      <c r="O888" t="s">
        <v>215</v>
      </c>
      <c r="P888" t="s">
        <v>216</v>
      </c>
      <c r="Q888" t="s">
        <v>217</v>
      </c>
      <c r="R888" t="s">
        <v>97</v>
      </c>
      <c r="S888" t="s">
        <v>98</v>
      </c>
    </row>
    <row r="889" spans="1:19" x14ac:dyDescent="0.3">
      <c r="A889">
        <v>112297</v>
      </c>
      <c r="B889">
        <v>122</v>
      </c>
      <c r="C889" t="s">
        <v>25</v>
      </c>
      <c r="D889" t="s">
        <v>1223</v>
      </c>
      <c r="E889">
        <v>474.59</v>
      </c>
      <c r="F889" s="20">
        <v>45715</v>
      </c>
      <c r="G889" s="20">
        <v>45714</v>
      </c>
      <c r="H889" s="20">
        <v>45714</v>
      </c>
      <c r="I889" s="20">
        <v>45700</v>
      </c>
      <c r="J889" s="20">
        <v>45708</v>
      </c>
      <c r="K889" t="s">
        <v>213</v>
      </c>
      <c r="N889" t="s">
        <v>1260</v>
      </c>
      <c r="O889" t="s">
        <v>215</v>
      </c>
      <c r="P889" t="s">
        <v>216</v>
      </c>
      <c r="Q889" t="s">
        <v>217</v>
      </c>
      <c r="R889" t="s">
        <v>97</v>
      </c>
      <c r="S889" t="s">
        <v>98</v>
      </c>
    </row>
    <row r="890" spans="1:19" x14ac:dyDescent="0.3">
      <c r="A890">
        <v>112299</v>
      </c>
      <c r="B890">
        <v>122</v>
      </c>
      <c r="C890" t="s">
        <v>25</v>
      </c>
      <c r="D890" t="s">
        <v>251</v>
      </c>
      <c r="E890">
        <v>665.5</v>
      </c>
      <c r="F890" s="20">
        <v>45717</v>
      </c>
      <c r="G890" s="20">
        <v>45714</v>
      </c>
      <c r="H890" s="20">
        <v>45714</v>
      </c>
      <c r="I890" s="20">
        <v>45701</v>
      </c>
      <c r="J890" s="20">
        <v>45708</v>
      </c>
      <c r="K890" t="s">
        <v>213</v>
      </c>
      <c r="N890" t="s">
        <v>1261</v>
      </c>
      <c r="O890" t="s">
        <v>215</v>
      </c>
      <c r="P890" t="s">
        <v>216</v>
      </c>
      <c r="Q890" t="s">
        <v>217</v>
      </c>
      <c r="R890" t="s">
        <v>97</v>
      </c>
      <c r="S890" t="s">
        <v>98</v>
      </c>
    </row>
    <row r="891" spans="1:19" x14ac:dyDescent="0.3">
      <c r="A891">
        <v>112300</v>
      </c>
      <c r="B891">
        <v>122</v>
      </c>
      <c r="C891" t="s">
        <v>25</v>
      </c>
      <c r="D891" t="s">
        <v>424</v>
      </c>
      <c r="E891">
        <v>2217.16</v>
      </c>
      <c r="F891" s="20">
        <v>45715</v>
      </c>
      <c r="G891" s="20">
        <v>45714</v>
      </c>
      <c r="H891" s="20">
        <v>45714</v>
      </c>
      <c r="I891" s="20">
        <v>45700</v>
      </c>
      <c r="J891" s="20">
        <v>45708</v>
      </c>
      <c r="K891" t="s">
        <v>213</v>
      </c>
      <c r="N891" t="s">
        <v>1262</v>
      </c>
      <c r="O891" t="s">
        <v>215</v>
      </c>
      <c r="P891" t="s">
        <v>216</v>
      </c>
      <c r="Q891" t="s">
        <v>217</v>
      </c>
      <c r="R891" t="s">
        <v>97</v>
      </c>
      <c r="S891" t="s">
        <v>98</v>
      </c>
    </row>
    <row r="892" spans="1:19" x14ac:dyDescent="0.3">
      <c r="A892">
        <v>112302</v>
      </c>
      <c r="B892">
        <v>122</v>
      </c>
      <c r="C892" t="s">
        <v>25</v>
      </c>
      <c r="D892" t="s">
        <v>218</v>
      </c>
      <c r="E892">
        <v>230</v>
      </c>
      <c r="F892" s="20">
        <v>45715</v>
      </c>
      <c r="G892" s="20">
        <v>45714</v>
      </c>
      <c r="H892" s="20">
        <v>45714</v>
      </c>
      <c r="I892" s="20">
        <v>45701</v>
      </c>
      <c r="J892" s="20">
        <v>45708</v>
      </c>
      <c r="K892" t="s">
        <v>213</v>
      </c>
      <c r="N892" t="s">
        <v>1263</v>
      </c>
      <c r="O892" t="s">
        <v>215</v>
      </c>
      <c r="P892" t="s">
        <v>216</v>
      </c>
      <c r="Q892" t="s">
        <v>217</v>
      </c>
      <c r="R892" t="s">
        <v>97</v>
      </c>
      <c r="S892" t="s">
        <v>98</v>
      </c>
    </row>
    <row r="893" spans="1:19" x14ac:dyDescent="0.3">
      <c r="A893">
        <v>112303</v>
      </c>
      <c r="B893">
        <v>122</v>
      </c>
      <c r="C893" t="s">
        <v>25</v>
      </c>
      <c r="D893" t="s">
        <v>224</v>
      </c>
      <c r="E893">
        <v>469.2</v>
      </c>
      <c r="F893" s="20">
        <v>45716</v>
      </c>
      <c r="G893" s="20">
        <v>45714</v>
      </c>
      <c r="H893" s="20">
        <v>45714</v>
      </c>
      <c r="I893" s="20">
        <v>45701</v>
      </c>
      <c r="J893" s="20">
        <v>45708</v>
      </c>
      <c r="K893" t="s">
        <v>213</v>
      </c>
      <c r="N893" t="s">
        <v>1264</v>
      </c>
      <c r="O893" t="s">
        <v>215</v>
      </c>
      <c r="P893" t="s">
        <v>216</v>
      </c>
      <c r="Q893" t="s">
        <v>217</v>
      </c>
      <c r="R893" t="s">
        <v>97</v>
      </c>
      <c r="S893" t="s">
        <v>98</v>
      </c>
    </row>
    <row r="894" spans="1:19" x14ac:dyDescent="0.3">
      <c r="A894">
        <v>112304</v>
      </c>
      <c r="B894">
        <v>122</v>
      </c>
      <c r="C894" t="s">
        <v>25</v>
      </c>
      <c r="D894" t="s">
        <v>230</v>
      </c>
      <c r="E894">
        <v>679.9</v>
      </c>
      <c r="F894" s="20">
        <v>45717</v>
      </c>
      <c r="G894" s="20">
        <v>45714</v>
      </c>
      <c r="H894" s="20">
        <v>45714</v>
      </c>
      <c r="I894" s="20">
        <v>45701</v>
      </c>
      <c r="J894" s="20">
        <v>45708</v>
      </c>
      <c r="K894" t="s">
        <v>213</v>
      </c>
      <c r="N894" t="s">
        <v>1265</v>
      </c>
      <c r="O894" t="s">
        <v>215</v>
      </c>
      <c r="P894" t="s">
        <v>216</v>
      </c>
      <c r="Q894" t="s">
        <v>217</v>
      </c>
      <c r="R894" t="s">
        <v>97</v>
      </c>
      <c r="S894" t="s">
        <v>98</v>
      </c>
    </row>
    <row r="895" spans="1:19" x14ac:dyDescent="0.3">
      <c r="A895">
        <v>112305</v>
      </c>
      <c r="B895">
        <v>122</v>
      </c>
      <c r="C895" t="s">
        <v>25</v>
      </c>
      <c r="D895" t="s">
        <v>424</v>
      </c>
      <c r="E895">
        <v>315</v>
      </c>
      <c r="F895" s="20">
        <v>45715</v>
      </c>
      <c r="G895" s="20">
        <v>45714</v>
      </c>
      <c r="H895" s="20">
        <v>45714</v>
      </c>
      <c r="I895" s="20">
        <v>45700</v>
      </c>
      <c r="J895" s="20">
        <v>45708</v>
      </c>
      <c r="K895" t="s">
        <v>213</v>
      </c>
      <c r="N895" t="s">
        <v>1266</v>
      </c>
      <c r="O895" t="s">
        <v>215</v>
      </c>
      <c r="P895" t="s">
        <v>216</v>
      </c>
      <c r="Q895" t="s">
        <v>217</v>
      </c>
      <c r="R895" t="s">
        <v>97</v>
      </c>
      <c r="S895" t="s">
        <v>98</v>
      </c>
    </row>
    <row r="896" spans="1:19" x14ac:dyDescent="0.3">
      <c r="A896">
        <v>112306</v>
      </c>
      <c r="B896">
        <v>122</v>
      </c>
      <c r="C896" t="s">
        <v>25</v>
      </c>
      <c r="D896" t="s">
        <v>330</v>
      </c>
      <c r="E896">
        <v>517</v>
      </c>
      <c r="F896" s="20">
        <v>45715</v>
      </c>
      <c r="G896" s="20">
        <v>45714</v>
      </c>
      <c r="H896" s="20">
        <v>45714</v>
      </c>
      <c r="I896" s="20">
        <v>45700</v>
      </c>
      <c r="J896" s="20">
        <v>45708</v>
      </c>
      <c r="K896" t="s">
        <v>213</v>
      </c>
      <c r="N896" t="s">
        <v>1267</v>
      </c>
      <c r="O896" t="s">
        <v>215</v>
      </c>
      <c r="P896" t="s">
        <v>216</v>
      </c>
      <c r="Q896" t="s">
        <v>217</v>
      </c>
      <c r="R896" t="s">
        <v>97</v>
      </c>
      <c r="S896" t="s">
        <v>98</v>
      </c>
    </row>
    <row r="897" spans="1:19" x14ac:dyDescent="0.3">
      <c r="A897">
        <v>112310</v>
      </c>
      <c r="B897">
        <v>122</v>
      </c>
      <c r="C897" t="s">
        <v>25</v>
      </c>
      <c r="D897" t="s">
        <v>247</v>
      </c>
      <c r="E897">
        <v>715.4</v>
      </c>
      <c r="F897" s="20">
        <v>45716</v>
      </c>
      <c r="G897" s="20">
        <v>45714</v>
      </c>
      <c r="H897" s="20">
        <v>45714</v>
      </c>
      <c r="I897" s="20">
        <v>45701</v>
      </c>
      <c r="J897" s="20">
        <v>45708</v>
      </c>
      <c r="K897" t="s">
        <v>213</v>
      </c>
      <c r="N897" t="s">
        <v>1268</v>
      </c>
      <c r="O897" t="s">
        <v>215</v>
      </c>
      <c r="P897" t="s">
        <v>216</v>
      </c>
      <c r="Q897" t="s">
        <v>217</v>
      </c>
      <c r="R897" t="s">
        <v>97</v>
      </c>
      <c r="S897" t="s">
        <v>98</v>
      </c>
    </row>
    <row r="898" spans="1:19" x14ac:dyDescent="0.3">
      <c r="A898">
        <v>112314</v>
      </c>
      <c r="B898">
        <v>122</v>
      </c>
      <c r="C898" t="s">
        <v>25</v>
      </c>
      <c r="D898" t="s">
        <v>441</v>
      </c>
      <c r="E898">
        <v>4400</v>
      </c>
      <c r="F898" s="20">
        <v>45716</v>
      </c>
      <c r="G898" s="20">
        <v>45714</v>
      </c>
      <c r="H898" s="20">
        <v>45714</v>
      </c>
      <c r="I898" s="20">
        <v>45705</v>
      </c>
      <c r="J898" s="20">
        <v>45708</v>
      </c>
      <c r="K898" t="s">
        <v>213</v>
      </c>
      <c r="L898" t="s">
        <v>276</v>
      </c>
      <c r="M898" t="s">
        <v>295</v>
      </c>
      <c r="N898" t="s">
        <v>1269</v>
      </c>
      <c r="O898" t="s">
        <v>215</v>
      </c>
      <c r="P898" t="s">
        <v>216</v>
      </c>
      <c r="Q898" t="s">
        <v>217</v>
      </c>
      <c r="R898" t="s">
        <v>97</v>
      </c>
      <c r="S898" t="s">
        <v>98</v>
      </c>
    </row>
    <row r="899" spans="1:19" x14ac:dyDescent="0.3">
      <c r="A899">
        <v>112315</v>
      </c>
      <c r="B899">
        <v>122</v>
      </c>
      <c r="C899" t="s">
        <v>25</v>
      </c>
      <c r="D899" t="s">
        <v>441</v>
      </c>
      <c r="E899">
        <v>5031.12</v>
      </c>
      <c r="F899" s="20">
        <v>45716</v>
      </c>
      <c r="G899" s="20">
        <v>45714</v>
      </c>
      <c r="H899" s="20">
        <v>45714</v>
      </c>
      <c r="I899" s="20">
        <v>45705</v>
      </c>
      <c r="J899" s="20">
        <v>45708</v>
      </c>
      <c r="K899" t="s">
        <v>213</v>
      </c>
      <c r="L899" t="s">
        <v>276</v>
      </c>
      <c r="M899" t="s">
        <v>277</v>
      </c>
      <c r="N899" t="s">
        <v>1270</v>
      </c>
      <c r="O899" t="s">
        <v>215</v>
      </c>
      <c r="P899" t="s">
        <v>216</v>
      </c>
      <c r="Q899" t="s">
        <v>217</v>
      </c>
      <c r="R899" t="s">
        <v>97</v>
      </c>
      <c r="S899" t="s">
        <v>98</v>
      </c>
    </row>
    <row r="900" spans="1:19" x14ac:dyDescent="0.3">
      <c r="A900">
        <v>112331</v>
      </c>
      <c r="B900">
        <v>122</v>
      </c>
      <c r="C900" t="s">
        <v>25</v>
      </c>
      <c r="D900" t="s">
        <v>496</v>
      </c>
      <c r="E900">
        <v>1740</v>
      </c>
      <c r="F900" s="20">
        <v>45718</v>
      </c>
      <c r="G900" s="20">
        <v>45714</v>
      </c>
      <c r="H900" s="20">
        <v>45714</v>
      </c>
      <c r="I900" s="20">
        <v>45702</v>
      </c>
      <c r="J900" s="20">
        <v>45708</v>
      </c>
      <c r="K900" t="s">
        <v>213</v>
      </c>
      <c r="N900" t="s">
        <v>677</v>
      </c>
      <c r="O900" t="s">
        <v>215</v>
      </c>
      <c r="P900" t="s">
        <v>216</v>
      </c>
      <c r="Q900" t="s">
        <v>217</v>
      </c>
      <c r="R900" t="s">
        <v>97</v>
      </c>
      <c r="S900" t="s">
        <v>98</v>
      </c>
    </row>
    <row r="901" spans="1:19" x14ac:dyDescent="0.3">
      <c r="A901">
        <v>112333</v>
      </c>
      <c r="B901">
        <v>122</v>
      </c>
      <c r="C901" t="s">
        <v>25</v>
      </c>
      <c r="D901" t="s">
        <v>326</v>
      </c>
      <c r="E901">
        <v>1290.5</v>
      </c>
      <c r="F901" s="20">
        <v>45716</v>
      </c>
      <c r="G901" s="20">
        <v>45714</v>
      </c>
      <c r="H901" s="20">
        <v>45714</v>
      </c>
      <c r="I901" s="20">
        <v>45702</v>
      </c>
      <c r="J901" s="20">
        <v>45708</v>
      </c>
      <c r="K901" t="s">
        <v>213</v>
      </c>
      <c r="N901" t="s">
        <v>1271</v>
      </c>
      <c r="O901" t="s">
        <v>215</v>
      </c>
      <c r="P901" t="s">
        <v>216</v>
      </c>
      <c r="Q901" t="s">
        <v>217</v>
      </c>
      <c r="R901" t="s">
        <v>97</v>
      </c>
      <c r="S901" t="s">
        <v>98</v>
      </c>
    </row>
    <row r="902" spans="1:19" x14ac:dyDescent="0.3">
      <c r="A902">
        <v>114352</v>
      </c>
      <c r="B902">
        <v>122</v>
      </c>
      <c r="C902" t="s">
        <v>25</v>
      </c>
      <c r="D902" t="s">
        <v>376</v>
      </c>
      <c r="E902">
        <v>26</v>
      </c>
      <c r="F902" s="20">
        <v>45714</v>
      </c>
      <c r="G902" s="20"/>
      <c r="H902" s="20">
        <v>45714</v>
      </c>
      <c r="I902" s="20">
        <v>45714</v>
      </c>
      <c r="J902" s="20">
        <v>45715</v>
      </c>
      <c r="K902" t="s">
        <v>298</v>
      </c>
      <c r="L902" t="s">
        <v>377</v>
      </c>
      <c r="M902" t="s">
        <v>378</v>
      </c>
      <c r="N902" t="s">
        <v>1176</v>
      </c>
      <c r="R902" t="s">
        <v>97</v>
      </c>
    </row>
    <row r="903" spans="1:19" x14ac:dyDescent="0.3">
      <c r="A903">
        <v>110268</v>
      </c>
      <c r="B903">
        <v>122</v>
      </c>
      <c r="C903" t="s">
        <v>25</v>
      </c>
      <c r="D903" t="s">
        <v>371</v>
      </c>
      <c r="E903">
        <v>5490.94</v>
      </c>
      <c r="F903" s="20">
        <v>45716</v>
      </c>
      <c r="G903" s="20">
        <v>45714</v>
      </c>
      <c r="H903" s="20">
        <v>45714</v>
      </c>
      <c r="I903" s="20">
        <v>45689</v>
      </c>
      <c r="J903" s="20">
        <v>45701</v>
      </c>
      <c r="K903" t="s">
        <v>213</v>
      </c>
      <c r="L903" t="s">
        <v>372</v>
      </c>
      <c r="M903" t="s">
        <v>373</v>
      </c>
      <c r="N903" t="s">
        <v>1272</v>
      </c>
      <c r="O903" t="s">
        <v>215</v>
      </c>
      <c r="P903" t="s">
        <v>216</v>
      </c>
      <c r="Q903" t="s">
        <v>217</v>
      </c>
      <c r="R903" t="s">
        <v>97</v>
      </c>
      <c r="S903" t="s">
        <v>98</v>
      </c>
    </row>
    <row r="904" spans="1:19" x14ac:dyDescent="0.3">
      <c r="A904">
        <v>110269</v>
      </c>
      <c r="B904">
        <v>122</v>
      </c>
      <c r="C904" t="s">
        <v>25</v>
      </c>
      <c r="D904" t="s">
        <v>371</v>
      </c>
      <c r="E904">
        <v>90.04</v>
      </c>
      <c r="F904" s="20">
        <v>45716</v>
      </c>
      <c r="G904" s="20">
        <v>45714</v>
      </c>
      <c r="H904" s="20">
        <v>45714</v>
      </c>
      <c r="I904" s="20">
        <v>45689</v>
      </c>
      <c r="J904" s="20">
        <v>45701</v>
      </c>
      <c r="K904" t="s">
        <v>213</v>
      </c>
      <c r="L904" t="s">
        <v>372</v>
      </c>
      <c r="M904" t="s">
        <v>373</v>
      </c>
      <c r="N904" t="s">
        <v>1273</v>
      </c>
      <c r="O904" t="s">
        <v>215</v>
      </c>
      <c r="P904" t="s">
        <v>216</v>
      </c>
      <c r="Q904" t="s">
        <v>217</v>
      </c>
      <c r="R904" t="s">
        <v>97</v>
      </c>
      <c r="S904" t="s">
        <v>98</v>
      </c>
    </row>
    <row r="905" spans="1:19" x14ac:dyDescent="0.3">
      <c r="A905">
        <v>54840</v>
      </c>
      <c r="B905">
        <v>122</v>
      </c>
      <c r="C905" t="s">
        <v>25</v>
      </c>
      <c r="D905" t="s">
        <v>339</v>
      </c>
      <c r="E905">
        <v>7141.14</v>
      </c>
      <c r="F905" s="20">
        <v>45716</v>
      </c>
      <c r="G905" s="20">
        <v>45714</v>
      </c>
      <c r="H905" s="20">
        <v>45714</v>
      </c>
      <c r="I905" s="20">
        <v>45413</v>
      </c>
      <c r="J905" s="20"/>
      <c r="K905" t="s">
        <v>213</v>
      </c>
      <c r="M905" t="s">
        <v>340</v>
      </c>
      <c r="N905" t="s">
        <v>341</v>
      </c>
      <c r="O905" t="s">
        <v>215</v>
      </c>
      <c r="P905" t="s">
        <v>216</v>
      </c>
      <c r="Q905" t="s">
        <v>217</v>
      </c>
      <c r="R905" t="s">
        <v>97</v>
      </c>
      <c r="S905" t="s">
        <v>98</v>
      </c>
    </row>
    <row r="906" spans="1:19" x14ac:dyDescent="0.3">
      <c r="A906">
        <v>24638</v>
      </c>
      <c r="B906">
        <v>122</v>
      </c>
      <c r="C906" t="s">
        <v>25</v>
      </c>
      <c r="D906" t="s">
        <v>339</v>
      </c>
      <c r="E906">
        <v>5403.53</v>
      </c>
      <c r="F906" s="20">
        <v>45716</v>
      </c>
      <c r="G906" s="20">
        <v>45714</v>
      </c>
      <c r="H906" s="20">
        <v>45714</v>
      </c>
      <c r="I906" s="20">
        <v>44469</v>
      </c>
      <c r="J906" s="20"/>
      <c r="K906" t="s">
        <v>213</v>
      </c>
      <c r="M906" t="s">
        <v>340</v>
      </c>
      <c r="N906" t="s">
        <v>351</v>
      </c>
      <c r="O906" t="s">
        <v>215</v>
      </c>
      <c r="P906" t="s">
        <v>216</v>
      </c>
      <c r="Q906" t="s">
        <v>217</v>
      </c>
      <c r="R906" t="s">
        <v>97</v>
      </c>
      <c r="S906" t="s">
        <v>98</v>
      </c>
    </row>
    <row r="907" spans="1:19" x14ac:dyDescent="0.3">
      <c r="A907">
        <v>27240</v>
      </c>
      <c r="B907">
        <v>122</v>
      </c>
      <c r="C907" t="s">
        <v>25</v>
      </c>
      <c r="D907" t="s">
        <v>349</v>
      </c>
      <c r="E907">
        <v>11710.98</v>
      </c>
      <c r="F907" s="20">
        <v>45716</v>
      </c>
      <c r="G907" s="20">
        <v>45714</v>
      </c>
      <c r="H907" s="20">
        <v>45714</v>
      </c>
      <c r="I907" s="20">
        <v>44469</v>
      </c>
      <c r="J907" s="20"/>
      <c r="K907" t="s">
        <v>213</v>
      </c>
      <c r="M907" t="s">
        <v>340</v>
      </c>
      <c r="N907" t="s">
        <v>350</v>
      </c>
      <c r="O907" t="s">
        <v>215</v>
      </c>
      <c r="P907" t="s">
        <v>216</v>
      </c>
      <c r="Q907" t="s">
        <v>217</v>
      </c>
      <c r="R907" t="s">
        <v>97</v>
      </c>
      <c r="S907" t="s">
        <v>98</v>
      </c>
    </row>
    <row r="908" spans="1:19" x14ac:dyDescent="0.3">
      <c r="A908">
        <v>107749</v>
      </c>
      <c r="B908">
        <v>122</v>
      </c>
      <c r="C908" t="s">
        <v>25</v>
      </c>
      <c r="D908" t="s">
        <v>292</v>
      </c>
      <c r="E908">
        <v>1112.83</v>
      </c>
      <c r="F908" s="20">
        <v>45715</v>
      </c>
      <c r="G908" s="20">
        <v>45714</v>
      </c>
      <c r="H908" s="20">
        <v>45714</v>
      </c>
      <c r="I908" s="20">
        <v>45686</v>
      </c>
      <c r="J908" s="20">
        <v>45693</v>
      </c>
      <c r="K908" t="s">
        <v>213</v>
      </c>
      <c r="N908" t="s">
        <v>1274</v>
      </c>
      <c r="O908" t="s">
        <v>215</v>
      </c>
      <c r="P908" t="s">
        <v>216</v>
      </c>
      <c r="Q908" t="s">
        <v>217</v>
      </c>
      <c r="R908" t="s">
        <v>97</v>
      </c>
      <c r="S908" t="s">
        <v>98</v>
      </c>
    </row>
    <row r="909" spans="1:19" x14ac:dyDescent="0.3">
      <c r="A909">
        <v>107767</v>
      </c>
      <c r="B909">
        <v>122</v>
      </c>
      <c r="C909" t="s">
        <v>25</v>
      </c>
      <c r="D909" t="s">
        <v>344</v>
      </c>
      <c r="E909">
        <v>1955.52</v>
      </c>
      <c r="F909" s="20">
        <v>45716</v>
      </c>
      <c r="G909" s="20">
        <v>45714</v>
      </c>
      <c r="H909" s="20">
        <v>45714</v>
      </c>
      <c r="I909" s="20">
        <v>45685</v>
      </c>
      <c r="J909" s="20">
        <v>45693</v>
      </c>
      <c r="K909" t="s">
        <v>213</v>
      </c>
      <c r="N909" t="s">
        <v>1275</v>
      </c>
      <c r="O909" t="s">
        <v>215</v>
      </c>
      <c r="P909" t="s">
        <v>216</v>
      </c>
      <c r="Q909" t="s">
        <v>217</v>
      </c>
      <c r="R909" t="s">
        <v>97</v>
      </c>
      <c r="S909" t="s">
        <v>98</v>
      </c>
    </row>
    <row r="910" spans="1:19" x14ac:dyDescent="0.3">
      <c r="A910">
        <v>107794</v>
      </c>
      <c r="B910">
        <v>122</v>
      </c>
      <c r="C910" t="s">
        <v>25</v>
      </c>
      <c r="D910" t="s">
        <v>303</v>
      </c>
      <c r="E910">
        <v>631.20000000000005</v>
      </c>
      <c r="F910" s="20">
        <v>45716</v>
      </c>
      <c r="G910" s="20">
        <v>45714</v>
      </c>
      <c r="H910" s="20">
        <v>45714</v>
      </c>
      <c r="I910" s="20">
        <v>45686</v>
      </c>
      <c r="J910" s="20">
        <v>45693</v>
      </c>
      <c r="K910" t="s">
        <v>213</v>
      </c>
      <c r="N910" t="s">
        <v>1276</v>
      </c>
      <c r="O910" t="s">
        <v>215</v>
      </c>
      <c r="P910" t="s">
        <v>216</v>
      </c>
      <c r="Q910" t="s">
        <v>217</v>
      </c>
      <c r="R910" t="s">
        <v>97</v>
      </c>
      <c r="S910" t="s">
        <v>98</v>
      </c>
    </row>
    <row r="911" spans="1:19" x14ac:dyDescent="0.3">
      <c r="A911">
        <v>107821</v>
      </c>
      <c r="B911">
        <v>122</v>
      </c>
      <c r="C911" t="s">
        <v>25</v>
      </c>
      <c r="D911" t="s">
        <v>1277</v>
      </c>
      <c r="E911">
        <v>648</v>
      </c>
      <c r="F911" s="20">
        <v>45716</v>
      </c>
      <c r="G911" s="20">
        <v>45714</v>
      </c>
      <c r="H911" s="20">
        <v>45714</v>
      </c>
      <c r="I911" s="20">
        <v>45686</v>
      </c>
      <c r="J911" s="20">
        <v>45693</v>
      </c>
      <c r="K911" t="s">
        <v>213</v>
      </c>
      <c r="N911" t="s">
        <v>1278</v>
      </c>
      <c r="O911" t="s">
        <v>215</v>
      </c>
      <c r="P911" t="s">
        <v>216</v>
      </c>
      <c r="Q911" t="s">
        <v>217</v>
      </c>
      <c r="R911" t="s">
        <v>97</v>
      </c>
      <c r="S911" t="s">
        <v>98</v>
      </c>
    </row>
    <row r="912" spans="1:19" x14ac:dyDescent="0.3">
      <c r="A912">
        <v>51120</v>
      </c>
      <c r="B912">
        <v>122</v>
      </c>
      <c r="C912" t="s">
        <v>25</v>
      </c>
      <c r="D912" t="s">
        <v>342</v>
      </c>
      <c r="E912">
        <v>11847.56</v>
      </c>
      <c r="F912" s="20">
        <v>45716</v>
      </c>
      <c r="G912" s="20">
        <v>45714</v>
      </c>
      <c r="H912" s="20">
        <v>45714</v>
      </c>
      <c r="I912" s="20">
        <v>45406</v>
      </c>
      <c r="J912" s="20"/>
      <c r="K912" t="s">
        <v>213</v>
      </c>
      <c r="M912" t="s">
        <v>340</v>
      </c>
      <c r="N912" t="s">
        <v>343</v>
      </c>
      <c r="O912" t="s">
        <v>215</v>
      </c>
      <c r="P912" t="s">
        <v>216</v>
      </c>
      <c r="Q912" t="s">
        <v>217</v>
      </c>
      <c r="R912" t="s">
        <v>97</v>
      </c>
      <c r="S912" t="s">
        <v>98</v>
      </c>
    </row>
    <row r="913" spans="1:19" x14ac:dyDescent="0.3">
      <c r="A913">
        <v>113887</v>
      </c>
      <c r="B913">
        <v>122</v>
      </c>
      <c r="C913" t="s">
        <v>25</v>
      </c>
      <c r="D913" t="s">
        <v>376</v>
      </c>
      <c r="E913">
        <v>174.9</v>
      </c>
      <c r="F913" s="20">
        <v>45713</v>
      </c>
      <c r="G913" s="20"/>
      <c r="H913" s="20">
        <v>45713</v>
      </c>
      <c r="I913" s="20">
        <v>45713</v>
      </c>
      <c r="J913" s="20">
        <v>45714</v>
      </c>
      <c r="K913" t="s">
        <v>298</v>
      </c>
      <c r="L913" t="s">
        <v>377</v>
      </c>
      <c r="M913" t="s">
        <v>378</v>
      </c>
      <c r="N913" t="s">
        <v>1176</v>
      </c>
      <c r="R913" t="s">
        <v>97</v>
      </c>
    </row>
    <row r="914" spans="1:19" x14ac:dyDescent="0.3">
      <c r="A914">
        <v>112263</v>
      </c>
      <c r="B914">
        <v>122</v>
      </c>
      <c r="C914" t="s">
        <v>25</v>
      </c>
      <c r="D914" t="s">
        <v>1279</v>
      </c>
      <c r="E914">
        <v>82.65</v>
      </c>
      <c r="F914" s="20">
        <v>45713</v>
      </c>
      <c r="G914" s="20">
        <v>45714</v>
      </c>
      <c r="H914" s="20">
        <v>45713</v>
      </c>
      <c r="I914" s="20">
        <v>45699</v>
      </c>
      <c r="J914" s="20">
        <v>45707</v>
      </c>
      <c r="K914" t="s">
        <v>213</v>
      </c>
      <c r="N914" t="s">
        <v>1280</v>
      </c>
      <c r="O914" t="s">
        <v>215</v>
      </c>
      <c r="P914" t="s">
        <v>216</v>
      </c>
      <c r="Q914" t="s">
        <v>217</v>
      </c>
      <c r="R914" t="s">
        <v>97</v>
      </c>
      <c r="S914" t="s">
        <v>98</v>
      </c>
    </row>
    <row r="915" spans="1:19" x14ac:dyDescent="0.3">
      <c r="A915">
        <v>105826</v>
      </c>
      <c r="B915">
        <v>122</v>
      </c>
      <c r="C915" t="s">
        <v>25</v>
      </c>
      <c r="D915" t="s">
        <v>464</v>
      </c>
      <c r="E915">
        <v>678.8</v>
      </c>
      <c r="F915" s="20">
        <v>45714</v>
      </c>
      <c r="G915" s="20">
        <v>45712</v>
      </c>
      <c r="H915" s="20">
        <v>45712</v>
      </c>
      <c r="I915" s="20">
        <v>45658</v>
      </c>
      <c r="J915" s="20">
        <v>45685</v>
      </c>
      <c r="K915" t="s">
        <v>213</v>
      </c>
      <c r="L915" t="s">
        <v>372</v>
      </c>
      <c r="M915" t="s">
        <v>465</v>
      </c>
      <c r="N915" t="s">
        <v>1281</v>
      </c>
      <c r="O915" t="s">
        <v>215</v>
      </c>
      <c r="P915" t="s">
        <v>216</v>
      </c>
      <c r="Q915" t="s">
        <v>217</v>
      </c>
      <c r="R915" t="s">
        <v>97</v>
      </c>
      <c r="S915" t="s">
        <v>98</v>
      </c>
    </row>
    <row r="916" spans="1:19" x14ac:dyDescent="0.3">
      <c r="A916">
        <v>107640</v>
      </c>
      <c r="B916">
        <v>122</v>
      </c>
      <c r="C916" t="s">
        <v>25</v>
      </c>
      <c r="D916" t="s">
        <v>232</v>
      </c>
      <c r="E916">
        <v>1076.51</v>
      </c>
      <c r="F916" s="20">
        <v>45714</v>
      </c>
      <c r="G916" s="20">
        <v>45712</v>
      </c>
      <c r="H916" s="20">
        <v>45712</v>
      </c>
      <c r="I916" s="20">
        <v>45686</v>
      </c>
      <c r="J916" s="20">
        <v>45693</v>
      </c>
      <c r="K916" t="s">
        <v>213</v>
      </c>
      <c r="N916" t="s">
        <v>1282</v>
      </c>
      <c r="O916" t="s">
        <v>215</v>
      </c>
      <c r="P916" t="s">
        <v>216</v>
      </c>
      <c r="Q916" t="s">
        <v>217</v>
      </c>
      <c r="R916" t="s">
        <v>97</v>
      </c>
      <c r="S916" t="s">
        <v>98</v>
      </c>
    </row>
    <row r="917" spans="1:19" x14ac:dyDescent="0.3">
      <c r="A917">
        <v>103200</v>
      </c>
      <c r="B917">
        <v>122</v>
      </c>
      <c r="C917" t="s">
        <v>25</v>
      </c>
      <c r="D917" t="s">
        <v>578</v>
      </c>
      <c r="E917">
        <v>730.43</v>
      </c>
      <c r="F917" s="20">
        <v>45707</v>
      </c>
      <c r="G917" s="20">
        <v>45712</v>
      </c>
      <c r="H917" s="20">
        <v>45712</v>
      </c>
      <c r="I917" s="20">
        <v>45689</v>
      </c>
      <c r="J917" s="20">
        <v>45673</v>
      </c>
      <c r="K917" t="s">
        <v>213</v>
      </c>
      <c r="L917" t="s">
        <v>272</v>
      </c>
      <c r="M917" t="s">
        <v>273</v>
      </c>
      <c r="N917" t="s">
        <v>1063</v>
      </c>
      <c r="O917" t="s">
        <v>215</v>
      </c>
      <c r="P917" t="s">
        <v>216</v>
      </c>
      <c r="Q917" t="s">
        <v>217</v>
      </c>
      <c r="R917" t="s">
        <v>97</v>
      </c>
      <c r="S917" t="s">
        <v>98</v>
      </c>
    </row>
    <row r="918" spans="1:19" x14ac:dyDescent="0.3">
      <c r="A918">
        <v>96830</v>
      </c>
      <c r="B918">
        <v>122</v>
      </c>
      <c r="C918" t="s">
        <v>25</v>
      </c>
      <c r="D918" t="s">
        <v>854</v>
      </c>
      <c r="E918">
        <v>594</v>
      </c>
      <c r="F918" s="20">
        <v>45712</v>
      </c>
      <c r="G918" s="20">
        <v>45712</v>
      </c>
      <c r="H918" s="20">
        <v>45712</v>
      </c>
      <c r="I918" s="20">
        <v>45658</v>
      </c>
      <c r="J918" s="20"/>
      <c r="K918" t="s">
        <v>213</v>
      </c>
      <c r="L918" t="s">
        <v>279</v>
      </c>
      <c r="M918" t="s">
        <v>855</v>
      </c>
      <c r="N918" t="s">
        <v>1283</v>
      </c>
      <c r="O918" t="s">
        <v>215</v>
      </c>
      <c r="P918" t="s">
        <v>216</v>
      </c>
      <c r="Q918" t="s">
        <v>217</v>
      </c>
      <c r="R918" t="s">
        <v>97</v>
      </c>
      <c r="S918" t="s">
        <v>98</v>
      </c>
    </row>
    <row r="919" spans="1:19" x14ac:dyDescent="0.3">
      <c r="A919">
        <v>97292</v>
      </c>
      <c r="B919">
        <v>122</v>
      </c>
      <c r="C919" t="s">
        <v>25</v>
      </c>
      <c r="D919" t="s">
        <v>437</v>
      </c>
      <c r="E919">
        <v>119.99</v>
      </c>
      <c r="F919" s="20">
        <v>45713</v>
      </c>
      <c r="G919" s="20">
        <v>45712</v>
      </c>
      <c r="H919" s="20">
        <v>45712</v>
      </c>
      <c r="I919" s="20">
        <v>45658</v>
      </c>
      <c r="J919" s="20"/>
      <c r="K919" t="s">
        <v>213</v>
      </c>
      <c r="L919" t="s">
        <v>438</v>
      </c>
      <c r="M919" t="s">
        <v>439</v>
      </c>
      <c r="N919" t="s">
        <v>1284</v>
      </c>
      <c r="O919" t="s">
        <v>215</v>
      </c>
      <c r="P919" t="s">
        <v>216</v>
      </c>
      <c r="Q919" t="s">
        <v>217</v>
      </c>
      <c r="R919" t="s">
        <v>97</v>
      </c>
      <c r="S919" t="s">
        <v>98</v>
      </c>
    </row>
    <row r="920" spans="1:19" x14ac:dyDescent="0.3">
      <c r="A920">
        <v>97562</v>
      </c>
      <c r="B920">
        <v>122</v>
      </c>
      <c r="C920" t="s">
        <v>25</v>
      </c>
      <c r="D920" t="s">
        <v>553</v>
      </c>
      <c r="E920">
        <v>8360</v>
      </c>
      <c r="F920" s="20">
        <v>45710</v>
      </c>
      <c r="G920" s="20">
        <v>45712</v>
      </c>
      <c r="H920" s="20">
        <v>45712</v>
      </c>
      <c r="I920" s="20">
        <v>45689</v>
      </c>
      <c r="J920" s="20"/>
      <c r="K920" t="s">
        <v>96</v>
      </c>
      <c r="L920" t="s">
        <v>285</v>
      </c>
      <c r="M920" t="s">
        <v>554</v>
      </c>
      <c r="N920" t="s">
        <v>1285</v>
      </c>
      <c r="O920" t="s">
        <v>215</v>
      </c>
      <c r="P920" t="s">
        <v>216</v>
      </c>
      <c r="Q920" t="s">
        <v>217</v>
      </c>
      <c r="R920" t="s">
        <v>97</v>
      </c>
      <c r="S920" t="s">
        <v>98</v>
      </c>
    </row>
    <row r="921" spans="1:19" x14ac:dyDescent="0.3">
      <c r="A921">
        <v>112029</v>
      </c>
      <c r="B921">
        <v>122</v>
      </c>
      <c r="C921" t="s">
        <v>25</v>
      </c>
      <c r="D921" t="s">
        <v>1286</v>
      </c>
      <c r="E921">
        <v>1910.16</v>
      </c>
      <c r="F921" s="20">
        <v>45713</v>
      </c>
      <c r="G921" s="20">
        <v>45712</v>
      </c>
      <c r="H921" s="20">
        <v>45712</v>
      </c>
      <c r="I921" s="20">
        <v>45699</v>
      </c>
      <c r="J921" s="20">
        <v>45707</v>
      </c>
      <c r="K921" t="s">
        <v>213</v>
      </c>
      <c r="L921" t="s">
        <v>279</v>
      </c>
      <c r="M921" t="s">
        <v>561</v>
      </c>
      <c r="N921" t="s">
        <v>1287</v>
      </c>
      <c r="O921" t="s">
        <v>215</v>
      </c>
      <c r="P921" t="s">
        <v>216</v>
      </c>
      <c r="Q921" t="s">
        <v>217</v>
      </c>
      <c r="R921" t="s">
        <v>97</v>
      </c>
      <c r="S921" t="s">
        <v>98</v>
      </c>
    </row>
    <row r="922" spans="1:19" x14ac:dyDescent="0.3">
      <c r="A922">
        <v>112039</v>
      </c>
      <c r="B922">
        <v>122</v>
      </c>
      <c r="C922" t="s">
        <v>25</v>
      </c>
      <c r="D922" t="s">
        <v>222</v>
      </c>
      <c r="E922">
        <v>691.9</v>
      </c>
      <c r="F922" s="20">
        <v>45713</v>
      </c>
      <c r="G922" s="20">
        <v>45712</v>
      </c>
      <c r="H922" s="20">
        <v>45712</v>
      </c>
      <c r="I922" s="20">
        <v>45698</v>
      </c>
      <c r="J922" s="20">
        <v>45707</v>
      </c>
      <c r="K922" t="s">
        <v>96</v>
      </c>
      <c r="N922" t="s">
        <v>1288</v>
      </c>
      <c r="O922" t="s">
        <v>215</v>
      </c>
      <c r="P922" t="s">
        <v>216</v>
      </c>
      <c r="Q922" t="s">
        <v>217</v>
      </c>
      <c r="R922" t="s">
        <v>97</v>
      </c>
      <c r="S922" t="s">
        <v>98</v>
      </c>
    </row>
    <row r="923" spans="1:19" x14ac:dyDescent="0.3">
      <c r="A923">
        <v>112045</v>
      </c>
      <c r="B923">
        <v>122</v>
      </c>
      <c r="C923" t="s">
        <v>25</v>
      </c>
      <c r="D923" t="s">
        <v>328</v>
      </c>
      <c r="E923">
        <v>1176</v>
      </c>
      <c r="F923" s="20">
        <v>45712</v>
      </c>
      <c r="G923" s="20">
        <v>45712</v>
      </c>
      <c r="H923" s="20">
        <v>45712</v>
      </c>
      <c r="I923" s="20">
        <v>45698</v>
      </c>
      <c r="J923" s="20">
        <v>45707</v>
      </c>
      <c r="K923" t="s">
        <v>213</v>
      </c>
      <c r="N923" t="s">
        <v>1289</v>
      </c>
      <c r="O923" t="s">
        <v>215</v>
      </c>
      <c r="P923" t="s">
        <v>216</v>
      </c>
      <c r="Q923" t="s">
        <v>217</v>
      </c>
      <c r="R923" t="s">
        <v>97</v>
      </c>
      <c r="S923" t="s">
        <v>98</v>
      </c>
    </row>
    <row r="924" spans="1:19" x14ac:dyDescent="0.3">
      <c r="A924">
        <v>112048</v>
      </c>
      <c r="B924">
        <v>122</v>
      </c>
      <c r="C924" t="s">
        <v>25</v>
      </c>
      <c r="D924" t="s">
        <v>247</v>
      </c>
      <c r="E924">
        <v>1193.7</v>
      </c>
      <c r="F924" s="20">
        <v>45713</v>
      </c>
      <c r="G924" s="20">
        <v>45712</v>
      </c>
      <c r="H924" s="20">
        <v>45712</v>
      </c>
      <c r="I924" s="20">
        <v>45698</v>
      </c>
      <c r="J924" s="20">
        <v>45707</v>
      </c>
      <c r="K924" t="s">
        <v>213</v>
      </c>
      <c r="N924" t="s">
        <v>1290</v>
      </c>
      <c r="O924" t="s">
        <v>215</v>
      </c>
      <c r="P924" t="s">
        <v>216</v>
      </c>
      <c r="Q924" t="s">
        <v>217</v>
      </c>
      <c r="R924" t="s">
        <v>97</v>
      </c>
      <c r="S924" t="s">
        <v>98</v>
      </c>
    </row>
    <row r="925" spans="1:19" x14ac:dyDescent="0.3">
      <c r="A925">
        <v>112052</v>
      </c>
      <c r="B925">
        <v>122</v>
      </c>
      <c r="C925" t="s">
        <v>25</v>
      </c>
      <c r="D925" t="s">
        <v>224</v>
      </c>
      <c r="E925">
        <v>230</v>
      </c>
      <c r="F925" s="20">
        <v>45713</v>
      </c>
      <c r="G925" s="20">
        <v>45712</v>
      </c>
      <c r="H925" s="20">
        <v>45712</v>
      </c>
      <c r="I925" s="20">
        <v>45698</v>
      </c>
      <c r="J925" s="20">
        <v>45707</v>
      </c>
      <c r="K925" t="s">
        <v>213</v>
      </c>
      <c r="N925" t="s">
        <v>1291</v>
      </c>
      <c r="O925" t="s">
        <v>215</v>
      </c>
      <c r="P925" t="s">
        <v>216</v>
      </c>
      <c r="Q925" t="s">
        <v>217</v>
      </c>
      <c r="R925" t="s">
        <v>97</v>
      </c>
      <c r="S925" t="s">
        <v>98</v>
      </c>
    </row>
    <row r="926" spans="1:19" x14ac:dyDescent="0.3">
      <c r="A926">
        <v>112053</v>
      </c>
      <c r="B926">
        <v>122</v>
      </c>
      <c r="C926" t="s">
        <v>25</v>
      </c>
      <c r="D926" t="s">
        <v>523</v>
      </c>
      <c r="E926">
        <v>5962.45</v>
      </c>
      <c r="F926" s="20">
        <v>45712</v>
      </c>
      <c r="G926" s="20">
        <v>45712</v>
      </c>
      <c r="H926" s="20">
        <v>45712</v>
      </c>
      <c r="I926" s="20">
        <v>45698</v>
      </c>
      <c r="J926" s="20">
        <v>45707</v>
      </c>
      <c r="K926" t="s">
        <v>213</v>
      </c>
      <c r="N926" t="s">
        <v>1292</v>
      </c>
      <c r="O926" t="s">
        <v>215</v>
      </c>
      <c r="P926" t="s">
        <v>216</v>
      </c>
      <c r="Q926" t="s">
        <v>217</v>
      </c>
      <c r="R926" t="s">
        <v>97</v>
      </c>
      <c r="S926" t="s">
        <v>98</v>
      </c>
    </row>
    <row r="927" spans="1:19" x14ac:dyDescent="0.3">
      <c r="A927">
        <v>112055</v>
      </c>
      <c r="B927">
        <v>122</v>
      </c>
      <c r="C927" t="s">
        <v>25</v>
      </c>
      <c r="D927" t="s">
        <v>228</v>
      </c>
      <c r="E927">
        <v>2419.13</v>
      </c>
      <c r="F927" s="20">
        <v>45714</v>
      </c>
      <c r="G927" s="20">
        <v>45712</v>
      </c>
      <c r="H927" s="20">
        <v>45712</v>
      </c>
      <c r="I927" s="20">
        <v>45693</v>
      </c>
      <c r="J927" s="20">
        <v>45707</v>
      </c>
      <c r="K927" t="s">
        <v>213</v>
      </c>
      <c r="N927" t="s">
        <v>1293</v>
      </c>
      <c r="O927" t="s">
        <v>215</v>
      </c>
      <c r="P927" t="s">
        <v>216</v>
      </c>
      <c r="Q927" t="s">
        <v>217</v>
      </c>
      <c r="R927" t="s">
        <v>97</v>
      </c>
      <c r="S927" t="s">
        <v>98</v>
      </c>
    </row>
    <row r="928" spans="1:19" x14ac:dyDescent="0.3">
      <c r="A928">
        <v>112059</v>
      </c>
      <c r="B928">
        <v>122</v>
      </c>
      <c r="C928" t="s">
        <v>25</v>
      </c>
      <c r="D928" t="s">
        <v>222</v>
      </c>
      <c r="E928">
        <v>589</v>
      </c>
      <c r="F928" s="20">
        <v>45712</v>
      </c>
      <c r="G928" s="20">
        <v>45712</v>
      </c>
      <c r="H928" s="20">
        <v>45712</v>
      </c>
      <c r="I928" s="20">
        <v>45695</v>
      </c>
      <c r="J928" s="20">
        <v>45707</v>
      </c>
      <c r="K928" t="s">
        <v>96</v>
      </c>
      <c r="N928" t="s">
        <v>1294</v>
      </c>
      <c r="O928" t="s">
        <v>215</v>
      </c>
      <c r="P928" t="s">
        <v>216</v>
      </c>
      <c r="Q928" t="s">
        <v>217</v>
      </c>
      <c r="R928" t="s">
        <v>97</v>
      </c>
      <c r="S928" t="s">
        <v>98</v>
      </c>
    </row>
    <row r="929" spans="1:19" x14ac:dyDescent="0.3">
      <c r="A929">
        <v>112064</v>
      </c>
      <c r="B929">
        <v>122</v>
      </c>
      <c r="C929" t="s">
        <v>25</v>
      </c>
      <c r="D929" t="s">
        <v>240</v>
      </c>
      <c r="E929">
        <v>547.4</v>
      </c>
      <c r="F929" s="20">
        <v>45712</v>
      </c>
      <c r="G929" s="20">
        <v>45712</v>
      </c>
      <c r="H929" s="20">
        <v>45712</v>
      </c>
      <c r="I929" s="20">
        <v>45693</v>
      </c>
      <c r="J929" s="20">
        <v>45707</v>
      </c>
      <c r="K929" t="s">
        <v>213</v>
      </c>
      <c r="N929" t="s">
        <v>1295</v>
      </c>
      <c r="O929" t="s">
        <v>215</v>
      </c>
      <c r="P929" t="s">
        <v>216</v>
      </c>
      <c r="Q929" t="s">
        <v>217</v>
      </c>
      <c r="R929" t="s">
        <v>97</v>
      </c>
      <c r="S929" t="s">
        <v>98</v>
      </c>
    </row>
    <row r="930" spans="1:19" x14ac:dyDescent="0.3">
      <c r="A930">
        <v>112067</v>
      </c>
      <c r="B930">
        <v>122</v>
      </c>
      <c r="C930" t="s">
        <v>25</v>
      </c>
      <c r="D930" t="s">
        <v>322</v>
      </c>
      <c r="E930">
        <v>3072.36</v>
      </c>
      <c r="F930" s="20">
        <v>45712</v>
      </c>
      <c r="G930" s="20">
        <v>45712</v>
      </c>
      <c r="H930" s="20">
        <v>45712</v>
      </c>
      <c r="I930" s="20">
        <v>45692</v>
      </c>
      <c r="J930" s="20">
        <v>45707</v>
      </c>
      <c r="K930" t="s">
        <v>213</v>
      </c>
      <c r="N930" t="s">
        <v>1296</v>
      </c>
      <c r="O930" t="s">
        <v>215</v>
      </c>
      <c r="P930" t="s">
        <v>216</v>
      </c>
      <c r="Q930" t="s">
        <v>217</v>
      </c>
      <c r="R930" t="s">
        <v>97</v>
      </c>
      <c r="S930" t="s">
        <v>98</v>
      </c>
    </row>
    <row r="931" spans="1:19" x14ac:dyDescent="0.3">
      <c r="A931">
        <v>112068</v>
      </c>
      <c r="B931">
        <v>122</v>
      </c>
      <c r="C931" t="s">
        <v>25</v>
      </c>
      <c r="D931" t="s">
        <v>254</v>
      </c>
      <c r="E931">
        <v>780</v>
      </c>
      <c r="F931" s="20">
        <v>45714</v>
      </c>
      <c r="G931" s="20">
        <v>45712</v>
      </c>
      <c r="H931" s="20">
        <v>45712</v>
      </c>
      <c r="I931" s="20">
        <v>45693</v>
      </c>
      <c r="J931" s="20">
        <v>45707</v>
      </c>
      <c r="K931" t="s">
        <v>213</v>
      </c>
      <c r="N931" t="s">
        <v>1297</v>
      </c>
      <c r="O931" t="s">
        <v>215</v>
      </c>
      <c r="P931" t="s">
        <v>216</v>
      </c>
      <c r="Q931" t="s">
        <v>217</v>
      </c>
      <c r="R931" t="s">
        <v>97</v>
      </c>
      <c r="S931" t="s">
        <v>98</v>
      </c>
    </row>
    <row r="932" spans="1:19" x14ac:dyDescent="0.3">
      <c r="A932">
        <v>112089</v>
      </c>
      <c r="B932">
        <v>122</v>
      </c>
      <c r="C932" t="s">
        <v>25</v>
      </c>
      <c r="D932" t="s">
        <v>264</v>
      </c>
      <c r="E932">
        <v>589.12</v>
      </c>
      <c r="F932" s="20">
        <v>45713</v>
      </c>
      <c r="G932" s="20">
        <v>45712</v>
      </c>
      <c r="H932" s="20">
        <v>45712</v>
      </c>
      <c r="I932" s="20">
        <v>45699</v>
      </c>
      <c r="J932" s="20">
        <v>45707</v>
      </c>
      <c r="K932" t="s">
        <v>213</v>
      </c>
      <c r="N932" t="s">
        <v>1298</v>
      </c>
      <c r="O932" t="s">
        <v>215</v>
      </c>
      <c r="P932" t="s">
        <v>216</v>
      </c>
      <c r="Q932" t="s">
        <v>217</v>
      </c>
      <c r="R932" t="s">
        <v>97</v>
      </c>
      <c r="S932" t="s">
        <v>98</v>
      </c>
    </row>
    <row r="933" spans="1:19" x14ac:dyDescent="0.3">
      <c r="A933">
        <v>112248</v>
      </c>
      <c r="B933">
        <v>122</v>
      </c>
      <c r="C933" t="s">
        <v>25</v>
      </c>
      <c r="D933" t="s">
        <v>415</v>
      </c>
      <c r="E933">
        <v>485.1</v>
      </c>
      <c r="F933" s="20">
        <v>45713</v>
      </c>
      <c r="G933" s="20">
        <v>45712</v>
      </c>
      <c r="H933" s="20">
        <v>45712</v>
      </c>
      <c r="I933" s="20">
        <v>45699</v>
      </c>
      <c r="J933" s="20">
        <v>45707</v>
      </c>
      <c r="K933" t="s">
        <v>213</v>
      </c>
      <c r="N933" t="s">
        <v>1299</v>
      </c>
      <c r="O933" t="s">
        <v>215</v>
      </c>
      <c r="P933" t="s">
        <v>216</v>
      </c>
      <c r="Q933" t="s">
        <v>217</v>
      </c>
      <c r="R933" t="s">
        <v>97</v>
      </c>
      <c r="S933" t="s">
        <v>98</v>
      </c>
    </row>
    <row r="934" spans="1:19" x14ac:dyDescent="0.3">
      <c r="A934">
        <v>112254</v>
      </c>
      <c r="B934">
        <v>122</v>
      </c>
      <c r="C934" t="s">
        <v>25</v>
      </c>
      <c r="D934" t="s">
        <v>1300</v>
      </c>
      <c r="E934">
        <v>417.18</v>
      </c>
      <c r="F934" s="20">
        <v>45714</v>
      </c>
      <c r="G934" s="20">
        <v>45712</v>
      </c>
      <c r="H934" s="20">
        <v>45712</v>
      </c>
      <c r="I934" s="20">
        <v>45699</v>
      </c>
      <c r="J934" s="20">
        <v>45707</v>
      </c>
      <c r="K934" t="s">
        <v>213</v>
      </c>
      <c r="N934" t="s">
        <v>1301</v>
      </c>
      <c r="O934" t="s">
        <v>215</v>
      </c>
      <c r="P934" t="s">
        <v>216</v>
      </c>
      <c r="Q934" t="s">
        <v>217</v>
      </c>
      <c r="R934" t="s">
        <v>97</v>
      </c>
      <c r="S934" t="s">
        <v>98</v>
      </c>
    </row>
    <row r="935" spans="1:19" x14ac:dyDescent="0.3">
      <c r="A935">
        <v>112294</v>
      </c>
      <c r="B935">
        <v>122</v>
      </c>
      <c r="C935" t="s">
        <v>25</v>
      </c>
      <c r="D935" t="s">
        <v>516</v>
      </c>
      <c r="E935">
        <v>295.95999999999998</v>
      </c>
      <c r="F935" s="20">
        <v>45712</v>
      </c>
      <c r="G935" s="20">
        <v>45712</v>
      </c>
      <c r="H935" s="20">
        <v>45712</v>
      </c>
      <c r="I935" s="20">
        <v>45701</v>
      </c>
      <c r="J935" s="20">
        <v>45708</v>
      </c>
      <c r="K935" t="s">
        <v>96</v>
      </c>
      <c r="N935" t="s">
        <v>1302</v>
      </c>
      <c r="O935" t="s">
        <v>215</v>
      </c>
      <c r="P935" t="s">
        <v>216</v>
      </c>
      <c r="Q935" t="s">
        <v>217</v>
      </c>
      <c r="R935" t="s">
        <v>97</v>
      </c>
      <c r="S935" t="s">
        <v>98</v>
      </c>
    </row>
    <row r="936" spans="1:19" x14ac:dyDescent="0.3">
      <c r="A936">
        <v>112298</v>
      </c>
      <c r="B936">
        <v>122</v>
      </c>
      <c r="C936" t="s">
        <v>25</v>
      </c>
      <c r="D936" t="s">
        <v>254</v>
      </c>
      <c r="E936">
        <v>390</v>
      </c>
      <c r="F936" s="20">
        <v>45714</v>
      </c>
      <c r="G936" s="20">
        <v>45712</v>
      </c>
      <c r="H936" s="20">
        <v>45712</v>
      </c>
      <c r="I936" s="20">
        <v>45700</v>
      </c>
      <c r="J936" s="20">
        <v>45708</v>
      </c>
      <c r="K936" t="s">
        <v>213</v>
      </c>
      <c r="N936" t="s">
        <v>1303</v>
      </c>
      <c r="O936" t="s">
        <v>215</v>
      </c>
      <c r="P936" t="s">
        <v>216</v>
      </c>
      <c r="Q936" t="s">
        <v>217</v>
      </c>
      <c r="R936" t="s">
        <v>97</v>
      </c>
      <c r="S936" t="s">
        <v>98</v>
      </c>
    </row>
    <row r="937" spans="1:19" x14ac:dyDescent="0.3">
      <c r="A937">
        <v>112301</v>
      </c>
      <c r="B937">
        <v>122</v>
      </c>
      <c r="C937" t="s">
        <v>25</v>
      </c>
      <c r="D937" t="s">
        <v>523</v>
      </c>
      <c r="E937">
        <v>3603.75</v>
      </c>
      <c r="F937" s="20">
        <v>45714</v>
      </c>
      <c r="G937" s="20">
        <v>45712</v>
      </c>
      <c r="H937" s="20">
        <v>45712</v>
      </c>
      <c r="I937" s="20">
        <v>45700</v>
      </c>
      <c r="J937" s="20">
        <v>45708</v>
      </c>
      <c r="K937" t="s">
        <v>213</v>
      </c>
      <c r="N937" t="s">
        <v>1304</v>
      </c>
      <c r="O937" t="s">
        <v>215</v>
      </c>
      <c r="P937" t="s">
        <v>216</v>
      </c>
      <c r="Q937" t="s">
        <v>217</v>
      </c>
      <c r="R937" t="s">
        <v>97</v>
      </c>
      <c r="S937" t="s">
        <v>98</v>
      </c>
    </row>
    <row r="938" spans="1:19" x14ac:dyDescent="0.3">
      <c r="A938">
        <v>112307</v>
      </c>
      <c r="B938">
        <v>122</v>
      </c>
      <c r="C938" t="s">
        <v>25</v>
      </c>
      <c r="D938" t="s">
        <v>411</v>
      </c>
      <c r="E938">
        <v>238.75</v>
      </c>
      <c r="F938" s="20">
        <v>45713</v>
      </c>
      <c r="G938" s="20">
        <v>45712</v>
      </c>
      <c r="H938" s="20">
        <v>45712</v>
      </c>
      <c r="I938" s="20">
        <v>45701</v>
      </c>
      <c r="J938" s="20">
        <v>45708</v>
      </c>
      <c r="K938" t="s">
        <v>213</v>
      </c>
      <c r="N938" t="s">
        <v>1305</v>
      </c>
      <c r="O938" t="s">
        <v>215</v>
      </c>
      <c r="P938" t="s">
        <v>216</v>
      </c>
      <c r="Q938" t="s">
        <v>217</v>
      </c>
      <c r="R938" t="s">
        <v>97</v>
      </c>
      <c r="S938" t="s">
        <v>98</v>
      </c>
    </row>
    <row r="939" spans="1:19" x14ac:dyDescent="0.3">
      <c r="A939">
        <v>112308</v>
      </c>
      <c r="B939">
        <v>122</v>
      </c>
      <c r="C939" t="s">
        <v>25</v>
      </c>
      <c r="D939" t="s">
        <v>1306</v>
      </c>
      <c r="E939">
        <v>200</v>
      </c>
      <c r="F939" s="20">
        <v>45712</v>
      </c>
      <c r="G939" s="20">
        <v>45712</v>
      </c>
      <c r="H939" s="20">
        <v>45712</v>
      </c>
      <c r="I939" s="20">
        <v>45702</v>
      </c>
      <c r="J939" s="20">
        <v>45708</v>
      </c>
      <c r="K939" t="s">
        <v>96</v>
      </c>
      <c r="L939" t="s">
        <v>308</v>
      </c>
      <c r="M939" t="s">
        <v>1307</v>
      </c>
      <c r="N939" t="s">
        <v>1308</v>
      </c>
      <c r="O939" t="s">
        <v>215</v>
      </c>
      <c r="P939" t="s">
        <v>216</v>
      </c>
      <c r="Q939" t="s">
        <v>217</v>
      </c>
      <c r="R939" t="s">
        <v>97</v>
      </c>
      <c r="S939" t="s">
        <v>98</v>
      </c>
    </row>
    <row r="940" spans="1:19" x14ac:dyDescent="0.3">
      <c r="A940">
        <v>112309</v>
      </c>
      <c r="B940">
        <v>122</v>
      </c>
      <c r="C940" t="s">
        <v>25</v>
      </c>
      <c r="D940" t="s">
        <v>247</v>
      </c>
      <c r="E940">
        <v>1275.44</v>
      </c>
      <c r="F940" s="20">
        <v>45714</v>
      </c>
      <c r="G940" s="20">
        <v>45712</v>
      </c>
      <c r="H940" s="20">
        <v>45712</v>
      </c>
      <c r="I940" s="20">
        <v>45699</v>
      </c>
      <c r="J940" s="20">
        <v>45708</v>
      </c>
      <c r="K940" t="s">
        <v>213</v>
      </c>
      <c r="N940" t="s">
        <v>1309</v>
      </c>
      <c r="O940" t="s">
        <v>215</v>
      </c>
      <c r="P940" t="s">
        <v>216</v>
      </c>
      <c r="Q940" t="s">
        <v>217</v>
      </c>
      <c r="R940" t="s">
        <v>97</v>
      </c>
      <c r="S940" t="s">
        <v>98</v>
      </c>
    </row>
    <row r="941" spans="1:19" x14ac:dyDescent="0.3">
      <c r="A941">
        <v>112404</v>
      </c>
      <c r="B941">
        <v>122</v>
      </c>
      <c r="C941" t="s">
        <v>25</v>
      </c>
      <c r="D941" t="s">
        <v>230</v>
      </c>
      <c r="E941">
        <v>76.5</v>
      </c>
      <c r="F941" s="20">
        <v>45714</v>
      </c>
      <c r="G941" s="20">
        <v>45712</v>
      </c>
      <c r="H941" s="20">
        <v>45712</v>
      </c>
      <c r="I941" s="20">
        <v>45707</v>
      </c>
      <c r="J941" s="20">
        <v>45708</v>
      </c>
      <c r="K941" t="s">
        <v>213</v>
      </c>
      <c r="N941" t="s">
        <v>1310</v>
      </c>
      <c r="O941" t="s">
        <v>215</v>
      </c>
      <c r="P941" t="s">
        <v>216</v>
      </c>
      <c r="Q941" t="s">
        <v>217</v>
      </c>
      <c r="R941" t="s">
        <v>97</v>
      </c>
      <c r="S941" t="s">
        <v>98</v>
      </c>
    </row>
    <row r="942" spans="1:19" x14ac:dyDescent="0.3">
      <c r="A942">
        <v>113343</v>
      </c>
      <c r="B942">
        <v>122</v>
      </c>
      <c r="C942" t="s">
        <v>25</v>
      </c>
      <c r="D942" t="s">
        <v>376</v>
      </c>
      <c r="E942">
        <v>54.6</v>
      </c>
      <c r="F942" s="20">
        <v>45712</v>
      </c>
      <c r="G942" s="20"/>
      <c r="H942" s="20">
        <v>45712</v>
      </c>
      <c r="I942" s="20">
        <v>45712</v>
      </c>
      <c r="J942" s="20">
        <v>45713</v>
      </c>
      <c r="K942" t="s">
        <v>298</v>
      </c>
      <c r="L942" t="s">
        <v>377</v>
      </c>
      <c r="M942" t="s">
        <v>378</v>
      </c>
      <c r="N942" t="s">
        <v>1176</v>
      </c>
      <c r="R942" t="s">
        <v>97</v>
      </c>
    </row>
    <row r="943" spans="1:19" x14ac:dyDescent="0.3">
      <c r="A943">
        <v>109757</v>
      </c>
      <c r="B943">
        <v>122</v>
      </c>
      <c r="C943" t="s">
        <v>25</v>
      </c>
      <c r="D943" t="s">
        <v>820</v>
      </c>
      <c r="E943">
        <v>117.4</v>
      </c>
      <c r="F943" s="20">
        <v>45713</v>
      </c>
      <c r="G943" s="20">
        <v>45712</v>
      </c>
      <c r="H943" s="20">
        <v>45712</v>
      </c>
      <c r="I943" s="20">
        <v>45699</v>
      </c>
      <c r="J943" s="20">
        <v>45699</v>
      </c>
      <c r="K943" t="s">
        <v>96</v>
      </c>
      <c r="L943" t="s">
        <v>279</v>
      </c>
      <c r="M943" t="s">
        <v>561</v>
      </c>
      <c r="N943" t="s">
        <v>1311</v>
      </c>
      <c r="O943" t="s">
        <v>215</v>
      </c>
      <c r="P943" t="s">
        <v>216</v>
      </c>
      <c r="Q943" t="s">
        <v>217</v>
      </c>
      <c r="R943" t="s">
        <v>97</v>
      </c>
      <c r="S943" t="s">
        <v>98</v>
      </c>
    </row>
    <row r="944" spans="1:19" x14ac:dyDescent="0.3">
      <c r="A944">
        <v>109758</v>
      </c>
      <c r="B944">
        <v>122</v>
      </c>
      <c r="C944" t="s">
        <v>25</v>
      </c>
      <c r="D944" t="s">
        <v>820</v>
      </c>
      <c r="E944">
        <v>185.8</v>
      </c>
      <c r="F944" s="20">
        <v>45713</v>
      </c>
      <c r="G944" s="20">
        <v>45712</v>
      </c>
      <c r="H944" s="20">
        <v>45712</v>
      </c>
      <c r="I944" s="20">
        <v>45699</v>
      </c>
      <c r="J944" s="20">
        <v>45699</v>
      </c>
      <c r="K944" t="s">
        <v>96</v>
      </c>
      <c r="L944" t="s">
        <v>276</v>
      </c>
      <c r="M944" t="s">
        <v>277</v>
      </c>
      <c r="N944" t="s">
        <v>1311</v>
      </c>
      <c r="O944" t="s">
        <v>215</v>
      </c>
      <c r="P944" t="s">
        <v>216</v>
      </c>
      <c r="Q944" t="s">
        <v>217</v>
      </c>
      <c r="R944" t="s">
        <v>97</v>
      </c>
      <c r="S944" t="s">
        <v>98</v>
      </c>
    </row>
    <row r="945" spans="1:19" x14ac:dyDescent="0.3">
      <c r="A945">
        <v>110108</v>
      </c>
      <c r="B945">
        <v>122</v>
      </c>
      <c r="C945" t="s">
        <v>25</v>
      </c>
      <c r="D945" t="s">
        <v>706</v>
      </c>
      <c r="E945">
        <v>1220.46</v>
      </c>
      <c r="F945" s="20">
        <v>45713</v>
      </c>
      <c r="G945" s="20">
        <v>45712</v>
      </c>
      <c r="H945" s="20">
        <v>45712</v>
      </c>
      <c r="I945" s="20">
        <v>45699</v>
      </c>
      <c r="J945" s="20">
        <v>45701</v>
      </c>
      <c r="K945" t="s">
        <v>213</v>
      </c>
      <c r="L945" t="s">
        <v>279</v>
      </c>
      <c r="M945" t="s">
        <v>561</v>
      </c>
      <c r="N945" t="s">
        <v>1312</v>
      </c>
      <c r="O945" t="s">
        <v>215</v>
      </c>
      <c r="P945" t="s">
        <v>216</v>
      </c>
      <c r="Q945" t="s">
        <v>217</v>
      </c>
      <c r="R945" t="s">
        <v>97</v>
      </c>
      <c r="S945" t="s">
        <v>98</v>
      </c>
    </row>
    <row r="946" spans="1:19" x14ac:dyDescent="0.3">
      <c r="A946">
        <v>110259</v>
      </c>
      <c r="B946">
        <v>122</v>
      </c>
      <c r="C946" t="s">
        <v>25</v>
      </c>
      <c r="D946" t="s">
        <v>371</v>
      </c>
      <c r="E946">
        <v>486.56</v>
      </c>
      <c r="F946" s="20">
        <v>45712</v>
      </c>
      <c r="G946" s="20">
        <v>45712</v>
      </c>
      <c r="H946" s="20">
        <v>45712</v>
      </c>
      <c r="I946" s="20">
        <v>45689</v>
      </c>
      <c r="J946" s="20">
        <v>45701</v>
      </c>
      <c r="K946" t="s">
        <v>213</v>
      </c>
      <c r="L946" t="s">
        <v>372</v>
      </c>
      <c r="M946" t="s">
        <v>373</v>
      </c>
      <c r="N946" t="s">
        <v>1313</v>
      </c>
      <c r="O946" t="s">
        <v>215</v>
      </c>
      <c r="P946" t="s">
        <v>216</v>
      </c>
      <c r="Q946" t="s">
        <v>217</v>
      </c>
      <c r="R946" t="s">
        <v>97</v>
      </c>
      <c r="S946" t="s">
        <v>98</v>
      </c>
    </row>
    <row r="947" spans="1:19" x14ac:dyDescent="0.3">
      <c r="A947">
        <v>91495</v>
      </c>
      <c r="B947">
        <v>122</v>
      </c>
      <c r="C947" t="s">
        <v>25</v>
      </c>
      <c r="D947" t="s">
        <v>1314</v>
      </c>
      <c r="E947">
        <v>1459.35</v>
      </c>
      <c r="F947" s="20">
        <v>45712</v>
      </c>
      <c r="G947" s="20">
        <v>45712</v>
      </c>
      <c r="H947" s="20">
        <v>45712</v>
      </c>
      <c r="I947" s="20">
        <v>45689</v>
      </c>
      <c r="J947" s="20"/>
      <c r="K947" t="s">
        <v>213</v>
      </c>
      <c r="L947" t="s">
        <v>438</v>
      </c>
      <c r="M947" t="s">
        <v>607</v>
      </c>
      <c r="N947" t="s">
        <v>1315</v>
      </c>
      <c r="O947" t="s">
        <v>215</v>
      </c>
      <c r="P947" t="s">
        <v>216</v>
      </c>
      <c r="Q947" t="s">
        <v>217</v>
      </c>
      <c r="R947" t="s">
        <v>97</v>
      </c>
      <c r="S947" t="s">
        <v>98</v>
      </c>
    </row>
    <row r="948" spans="1:19" x14ac:dyDescent="0.3">
      <c r="A948">
        <v>91539</v>
      </c>
      <c r="B948">
        <v>122</v>
      </c>
      <c r="C948" t="s">
        <v>25</v>
      </c>
      <c r="D948" t="s">
        <v>449</v>
      </c>
      <c r="E948">
        <v>1573.78</v>
      </c>
      <c r="F948" s="20">
        <v>45713</v>
      </c>
      <c r="G948" s="20">
        <v>45712</v>
      </c>
      <c r="H948" s="20">
        <v>45712</v>
      </c>
      <c r="I948" s="20">
        <v>45658</v>
      </c>
      <c r="J948" s="20"/>
      <c r="K948" t="s">
        <v>213</v>
      </c>
      <c r="L948" t="s">
        <v>450</v>
      </c>
      <c r="M948" t="s">
        <v>451</v>
      </c>
      <c r="N948" t="s">
        <v>1316</v>
      </c>
      <c r="O948" t="s">
        <v>215</v>
      </c>
      <c r="P948" t="s">
        <v>216</v>
      </c>
      <c r="Q948" t="s">
        <v>217</v>
      </c>
      <c r="R948" t="s">
        <v>97</v>
      </c>
      <c r="S948" t="s">
        <v>98</v>
      </c>
    </row>
    <row r="949" spans="1:19" x14ac:dyDescent="0.3">
      <c r="A949">
        <v>91553</v>
      </c>
      <c r="B949">
        <v>122</v>
      </c>
      <c r="C949" t="s">
        <v>25</v>
      </c>
      <c r="D949" t="s">
        <v>449</v>
      </c>
      <c r="E949">
        <v>1769.49</v>
      </c>
      <c r="F949" s="20">
        <v>45713</v>
      </c>
      <c r="G949" s="20">
        <v>45712</v>
      </c>
      <c r="H949" s="20">
        <v>45712</v>
      </c>
      <c r="I949" s="20">
        <v>45658</v>
      </c>
      <c r="J949" s="20"/>
      <c r="K949" t="s">
        <v>213</v>
      </c>
      <c r="L949" t="s">
        <v>450</v>
      </c>
      <c r="M949" t="s">
        <v>451</v>
      </c>
      <c r="N949" t="s">
        <v>1317</v>
      </c>
      <c r="O949" t="s">
        <v>215</v>
      </c>
      <c r="P949" t="s">
        <v>216</v>
      </c>
      <c r="Q949" t="s">
        <v>217</v>
      </c>
      <c r="R949" t="s">
        <v>97</v>
      </c>
      <c r="S949" t="s">
        <v>98</v>
      </c>
    </row>
    <row r="950" spans="1:19" x14ac:dyDescent="0.3">
      <c r="A950">
        <v>91910</v>
      </c>
      <c r="B950">
        <v>122</v>
      </c>
      <c r="C950" t="s">
        <v>25</v>
      </c>
      <c r="D950" t="s">
        <v>454</v>
      </c>
      <c r="E950">
        <v>861.08</v>
      </c>
      <c r="F950" s="20">
        <v>45713</v>
      </c>
      <c r="G950" s="20">
        <v>45712</v>
      </c>
      <c r="H950" s="20">
        <v>45712</v>
      </c>
      <c r="I950" s="20">
        <v>45689</v>
      </c>
      <c r="J950" s="20"/>
      <c r="K950" t="s">
        <v>213</v>
      </c>
      <c r="L950" t="s">
        <v>361</v>
      </c>
      <c r="M950" t="s">
        <v>455</v>
      </c>
      <c r="N950" t="s">
        <v>1318</v>
      </c>
      <c r="O950" t="s">
        <v>215</v>
      </c>
      <c r="P950" t="s">
        <v>216</v>
      </c>
      <c r="Q950" t="s">
        <v>217</v>
      </c>
      <c r="R950" t="s">
        <v>97</v>
      </c>
      <c r="S950" t="s">
        <v>98</v>
      </c>
    </row>
    <row r="951" spans="1:19" x14ac:dyDescent="0.3">
      <c r="A951">
        <v>93560</v>
      </c>
      <c r="B951">
        <v>122</v>
      </c>
      <c r="C951" t="s">
        <v>25</v>
      </c>
      <c r="D951" t="s">
        <v>457</v>
      </c>
      <c r="E951">
        <v>1250</v>
      </c>
      <c r="F951" s="20">
        <v>45713</v>
      </c>
      <c r="G951" s="20">
        <v>45712</v>
      </c>
      <c r="H951" s="20">
        <v>45712</v>
      </c>
      <c r="I951" s="20">
        <v>45694</v>
      </c>
      <c r="J951" s="20"/>
      <c r="K951" t="s">
        <v>213</v>
      </c>
      <c r="L951" t="s">
        <v>285</v>
      </c>
      <c r="M951" t="s">
        <v>458</v>
      </c>
      <c r="N951" t="s">
        <v>1319</v>
      </c>
      <c r="O951" t="s">
        <v>215</v>
      </c>
      <c r="P951" t="s">
        <v>216</v>
      </c>
      <c r="Q951" t="s">
        <v>217</v>
      </c>
      <c r="R951" t="s">
        <v>97</v>
      </c>
      <c r="S951" t="s">
        <v>98</v>
      </c>
    </row>
    <row r="952" spans="1:19" x14ac:dyDescent="0.3">
      <c r="A952">
        <v>102664</v>
      </c>
      <c r="B952">
        <v>122</v>
      </c>
      <c r="C952" t="s">
        <v>25</v>
      </c>
      <c r="D952" t="s">
        <v>339</v>
      </c>
      <c r="E952">
        <v>146.56</v>
      </c>
      <c r="F952" s="20">
        <v>45708</v>
      </c>
      <c r="G952" s="20">
        <v>45707</v>
      </c>
      <c r="H952" s="20">
        <v>45707</v>
      </c>
      <c r="I952" s="20">
        <v>45688</v>
      </c>
      <c r="J952" s="20"/>
      <c r="K952" t="s">
        <v>213</v>
      </c>
      <c r="L952" t="s">
        <v>285</v>
      </c>
      <c r="M952" t="s">
        <v>461</v>
      </c>
      <c r="N952" t="s">
        <v>1320</v>
      </c>
      <c r="O952" t="s">
        <v>215</v>
      </c>
      <c r="P952" t="s">
        <v>216</v>
      </c>
      <c r="Q952" t="s">
        <v>217</v>
      </c>
      <c r="R952" t="s">
        <v>97</v>
      </c>
      <c r="S952" t="s">
        <v>98</v>
      </c>
    </row>
    <row r="953" spans="1:19" x14ac:dyDescent="0.3">
      <c r="A953">
        <v>102680</v>
      </c>
      <c r="B953">
        <v>122</v>
      </c>
      <c r="C953" t="s">
        <v>25</v>
      </c>
      <c r="D953" t="s">
        <v>556</v>
      </c>
      <c r="E953">
        <v>293.89</v>
      </c>
      <c r="F953" s="20">
        <v>45710</v>
      </c>
      <c r="G953" s="20">
        <v>45707</v>
      </c>
      <c r="H953" s="20">
        <v>45707</v>
      </c>
      <c r="I953" s="20">
        <v>45661</v>
      </c>
      <c r="J953" s="20"/>
      <c r="K953" t="s">
        <v>213</v>
      </c>
      <c r="L953" t="s">
        <v>372</v>
      </c>
      <c r="M953" t="s">
        <v>557</v>
      </c>
      <c r="N953" t="s">
        <v>1321</v>
      </c>
      <c r="O953" t="s">
        <v>215</v>
      </c>
      <c r="P953" t="s">
        <v>216</v>
      </c>
      <c r="Q953" t="s">
        <v>217</v>
      </c>
      <c r="R953" t="s">
        <v>97</v>
      </c>
      <c r="S953" t="s">
        <v>98</v>
      </c>
    </row>
    <row r="954" spans="1:19" x14ac:dyDescent="0.3">
      <c r="A954">
        <v>105932</v>
      </c>
      <c r="B954">
        <v>122</v>
      </c>
      <c r="C954" t="s">
        <v>25</v>
      </c>
      <c r="D954" t="s">
        <v>382</v>
      </c>
      <c r="E954">
        <v>7000</v>
      </c>
      <c r="F954" s="20">
        <v>45708</v>
      </c>
      <c r="G954" s="20">
        <v>45707</v>
      </c>
      <c r="H954" s="20">
        <v>45707</v>
      </c>
      <c r="I954" s="20">
        <v>45689</v>
      </c>
      <c r="J954" s="20">
        <v>45685</v>
      </c>
      <c r="K954" t="s">
        <v>96</v>
      </c>
      <c r="L954" t="s">
        <v>647</v>
      </c>
      <c r="M954" t="s">
        <v>950</v>
      </c>
      <c r="N954" t="s">
        <v>1322</v>
      </c>
      <c r="O954" t="s">
        <v>215</v>
      </c>
      <c r="P954" t="s">
        <v>216</v>
      </c>
      <c r="Q954" t="s">
        <v>217</v>
      </c>
      <c r="R954" t="s">
        <v>97</v>
      </c>
      <c r="S954" t="s">
        <v>98</v>
      </c>
    </row>
    <row r="955" spans="1:19" x14ac:dyDescent="0.3">
      <c r="A955">
        <v>105936</v>
      </c>
      <c r="B955">
        <v>122</v>
      </c>
      <c r="C955" t="s">
        <v>25</v>
      </c>
      <c r="D955" t="s">
        <v>367</v>
      </c>
      <c r="E955">
        <v>686</v>
      </c>
      <c r="F955" s="20">
        <v>45708</v>
      </c>
      <c r="G955" s="20">
        <v>45707</v>
      </c>
      <c r="H955" s="20">
        <v>45707</v>
      </c>
      <c r="I955" s="20">
        <v>45679</v>
      </c>
      <c r="J955" s="20">
        <v>45685</v>
      </c>
      <c r="K955" t="s">
        <v>213</v>
      </c>
      <c r="N955" t="s">
        <v>1323</v>
      </c>
      <c r="O955" t="s">
        <v>215</v>
      </c>
      <c r="P955" t="s">
        <v>216</v>
      </c>
      <c r="Q955" t="s">
        <v>217</v>
      </c>
      <c r="R955" t="s">
        <v>97</v>
      </c>
      <c r="S955" t="s">
        <v>98</v>
      </c>
    </row>
    <row r="956" spans="1:19" x14ac:dyDescent="0.3">
      <c r="A956">
        <v>105947</v>
      </c>
      <c r="B956">
        <v>122</v>
      </c>
      <c r="C956" t="s">
        <v>25</v>
      </c>
      <c r="D956" t="s">
        <v>344</v>
      </c>
      <c r="E956">
        <v>2668.68</v>
      </c>
      <c r="F956" s="20">
        <v>45709</v>
      </c>
      <c r="G956" s="20">
        <v>45707</v>
      </c>
      <c r="H956" s="20">
        <v>45707</v>
      </c>
      <c r="I956" s="20">
        <v>45678</v>
      </c>
      <c r="J956" s="20">
        <v>45685</v>
      </c>
      <c r="K956" t="s">
        <v>213</v>
      </c>
      <c r="N956" t="s">
        <v>1324</v>
      </c>
      <c r="O956" t="s">
        <v>215</v>
      </c>
      <c r="P956" t="s">
        <v>216</v>
      </c>
      <c r="Q956" t="s">
        <v>217</v>
      </c>
      <c r="R956" t="s">
        <v>97</v>
      </c>
      <c r="S956" t="s">
        <v>98</v>
      </c>
    </row>
    <row r="957" spans="1:19" x14ac:dyDescent="0.3">
      <c r="A957">
        <v>105965</v>
      </c>
      <c r="B957">
        <v>122</v>
      </c>
      <c r="C957" t="s">
        <v>25</v>
      </c>
      <c r="D957" t="s">
        <v>303</v>
      </c>
      <c r="E957">
        <v>789</v>
      </c>
      <c r="F957" s="20">
        <v>45708</v>
      </c>
      <c r="G957" s="20">
        <v>45707</v>
      </c>
      <c r="H957" s="20">
        <v>45707</v>
      </c>
      <c r="I957" s="20">
        <v>45678</v>
      </c>
      <c r="J957" s="20">
        <v>45685</v>
      </c>
      <c r="K957" t="s">
        <v>213</v>
      </c>
      <c r="N957" t="s">
        <v>1325</v>
      </c>
      <c r="O957" t="s">
        <v>215</v>
      </c>
      <c r="P957" t="s">
        <v>216</v>
      </c>
      <c r="Q957" t="s">
        <v>217</v>
      </c>
      <c r="R957" t="s">
        <v>97</v>
      </c>
      <c r="S957" t="s">
        <v>98</v>
      </c>
    </row>
    <row r="958" spans="1:19" x14ac:dyDescent="0.3">
      <c r="A958">
        <v>105967</v>
      </c>
      <c r="B958">
        <v>122</v>
      </c>
      <c r="C958" t="s">
        <v>25</v>
      </c>
      <c r="D958" t="s">
        <v>365</v>
      </c>
      <c r="E958">
        <v>700.56</v>
      </c>
      <c r="F958" s="20">
        <v>45708</v>
      </c>
      <c r="G958" s="20">
        <v>45707</v>
      </c>
      <c r="H958" s="20">
        <v>45707</v>
      </c>
      <c r="I958" s="20">
        <v>45678</v>
      </c>
      <c r="J958" s="20">
        <v>45685</v>
      </c>
      <c r="K958" t="s">
        <v>213</v>
      </c>
      <c r="N958" t="s">
        <v>1326</v>
      </c>
      <c r="O958" t="s">
        <v>215</v>
      </c>
      <c r="P958" t="s">
        <v>216</v>
      </c>
      <c r="Q958" t="s">
        <v>217</v>
      </c>
      <c r="R958" t="s">
        <v>97</v>
      </c>
      <c r="S958" t="s">
        <v>98</v>
      </c>
    </row>
    <row r="959" spans="1:19" x14ac:dyDescent="0.3">
      <c r="A959">
        <v>106008</v>
      </c>
      <c r="B959">
        <v>122</v>
      </c>
      <c r="C959" t="s">
        <v>25</v>
      </c>
      <c r="D959" t="s">
        <v>468</v>
      </c>
      <c r="E959">
        <v>723.55</v>
      </c>
      <c r="F959" s="20">
        <v>45709</v>
      </c>
      <c r="G959" s="20">
        <v>45707</v>
      </c>
      <c r="H959" s="20">
        <v>45707</v>
      </c>
      <c r="I959" s="20">
        <v>45679</v>
      </c>
      <c r="J959" s="20">
        <v>45685</v>
      </c>
      <c r="K959" t="s">
        <v>213</v>
      </c>
      <c r="N959" t="s">
        <v>1327</v>
      </c>
      <c r="O959" t="s">
        <v>215</v>
      </c>
      <c r="P959" t="s">
        <v>216</v>
      </c>
      <c r="Q959" t="s">
        <v>217</v>
      </c>
      <c r="R959" t="s">
        <v>97</v>
      </c>
      <c r="S959" t="s">
        <v>98</v>
      </c>
    </row>
    <row r="960" spans="1:19" x14ac:dyDescent="0.3">
      <c r="A960">
        <v>107680</v>
      </c>
      <c r="B960">
        <v>122</v>
      </c>
      <c r="C960" t="s">
        <v>25</v>
      </c>
      <c r="D960" t="s">
        <v>242</v>
      </c>
      <c r="E960">
        <v>1916.76</v>
      </c>
      <c r="F960" s="20">
        <v>45709</v>
      </c>
      <c r="G960" s="20">
        <v>45707</v>
      </c>
      <c r="H960" s="20">
        <v>45707</v>
      </c>
      <c r="I960" s="20">
        <v>45687</v>
      </c>
      <c r="J960" s="20">
        <v>45693</v>
      </c>
      <c r="K960" t="s">
        <v>213</v>
      </c>
      <c r="N960" t="s">
        <v>1328</v>
      </c>
      <c r="O960" t="s">
        <v>215</v>
      </c>
      <c r="P960" t="s">
        <v>216</v>
      </c>
      <c r="Q960" t="s">
        <v>217</v>
      </c>
      <c r="R960" t="s">
        <v>97</v>
      </c>
      <c r="S960" t="s">
        <v>98</v>
      </c>
    </row>
    <row r="961" spans="1:19" x14ac:dyDescent="0.3">
      <c r="A961">
        <v>109495</v>
      </c>
      <c r="B961">
        <v>122</v>
      </c>
      <c r="C961" t="s">
        <v>25</v>
      </c>
      <c r="D961" t="s">
        <v>1157</v>
      </c>
      <c r="E961">
        <v>2653.53</v>
      </c>
      <c r="F961" s="20">
        <v>45709</v>
      </c>
      <c r="G961" s="20">
        <v>45707</v>
      </c>
      <c r="H961" s="20">
        <v>45707</v>
      </c>
      <c r="I961" s="20">
        <v>45688</v>
      </c>
      <c r="J961" s="20">
        <v>45695</v>
      </c>
      <c r="K961" t="s">
        <v>213</v>
      </c>
      <c r="N961" t="s">
        <v>1329</v>
      </c>
      <c r="O961" t="s">
        <v>215</v>
      </c>
      <c r="P961" t="s">
        <v>216</v>
      </c>
      <c r="Q961" t="s">
        <v>217</v>
      </c>
      <c r="R961" t="s">
        <v>97</v>
      </c>
      <c r="S961" t="s">
        <v>98</v>
      </c>
    </row>
    <row r="962" spans="1:19" x14ac:dyDescent="0.3">
      <c r="A962">
        <v>107502</v>
      </c>
      <c r="B962">
        <v>122</v>
      </c>
      <c r="C962" t="s">
        <v>25</v>
      </c>
      <c r="D962" t="s">
        <v>597</v>
      </c>
      <c r="E962">
        <v>2984.68</v>
      </c>
      <c r="F962" s="20">
        <v>45708</v>
      </c>
      <c r="G962" s="20">
        <v>45707</v>
      </c>
      <c r="H962" s="20">
        <v>45707</v>
      </c>
      <c r="I962" s="20">
        <v>45658</v>
      </c>
      <c r="J962" s="20">
        <v>45693</v>
      </c>
      <c r="K962" t="s">
        <v>213</v>
      </c>
      <c r="L962" t="s">
        <v>355</v>
      </c>
      <c r="M962" t="s">
        <v>598</v>
      </c>
      <c r="N962" t="s">
        <v>1330</v>
      </c>
      <c r="O962" t="s">
        <v>215</v>
      </c>
      <c r="P962" t="s">
        <v>216</v>
      </c>
      <c r="Q962" t="s">
        <v>217</v>
      </c>
      <c r="R962" t="s">
        <v>97</v>
      </c>
      <c r="S962" t="s">
        <v>98</v>
      </c>
    </row>
    <row r="963" spans="1:19" x14ac:dyDescent="0.3">
      <c r="A963">
        <v>107503</v>
      </c>
      <c r="B963">
        <v>122</v>
      </c>
      <c r="C963" t="s">
        <v>25</v>
      </c>
      <c r="D963" t="s">
        <v>594</v>
      </c>
      <c r="E963">
        <v>8509.7800000000007</v>
      </c>
      <c r="F963" s="20">
        <v>45708</v>
      </c>
      <c r="G963" s="20">
        <v>45707</v>
      </c>
      <c r="H963" s="20">
        <v>45707</v>
      </c>
      <c r="I963" s="20">
        <v>45658</v>
      </c>
      <c r="J963" s="20">
        <v>45693</v>
      </c>
      <c r="K963" t="s">
        <v>96</v>
      </c>
      <c r="L963" t="s">
        <v>355</v>
      </c>
      <c r="M963" t="s">
        <v>595</v>
      </c>
      <c r="N963" t="s">
        <v>1331</v>
      </c>
      <c r="O963" t="s">
        <v>215</v>
      </c>
      <c r="P963" t="s">
        <v>216</v>
      </c>
      <c r="Q963" t="s">
        <v>217</v>
      </c>
      <c r="R963" t="s">
        <v>97</v>
      </c>
      <c r="S963" t="s">
        <v>98</v>
      </c>
    </row>
    <row r="964" spans="1:19" x14ac:dyDescent="0.3">
      <c r="A964">
        <v>107520</v>
      </c>
      <c r="B964">
        <v>122</v>
      </c>
      <c r="C964" t="s">
        <v>25</v>
      </c>
      <c r="D964" t="s">
        <v>570</v>
      </c>
      <c r="E964">
        <v>389</v>
      </c>
      <c r="F964" s="20">
        <v>45708</v>
      </c>
      <c r="G964" s="20">
        <v>45707</v>
      </c>
      <c r="H964" s="20">
        <v>45707</v>
      </c>
      <c r="I964" s="20">
        <v>45688</v>
      </c>
      <c r="J964" s="20">
        <v>45693</v>
      </c>
      <c r="K964" t="s">
        <v>213</v>
      </c>
      <c r="L964" t="s">
        <v>438</v>
      </c>
      <c r="M964" t="s">
        <v>571</v>
      </c>
      <c r="N964" t="s">
        <v>1031</v>
      </c>
      <c r="O964" t="s">
        <v>215</v>
      </c>
      <c r="P964" t="s">
        <v>216</v>
      </c>
      <c r="Q964" t="s">
        <v>217</v>
      </c>
      <c r="R964" t="s">
        <v>97</v>
      </c>
      <c r="S964" t="s">
        <v>98</v>
      </c>
    </row>
    <row r="965" spans="1:19" x14ac:dyDescent="0.3">
      <c r="A965">
        <v>100915</v>
      </c>
      <c r="B965">
        <v>122</v>
      </c>
      <c r="C965" t="s">
        <v>25</v>
      </c>
      <c r="D965" t="s">
        <v>699</v>
      </c>
      <c r="E965">
        <v>660</v>
      </c>
      <c r="F965" s="20">
        <v>45708</v>
      </c>
      <c r="G965" s="20">
        <v>45707</v>
      </c>
      <c r="H965" s="20">
        <v>45707</v>
      </c>
      <c r="I965" s="20">
        <v>45689</v>
      </c>
      <c r="J965" s="20">
        <v>45666</v>
      </c>
      <c r="K965" t="s">
        <v>213</v>
      </c>
      <c r="L965" t="s">
        <v>450</v>
      </c>
      <c r="M965" t="s">
        <v>451</v>
      </c>
      <c r="N965" t="s">
        <v>1332</v>
      </c>
      <c r="O965" t="s">
        <v>215</v>
      </c>
      <c r="P965" t="s">
        <v>216</v>
      </c>
      <c r="Q965" t="s">
        <v>217</v>
      </c>
      <c r="R965" t="s">
        <v>97</v>
      </c>
      <c r="S965" t="s">
        <v>98</v>
      </c>
    </row>
    <row r="966" spans="1:19" x14ac:dyDescent="0.3">
      <c r="A966">
        <v>96629</v>
      </c>
      <c r="B966">
        <v>122</v>
      </c>
      <c r="C966" t="s">
        <v>25</v>
      </c>
      <c r="D966" t="s">
        <v>444</v>
      </c>
      <c r="E966">
        <v>2921.87</v>
      </c>
      <c r="F966" s="20">
        <v>45712</v>
      </c>
      <c r="G966" s="20">
        <v>45707</v>
      </c>
      <c r="H966" s="20">
        <v>45707</v>
      </c>
      <c r="I966" s="20">
        <v>45689</v>
      </c>
      <c r="J966" s="20"/>
      <c r="K966" t="s">
        <v>213</v>
      </c>
      <c r="L966" t="s">
        <v>279</v>
      </c>
      <c r="M966" t="s">
        <v>445</v>
      </c>
      <c r="N966" t="s">
        <v>1333</v>
      </c>
      <c r="O966" t="s">
        <v>215</v>
      </c>
      <c r="P966" t="s">
        <v>216</v>
      </c>
      <c r="Q966" t="s">
        <v>217</v>
      </c>
      <c r="R966" t="s">
        <v>97</v>
      </c>
      <c r="S966" t="s">
        <v>98</v>
      </c>
    </row>
    <row r="967" spans="1:19" x14ac:dyDescent="0.3">
      <c r="A967">
        <v>96658</v>
      </c>
      <c r="B967">
        <v>122</v>
      </c>
      <c r="C967" t="s">
        <v>25</v>
      </c>
      <c r="D967" t="s">
        <v>447</v>
      </c>
      <c r="E967">
        <v>707.5</v>
      </c>
      <c r="F967" s="20">
        <v>45710</v>
      </c>
      <c r="G967" s="20">
        <v>45707</v>
      </c>
      <c r="H967" s="20">
        <v>45707</v>
      </c>
      <c r="I967" s="20">
        <v>45689</v>
      </c>
      <c r="J967" s="20"/>
      <c r="K967" t="s">
        <v>213</v>
      </c>
      <c r="L967" t="s">
        <v>272</v>
      </c>
      <c r="M967" t="s">
        <v>273</v>
      </c>
      <c r="N967" t="s">
        <v>1334</v>
      </c>
      <c r="O967" t="s">
        <v>215</v>
      </c>
      <c r="P967" t="s">
        <v>216</v>
      </c>
      <c r="Q967" t="s">
        <v>217</v>
      </c>
      <c r="R967" t="s">
        <v>97</v>
      </c>
      <c r="S967" t="s">
        <v>98</v>
      </c>
    </row>
    <row r="968" spans="1:19" x14ac:dyDescent="0.3">
      <c r="A968">
        <v>111945</v>
      </c>
      <c r="B968">
        <v>122</v>
      </c>
      <c r="C968" t="s">
        <v>25</v>
      </c>
      <c r="D968" t="s">
        <v>408</v>
      </c>
      <c r="E968">
        <v>720.38</v>
      </c>
      <c r="F968" s="20">
        <v>45709</v>
      </c>
      <c r="G968" s="20">
        <v>45707</v>
      </c>
      <c r="H968" s="20">
        <v>45707</v>
      </c>
      <c r="I968" s="20">
        <v>45701</v>
      </c>
      <c r="J968" s="20">
        <v>45707</v>
      </c>
      <c r="K968" t="s">
        <v>213</v>
      </c>
      <c r="N968" t="s">
        <v>1335</v>
      </c>
      <c r="O968" t="s">
        <v>215</v>
      </c>
      <c r="P968" t="s">
        <v>216</v>
      </c>
      <c r="Q968" t="s">
        <v>217</v>
      </c>
      <c r="R968" t="s">
        <v>97</v>
      </c>
      <c r="S968" t="s">
        <v>98</v>
      </c>
    </row>
    <row r="969" spans="1:19" x14ac:dyDescent="0.3">
      <c r="A969">
        <v>112342</v>
      </c>
      <c r="B969">
        <v>122</v>
      </c>
      <c r="C969" t="s">
        <v>25</v>
      </c>
      <c r="D969" t="s">
        <v>376</v>
      </c>
      <c r="E969">
        <v>235.79</v>
      </c>
      <c r="F969" s="20">
        <v>45707</v>
      </c>
      <c r="G969" s="20"/>
      <c r="H969" s="20">
        <v>45707</v>
      </c>
      <c r="I969" s="20">
        <v>45707</v>
      </c>
      <c r="J969" s="20">
        <v>45708</v>
      </c>
      <c r="K969" t="s">
        <v>298</v>
      </c>
      <c r="L969" t="s">
        <v>377</v>
      </c>
      <c r="M969" t="s">
        <v>378</v>
      </c>
      <c r="N969" t="s">
        <v>1176</v>
      </c>
      <c r="R969" t="s">
        <v>97</v>
      </c>
    </row>
    <row r="970" spans="1:19" x14ac:dyDescent="0.3">
      <c r="A970">
        <v>111351</v>
      </c>
      <c r="B970">
        <v>122</v>
      </c>
      <c r="C970" t="s">
        <v>25</v>
      </c>
      <c r="D970" t="s">
        <v>612</v>
      </c>
      <c r="E970">
        <v>737.24</v>
      </c>
      <c r="F970" s="20">
        <v>45708</v>
      </c>
      <c r="G970" s="20">
        <v>45707</v>
      </c>
      <c r="H970" s="20">
        <v>45707</v>
      </c>
      <c r="I970" s="20">
        <v>45703</v>
      </c>
      <c r="J970" s="20"/>
      <c r="K970" t="s">
        <v>96</v>
      </c>
      <c r="L970" t="s">
        <v>613</v>
      </c>
      <c r="M970" t="s">
        <v>614</v>
      </c>
      <c r="N970" t="s">
        <v>1336</v>
      </c>
      <c r="O970" t="s">
        <v>215</v>
      </c>
      <c r="P970" t="s">
        <v>216</v>
      </c>
      <c r="Q970" t="s">
        <v>217</v>
      </c>
      <c r="R970" t="s">
        <v>97</v>
      </c>
      <c r="S970" t="s">
        <v>98</v>
      </c>
    </row>
    <row r="971" spans="1:19" x14ac:dyDescent="0.3">
      <c r="A971">
        <v>111352</v>
      </c>
      <c r="B971">
        <v>122</v>
      </c>
      <c r="C971" t="s">
        <v>25</v>
      </c>
      <c r="D971" t="s">
        <v>609</v>
      </c>
      <c r="E971">
        <v>838.86</v>
      </c>
      <c r="F971" s="20">
        <v>45708</v>
      </c>
      <c r="G971" s="20">
        <v>45707</v>
      </c>
      <c r="H971" s="20">
        <v>45707</v>
      </c>
      <c r="I971" s="20">
        <v>45703</v>
      </c>
      <c r="J971" s="20"/>
      <c r="K971" t="s">
        <v>96</v>
      </c>
      <c r="L971" t="s">
        <v>613</v>
      </c>
      <c r="M971" t="s">
        <v>614</v>
      </c>
      <c r="N971" t="s">
        <v>1337</v>
      </c>
      <c r="O971" t="s">
        <v>215</v>
      </c>
      <c r="P971" t="s">
        <v>216</v>
      </c>
      <c r="Q971" t="s">
        <v>217</v>
      </c>
      <c r="R971" t="s">
        <v>97</v>
      </c>
      <c r="S971" t="s">
        <v>98</v>
      </c>
    </row>
    <row r="972" spans="1:19" x14ac:dyDescent="0.3">
      <c r="A972">
        <v>111353</v>
      </c>
      <c r="B972">
        <v>122</v>
      </c>
      <c r="C972" t="s">
        <v>25</v>
      </c>
      <c r="D972" t="s">
        <v>354</v>
      </c>
      <c r="E972">
        <v>710.93</v>
      </c>
      <c r="F972" s="20">
        <v>45708</v>
      </c>
      <c r="G972" s="20">
        <v>45707</v>
      </c>
      <c r="H972" s="20">
        <v>45707</v>
      </c>
      <c r="I972" s="20">
        <v>45703</v>
      </c>
      <c r="J972" s="20"/>
      <c r="K972" t="s">
        <v>96</v>
      </c>
      <c r="L972" t="s">
        <v>613</v>
      </c>
      <c r="M972" t="s">
        <v>614</v>
      </c>
      <c r="N972" t="s">
        <v>1338</v>
      </c>
      <c r="O972" t="s">
        <v>215</v>
      </c>
      <c r="P972" t="s">
        <v>216</v>
      </c>
      <c r="Q972" t="s">
        <v>217</v>
      </c>
      <c r="R972" t="s">
        <v>97</v>
      </c>
      <c r="S972" t="s">
        <v>98</v>
      </c>
    </row>
    <row r="973" spans="1:19" x14ac:dyDescent="0.3">
      <c r="A973">
        <v>111354</v>
      </c>
      <c r="B973">
        <v>122</v>
      </c>
      <c r="C973" t="s">
        <v>25</v>
      </c>
      <c r="D973" t="s">
        <v>615</v>
      </c>
      <c r="E973">
        <v>710.93</v>
      </c>
      <c r="F973" s="20">
        <v>45708</v>
      </c>
      <c r="G973" s="20">
        <v>45707</v>
      </c>
      <c r="H973" s="20">
        <v>45707</v>
      </c>
      <c r="I973" s="20">
        <v>45703</v>
      </c>
      <c r="J973" s="20"/>
      <c r="K973" t="s">
        <v>96</v>
      </c>
      <c r="L973" t="s">
        <v>613</v>
      </c>
      <c r="M973" t="s">
        <v>614</v>
      </c>
      <c r="N973" t="s">
        <v>1338</v>
      </c>
      <c r="O973" t="s">
        <v>215</v>
      </c>
      <c r="P973" t="s">
        <v>216</v>
      </c>
      <c r="Q973" t="s">
        <v>217</v>
      </c>
      <c r="R973" t="s">
        <v>97</v>
      </c>
      <c r="S973" t="s">
        <v>98</v>
      </c>
    </row>
    <row r="974" spans="1:19" x14ac:dyDescent="0.3">
      <c r="A974">
        <v>111355</v>
      </c>
      <c r="B974">
        <v>122</v>
      </c>
      <c r="C974" t="s">
        <v>25</v>
      </c>
      <c r="D974" t="s">
        <v>616</v>
      </c>
      <c r="E974">
        <v>710.93</v>
      </c>
      <c r="F974" s="20">
        <v>45708</v>
      </c>
      <c r="G974" s="20">
        <v>45707</v>
      </c>
      <c r="H974" s="20">
        <v>45707</v>
      </c>
      <c r="I974" s="20">
        <v>45703</v>
      </c>
      <c r="J974" s="20"/>
      <c r="K974" t="s">
        <v>96</v>
      </c>
      <c r="L974" t="s">
        <v>613</v>
      </c>
      <c r="M974" t="s">
        <v>614</v>
      </c>
      <c r="N974" t="s">
        <v>1338</v>
      </c>
      <c r="O974" t="s">
        <v>215</v>
      </c>
      <c r="P974" t="s">
        <v>216</v>
      </c>
      <c r="Q974" t="s">
        <v>217</v>
      </c>
      <c r="R974" t="s">
        <v>97</v>
      </c>
      <c r="S974" t="s">
        <v>98</v>
      </c>
    </row>
    <row r="975" spans="1:19" x14ac:dyDescent="0.3">
      <c r="A975">
        <v>111356</v>
      </c>
      <c r="B975">
        <v>122</v>
      </c>
      <c r="C975" t="s">
        <v>25</v>
      </c>
      <c r="D975" t="s">
        <v>617</v>
      </c>
      <c r="E975">
        <v>708.97</v>
      </c>
      <c r="F975" s="20">
        <v>45708</v>
      </c>
      <c r="G975" s="20">
        <v>45707</v>
      </c>
      <c r="H975" s="20">
        <v>45707</v>
      </c>
      <c r="I975" s="20">
        <v>45703</v>
      </c>
      <c r="J975" s="20"/>
      <c r="K975" t="s">
        <v>96</v>
      </c>
      <c r="L975" t="s">
        <v>613</v>
      </c>
      <c r="M975" t="s">
        <v>614</v>
      </c>
      <c r="N975" t="s">
        <v>1339</v>
      </c>
      <c r="O975" t="s">
        <v>215</v>
      </c>
      <c r="P975" t="s">
        <v>216</v>
      </c>
      <c r="Q975" t="s">
        <v>217</v>
      </c>
      <c r="R975" t="s">
        <v>97</v>
      </c>
      <c r="S975" t="s">
        <v>98</v>
      </c>
    </row>
    <row r="976" spans="1:19" x14ac:dyDescent="0.3">
      <c r="A976">
        <v>111357</v>
      </c>
      <c r="B976">
        <v>122</v>
      </c>
      <c r="C976" t="s">
        <v>25</v>
      </c>
      <c r="D976" t="s">
        <v>618</v>
      </c>
      <c r="E976">
        <v>736.18</v>
      </c>
      <c r="F976" s="20">
        <v>45708</v>
      </c>
      <c r="G976" s="20">
        <v>45707</v>
      </c>
      <c r="H976" s="20">
        <v>45707</v>
      </c>
      <c r="I976" s="20">
        <v>45703</v>
      </c>
      <c r="J976" s="20"/>
      <c r="K976" t="s">
        <v>96</v>
      </c>
      <c r="L976" t="s">
        <v>613</v>
      </c>
      <c r="M976" t="s">
        <v>614</v>
      </c>
      <c r="N976" t="s">
        <v>1340</v>
      </c>
      <c r="O976" t="s">
        <v>215</v>
      </c>
      <c r="P976" t="s">
        <v>216</v>
      </c>
      <c r="Q976" t="s">
        <v>217</v>
      </c>
      <c r="R976" t="s">
        <v>97</v>
      </c>
      <c r="S976" t="s">
        <v>98</v>
      </c>
    </row>
    <row r="977" spans="1:19" x14ac:dyDescent="0.3">
      <c r="A977">
        <v>111358</v>
      </c>
      <c r="B977">
        <v>122</v>
      </c>
      <c r="C977" t="s">
        <v>25</v>
      </c>
      <c r="D977" t="s">
        <v>619</v>
      </c>
      <c r="E977">
        <v>737.24</v>
      </c>
      <c r="F977" s="20">
        <v>45708</v>
      </c>
      <c r="G977" s="20">
        <v>45707</v>
      </c>
      <c r="H977" s="20">
        <v>45707</v>
      </c>
      <c r="I977" s="20">
        <v>45703</v>
      </c>
      <c r="J977" s="20"/>
      <c r="K977" t="s">
        <v>96</v>
      </c>
      <c r="L977" t="s">
        <v>613</v>
      </c>
      <c r="M977" t="s">
        <v>614</v>
      </c>
      <c r="N977" t="s">
        <v>1336</v>
      </c>
      <c r="O977" t="s">
        <v>215</v>
      </c>
      <c r="P977" t="s">
        <v>216</v>
      </c>
      <c r="Q977" t="s">
        <v>217</v>
      </c>
      <c r="R977" t="s">
        <v>97</v>
      </c>
      <c r="S977" t="s">
        <v>98</v>
      </c>
    </row>
    <row r="978" spans="1:19" x14ac:dyDescent="0.3">
      <c r="A978">
        <v>111359</v>
      </c>
      <c r="B978">
        <v>122</v>
      </c>
      <c r="C978" t="s">
        <v>25</v>
      </c>
      <c r="D978" t="s">
        <v>620</v>
      </c>
      <c r="E978">
        <v>737.24</v>
      </c>
      <c r="F978" s="20">
        <v>45708</v>
      </c>
      <c r="G978" s="20">
        <v>45707</v>
      </c>
      <c r="H978" s="20">
        <v>45707</v>
      </c>
      <c r="I978" s="20">
        <v>45703</v>
      </c>
      <c r="J978" s="20"/>
      <c r="K978" t="s">
        <v>96</v>
      </c>
      <c r="L978" t="s">
        <v>613</v>
      </c>
      <c r="M978" t="s">
        <v>614</v>
      </c>
      <c r="N978" t="s">
        <v>1341</v>
      </c>
      <c r="O978" t="s">
        <v>215</v>
      </c>
      <c r="P978" t="s">
        <v>216</v>
      </c>
      <c r="Q978" t="s">
        <v>217</v>
      </c>
      <c r="R978" t="s">
        <v>97</v>
      </c>
      <c r="S978" t="s">
        <v>98</v>
      </c>
    </row>
    <row r="979" spans="1:19" x14ac:dyDescent="0.3">
      <c r="A979">
        <v>111360</v>
      </c>
      <c r="B979">
        <v>122</v>
      </c>
      <c r="C979" t="s">
        <v>25</v>
      </c>
      <c r="D979" t="s">
        <v>621</v>
      </c>
      <c r="E979">
        <v>710.93</v>
      </c>
      <c r="F979" s="20">
        <v>45708</v>
      </c>
      <c r="G979" s="20">
        <v>45707</v>
      </c>
      <c r="H979" s="20">
        <v>45707</v>
      </c>
      <c r="I979" s="20">
        <v>45703</v>
      </c>
      <c r="J979" s="20"/>
      <c r="K979" t="s">
        <v>96</v>
      </c>
      <c r="L979" t="s">
        <v>613</v>
      </c>
      <c r="M979" t="s">
        <v>614</v>
      </c>
      <c r="N979" t="s">
        <v>1338</v>
      </c>
      <c r="O979" t="s">
        <v>215</v>
      </c>
      <c r="P979" t="s">
        <v>216</v>
      </c>
      <c r="Q979" t="s">
        <v>217</v>
      </c>
      <c r="R979" t="s">
        <v>97</v>
      </c>
      <c r="S979" t="s">
        <v>98</v>
      </c>
    </row>
    <row r="980" spans="1:19" x14ac:dyDescent="0.3">
      <c r="A980">
        <v>111361</v>
      </c>
      <c r="B980">
        <v>122</v>
      </c>
      <c r="C980" t="s">
        <v>25</v>
      </c>
      <c r="D980" t="s">
        <v>622</v>
      </c>
      <c r="E980">
        <v>737.24</v>
      </c>
      <c r="F980" s="20">
        <v>45708</v>
      </c>
      <c r="G980" s="20">
        <v>45707</v>
      </c>
      <c r="H980" s="20">
        <v>45707</v>
      </c>
      <c r="I980" s="20">
        <v>45703</v>
      </c>
      <c r="J980" s="20"/>
      <c r="K980" t="s">
        <v>96</v>
      </c>
      <c r="L980" t="s">
        <v>613</v>
      </c>
      <c r="M980" t="s">
        <v>614</v>
      </c>
      <c r="N980" t="s">
        <v>1336</v>
      </c>
      <c r="O980" t="s">
        <v>215</v>
      </c>
      <c r="P980" t="s">
        <v>216</v>
      </c>
      <c r="Q980" t="s">
        <v>217</v>
      </c>
      <c r="R980" t="s">
        <v>97</v>
      </c>
      <c r="S980" t="s">
        <v>98</v>
      </c>
    </row>
    <row r="981" spans="1:19" x14ac:dyDescent="0.3">
      <c r="A981">
        <v>111362</v>
      </c>
      <c r="B981">
        <v>122</v>
      </c>
      <c r="C981" t="s">
        <v>25</v>
      </c>
      <c r="D981" t="s">
        <v>623</v>
      </c>
      <c r="E981">
        <v>710.93</v>
      </c>
      <c r="F981" s="20">
        <v>45708</v>
      </c>
      <c r="G981" s="20">
        <v>45707</v>
      </c>
      <c r="H981" s="20">
        <v>45707</v>
      </c>
      <c r="I981" s="20">
        <v>45703</v>
      </c>
      <c r="J981" s="20"/>
      <c r="K981" t="s">
        <v>96</v>
      </c>
      <c r="L981" t="s">
        <v>613</v>
      </c>
      <c r="M981" t="s">
        <v>614</v>
      </c>
      <c r="N981" t="s">
        <v>1342</v>
      </c>
      <c r="O981" t="s">
        <v>215</v>
      </c>
      <c r="P981" t="s">
        <v>216</v>
      </c>
      <c r="Q981" t="s">
        <v>217</v>
      </c>
      <c r="R981" t="s">
        <v>97</v>
      </c>
      <c r="S981" t="s">
        <v>98</v>
      </c>
    </row>
    <row r="982" spans="1:19" x14ac:dyDescent="0.3">
      <c r="A982">
        <v>111363</v>
      </c>
      <c r="B982">
        <v>122</v>
      </c>
      <c r="C982" t="s">
        <v>25</v>
      </c>
      <c r="D982" t="s">
        <v>624</v>
      </c>
      <c r="E982">
        <v>710.93</v>
      </c>
      <c r="F982" s="20">
        <v>45708</v>
      </c>
      <c r="G982" s="20">
        <v>45707</v>
      </c>
      <c r="H982" s="20">
        <v>45707</v>
      </c>
      <c r="I982" s="20">
        <v>45703</v>
      </c>
      <c r="J982" s="20"/>
      <c r="K982" t="s">
        <v>96</v>
      </c>
      <c r="L982" t="s">
        <v>613</v>
      </c>
      <c r="M982" t="s">
        <v>614</v>
      </c>
      <c r="N982" t="s">
        <v>1338</v>
      </c>
      <c r="O982" t="s">
        <v>215</v>
      </c>
      <c r="P982" t="s">
        <v>216</v>
      </c>
      <c r="Q982" t="s">
        <v>217</v>
      </c>
      <c r="R982" t="s">
        <v>97</v>
      </c>
      <c r="S982" t="s">
        <v>98</v>
      </c>
    </row>
    <row r="983" spans="1:19" x14ac:dyDescent="0.3">
      <c r="A983">
        <v>111364</v>
      </c>
      <c r="B983">
        <v>122</v>
      </c>
      <c r="C983" t="s">
        <v>25</v>
      </c>
      <c r="D983" t="s">
        <v>626</v>
      </c>
      <c r="E983">
        <v>737.24</v>
      </c>
      <c r="F983" s="20">
        <v>45708</v>
      </c>
      <c r="G983" s="20">
        <v>45707</v>
      </c>
      <c r="H983" s="20">
        <v>45707</v>
      </c>
      <c r="I983" s="20">
        <v>45703</v>
      </c>
      <c r="J983" s="20"/>
      <c r="K983" t="s">
        <v>96</v>
      </c>
      <c r="L983" t="s">
        <v>613</v>
      </c>
      <c r="M983" t="s">
        <v>614</v>
      </c>
      <c r="N983" t="s">
        <v>1336</v>
      </c>
      <c r="O983" t="s">
        <v>215</v>
      </c>
      <c r="P983" t="s">
        <v>216</v>
      </c>
      <c r="Q983" t="s">
        <v>217</v>
      </c>
      <c r="R983" t="s">
        <v>97</v>
      </c>
      <c r="S983" t="s">
        <v>98</v>
      </c>
    </row>
    <row r="984" spans="1:19" x14ac:dyDescent="0.3">
      <c r="A984">
        <v>111365</v>
      </c>
      <c r="B984">
        <v>122</v>
      </c>
      <c r="C984" t="s">
        <v>25</v>
      </c>
      <c r="D984" t="s">
        <v>627</v>
      </c>
      <c r="E984">
        <v>816.99</v>
      </c>
      <c r="F984" s="20">
        <v>45708</v>
      </c>
      <c r="G984" s="20">
        <v>45707</v>
      </c>
      <c r="H984" s="20">
        <v>45707</v>
      </c>
      <c r="I984" s="20">
        <v>45703</v>
      </c>
      <c r="J984" s="20"/>
      <c r="K984" t="s">
        <v>96</v>
      </c>
      <c r="L984" t="s">
        <v>613</v>
      </c>
      <c r="M984" t="s">
        <v>614</v>
      </c>
      <c r="N984" t="s">
        <v>1343</v>
      </c>
      <c r="O984" t="s">
        <v>215</v>
      </c>
      <c r="P984" t="s">
        <v>216</v>
      </c>
      <c r="Q984" t="s">
        <v>217</v>
      </c>
      <c r="R984" t="s">
        <v>97</v>
      </c>
      <c r="S984" t="s">
        <v>98</v>
      </c>
    </row>
    <row r="985" spans="1:19" x14ac:dyDescent="0.3">
      <c r="A985">
        <v>111366</v>
      </c>
      <c r="B985">
        <v>122</v>
      </c>
      <c r="C985" t="s">
        <v>25</v>
      </c>
      <c r="D985" t="s">
        <v>628</v>
      </c>
      <c r="E985">
        <v>871.46</v>
      </c>
      <c r="F985" s="20">
        <v>45708</v>
      </c>
      <c r="G985" s="20">
        <v>45707</v>
      </c>
      <c r="H985" s="20">
        <v>45707</v>
      </c>
      <c r="I985" s="20">
        <v>45703</v>
      </c>
      <c r="J985" s="20"/>
      <c r="K985" t="s">
        <v>96</v>
      </c>
      <c r="L985" t="s">
        <v>613</v>
      </c>
      <c r="M985" t="s">
        <v>614</v>
      </c>
      <c r="N985" t="s">
        <v>1344</v>
      </c>
      <c r="O985" t="s">
        <v>215</v>
      </c>
      <c r="P985" t="s">
        <v>216</v>
      </c>
      <c r="Q985" t="s">
        <v>217</v>
      </c>
      <c r="R985" t="s">
        <v>97</v>
      </c>
      <c r="S985" t="s">
        <v>98</v>
      </c>
    </row>
    <row r="986" spans="1:19" x14ac:dyDescent="0.3">
      <c r="A986">
        <v>111367</v>
      </c>
      <c r="B986">
        <v>122</v>
      </c>
      <c r="C986" t="s">
        <v>25</v>
      </c>
      <c r="D986" t="s">
        <v>629</v>
      </c>
      <c r="E986">
        <v>736.71</v>
      </c>
      <c r="F986" s="20">
        <v>45708</v>
      </c>
      <c r="G986" s="20">
        <v>45707</v>
      </c>
      <c r="H986" s="20">
        <v>45707</v>
      </c>
      <c r="I986" s="20">
        <v>45703</v>
      </c>
      <c r="J986" s="20"/>
      <c r="L986" t="s">
        <v>613</v>
      </c>
      <c r="M986" t="s">
        <v>614</v>
      </c>
      <c r="N986" t="s">
        <v>1345</v>
      </c>
      <c r="O986" t="s">
        <v>215</v>
      </c>
      <c r="P986" t="s">
        <v>216</v>
      </c>
      <c r="Q986" t="s">
        <v>217</v>
      </c>
      <c r="R986" t="s">
        <v>97</v>
      </c>
      <c r="S986" t="s">
        <v>98</v>
      </c>
    </row>
    <row r="987" spans="1:19" x14ac:dyDescent="0.3">
      <c r="A987">
        <v>111368</v>
      </c>
      <c r="B987">
        <v>122</v>
      </c>
      <c r="C987" t="s">
        <v>25</v>
      </c>
      <c r="D987" t="s">
        <v>630</v>
      </c>
      <c r="E987">
        <v>737.24</v>
      </c>
      <c r="F987" s="20">
        <v>45708</v>
      </c>
      <c r="G987" s="20">
        <v>45707</v>
      </c>
      <c r="H987" s="20">
        <v>45707</v>
      </c>
      <c r="I987" s="20">
        <v>45703</v>
      </c>
      <c r="J987" s="20"/>
      <c r="K987" t="s">
        <v>96</v>
      </c>
      <c r="L987" t="s">
        <v>613</v>
      </c>
      <c r="M987" t="s">
        <v>614</v>
      </c>
      <c r="N987" t="s">
        <v>1336</v>
      </c>
      <c r="O987" t="s">
        <v>215</v>
      </c>
      <c r="P987" t="s">
        <v>216</v>
      </c>
      <c r="Q987" t="s">
        <v>217</v>
      </c>
      <c r="R987" t="s">
        <v>97</v>
      </c>
      <c r="S987" t="s">
        <v>98</v>
      </c>
    </row>
    <row r="988" spans="1:19" x14ac:dyDescent="0.3">
      <c r="A988">
        <v>111369</v>
      </c>
      <c r="B988">
        <v>122</v>
      </c>
      <c r="C988" t="s">
        <v>25</v>
      </c>
      <c r="D988" t="s">
        <v>631</v>
      </c>
      <c r="E988">
        <v>915.49</v>
      </c>
      <c r="F988" s="20">
        <v>45708</v>
      </c>
      <c r="G988" s="20">
        <v>45707</v>
      </c>
      <c r="H988" s="20">
        <v>45707</v>
      </c>
      <c r="I988" s="20">
        <v>45703</v>
      </c>
      <c r="J988" s="20"/>
      <c r="K988" t="s">
        <v>96</v>
      </c>
      <c r="L988" t="s">
        <v>613</v>
      </c>
      <c r="M988" t="s">
        <v>614</v>
      </c>
      <c r="N988" t="s">
        <v>1346</v>
      </c>
      <c r="O988" t="s">
        <v>215</v>
      </c>
      <c r="P988" t="s">
        <v>216</v>
      </c>
      <c r="Q988" t="s">
        <v>217</v>
      </c>
      <c r="R988" t="s">
        <v>97</v>
      </c>
      <c r="S988" t="s">
        <v>98</v>
      </c>
    </row>
    <row r="989" spans="1:19" x14ac:dyDescent="0.3">
      <c r="A989">
        <v>111370</v>
      </c>
      <c r="B989">
        <v>122</v>
      </c>
      <c r="C989" t="s">
        <v>25</v>
      </c>
      <c r="D989" t="s">
        <v>632</v>
      </c>
      <c r="E989">
        <v>737.24</v>
      </c>
      <c r="F989" s="20">
        <v>45708</v>
      </c>
      <c r="G989" s="20">
        <v>45707</v>
      </c>
      <c r="H989" s="20">
        <v>45707</v>
      </c>
      <c r="I989" s="20">
        <v>45703</v>
      </c>
      <c r="J989" s="20"/>
      <c r="K989" t="s">
        <v>96</v>
      </c>
      <c r="L989" t="s">
        <v>613</v>
      </c>
      <c r="M989" t="s">
        <v>614</v>
      </c>
      <c r="N989" t="s">
        <v>1336</v>
      </c>
      <c r="O989" t="s">
        <v>215</v>
      </c>
      <c r="P989" t="s">
        <v>216</v>
      </c>
      <c r="Q989" t="s">
        <v>217</v>
      </c>
      <c r="R989" t="s">
        <v>97</v>
      </c>
      <c r="S989" t="s">
        <v>98</v>
      </c>
    </row>
    <row r="990" spans="1:19" x14ac:dyDescent="0.3">
      <c r="A990">
        <v>111371</v>
      </c>
      <c r="B990">
        <v>122</v>
      </c>
      <c r="C990" t="s">
        <v>25</v>
      </c>
      <c r="D990" t="s">
        <v>633</v>
      </c>
      <c r="E990">
        <v>736.05</v>
      </c>
      <c r="F990" s="20">
        <v>45708</v>
      </c>
      <c r="G990" s="20">
        <v>45707</v>
      </c>
      <c r="H990" s="20">
        <v>45707</v>
      </c>
      <c r="I990" s="20">
        <v>45703</v>
      </c>
      <c r="J990" s="20"/>
      <c r="K990" t="s">
        <v>96</v>
      </c>
      <c r="L990" t="s">
        <v>613</v>
      </c>
      <c r="M990" t="s">
        <v>614</v>
      </c>
      <c r="N990" t="s">
        <v>1347</v>
      </c>
      <c r="O990" t="s">
        <v>215</v>
      </c>
      <c r="P990" t="s">
        <v>216</v>
      </c>
      <c r="Q990" t="s">
        <v>217</v>
      </c>
      <c r="R990" t="s">
        <v>97</v>
      </c>
      <c r="S990" t="s">
        <v>98</v>
      </c>
    </row>
    <row r="991" spans="1:19" x14ac:dyDescent="0.3">
      <c r="A991">
        <v>111372</v>
      </c>
      <c r="B991">
        <v>122</v>
      </c>
      <c r="C991" t="s">
        <v>25</v>
      </c>
      <c r="D991" t="s">
        <v>634</v>
      </c>
      <c r="E991">
        <v>736.68</v>
      </c>
      <c r="F991" s="20">
        <v>45708</v>
      </c>
      <c r="G991" s="20">
        <v>45707</v>
      </c>
      <c r="H991" s="20">
        <v>45707</v>
      </c>
      <c r="I991" s="20">
        <v>45703</v>
      </c>
      <c r="J991" s="20"/>
      <c r="K991" t="s">
        <v>96</v>
      </c>
      <c r="L991" t="s">
        <v>613</v>
      </c>
      <c r="M991" t="s">
        <v>614</v>
      </c>
      <c r="N991" t="s">
        <v>1348</v>
      </c>
      <c r="O991" t="s">
        <v>215</v>
      </c>
      <c r="P991" t="s">
        <v>216</v>
      </c>
      <c r="Q991" t="s">
        <v>217</v>
      </c>
      <c r="R991" t="s">
        <v>97</v>
      </c>
      <c r="S991" t="s">
        <v>98</v>
      </c>
    </row>
    <row r="992" spans="1:19" x14ac:dyDescent="0.3">
      <c r="A992">
        <v>111373</v>
      </c>
      <c r="B992">
        <v>122</v>
      </c>
      <c r="C992" t="s">
        <v>25</v>
      </c>
      <c r="D992" t="s">
        <v>635</v>
      </c>
      <c r="E992">
        <v>737.24</v>
      </c>
      <c r="F992" s="20">
        <v>45708</v>
      </c>
      <c r="G992" s="20">
        <v>45707</v>
      </c>
      <c r="H992" s="20">
        <v>45707</v>
      </c>
      <c r="I992" s="20">
        <v>45703</v>
      </c>
      <c r="J992" s="20"/>
      <c r="K992" t="s">
        <v>96</v>
      </c>
      <c r="L992" t="s">
        <v>613</v>
      </c>
      <c r="M992" t="s">
        <v>614</v>
      </c>
      <c r="N992" t="s">
        <v>1336</v>
      </c>
      <c r="O992" t="s">
        <v>215</v>
      </c>
      <c r="P992" t="s">
        <v>216</v>
      </c>
      <c r="Q992" t="s">
        <v>217</v>
      </c>
      <c r="R992" t="s">
        <v>97</v>
      </c>
      <c r="S992" t="s">
        <v>98</v>
      </c>
    </row>
    <row r="993" spans="1:19" x14ac:dyDescent="0.3">
      <c r="A993">
        <v>111374</v>
      </c>
      <c r="B993">
        <v>122</v>
      </c>
      <c r="C993" t="s">
        <v>25</v>
      </c>
      <c r="D993" t="s">
        <v>636</v>
      </c>
      <c r="E993">
        <v>710.93</v>
      </c>
      <c r="F993" s="20">
        <v>45708</v>
      </c>
      <c r="G993" s="20">
        <v>45707</v>
      </c>
      <c r="H993" s="20">
        <v>45707</v>
      </c>
      <c r="I993" s="20">
        <v>45703</v>
      </c>
      <c r="J993" s="20"/>
      <c r="K993" t="s">
        <v>96</v>
      </c>
      <c r="L993" t="s">
        <v>613</v>
      </c>
      <c r="M993" t="s">
        <v>614</v>
      </c>
      <c r="N993" t="s">
        <v>1338</v>
      </c>
      <c r="O993" t="s">
        <v>215</v>
      </c>
      <c r="P993" t="s">
        <v>216</v>
      </c>
      <c r="Q993" t="s">
        <v>217</v>
      </c>
      <c r="R993" t="s">
        <v>97</v>
      </c>
      <c r="S993" t="s">
        <v>98</v>
      </c>
    </row>
    <row r="994" spans="1:19" x14ac:dyDescent="0.3">
      <c r="A994">
        <v>111375</v>
      </c>
      <c r="B994">
        <v>122</v>
      </c>
      <c r="C994" t="s">
        <v>25</v>
      </c>
      <c r="D994" t="s">
        <v>637</v>
      </c>
      <c r="E994">
        <v>973.8</v>
      </c>
      <c r="F994" s="20">
        <v>45708</v>
      </c>
      <c r="G994" s="20">
        <v>45707</v>
      </c>
      <c r="H994" s="20">
        <v>45707</v>
      </c>
      <c r="I994" s="20">
        <v>45703</v>
      </c>
      <c r="J994" s="20"/>
      <c r="K994" t="s">
        <v>96</v>
      </c>
      <c r="L994" t="s">
        <v>613</v>
      </c>
      <c r="M994" t="s">
        <v>614</v>
      </c>
      <c r="N994" t="s">
        <v>1349</v>
      </c>
      <c r="O994" t="s">
        <v>215</v>
      </c>
      <c r="P994" t="s">
        <v>216</v>
      </c>
      <c r="Q994" t="s">
        <v>217</v>
      </c>
      <c r="R994" t="s">
        <v>97</v>
      </c>
      <c r="S994" t="s">
        <v>98</v>
      </c>
    </row>
    <row r="995" spans="1:19" x14ac:dyDescent="0.3">
      <c r="A995">
        <v>111376</v>
      </c>
      <c r="B995">
        <v>122</v>
      </c>
      <c r="C995" t="s">
        <v>25</v>
      </c>
      <c r="D995" t="s">
        <v>638</v>
      </c>
      <c r="E995">
        <v>961.75</v>
      </c>
      <c r="F995" s="20">
        <v>45708</v>
      </c>
      <c r="G995" s="20">
        <v>45707</v>
      </c>
      <c r="H995" s="20">
        <v>45707</v>
      </c>
      <c r="I995" s="20">
        <v>45703</v>
      </c>
      <c r="J995" s="20"/>
      <c r="K995" t="s">
        <v>96</v>
      </c>
      <c r="L995" t="s">
        <v>613</v>
      </c>
      <c r="M995" t="s">
        <v>614</v>
      </c>
      <c r="N995" t="s">
        <v>1350</v>
      </c>
      <c r="O995" t="s">
        <v>215</v>
      </c>
      <c r="P995" t="s">
        <v>216</v>
      </c>
      <c r="Q995" t="s">
        <v>217</v>
      </c>
      <c r="R995" t="s">
        <v>97</v>
      </c>
      <c r="S995" t="s">
        <v>98</v>
      </c>
    </row>
    <row r="996" spans="1:19" x14ac:dyDescent="0.3">
      <c r="A996">
        <v>111377</v>
      </c>
      <c r="B996">
        <v>122</v>
      </c>
      <c r="C996" t="s">
        <v>25</v>
      </c>
      <c r="D996" t="s">
        <v>639</v>
      </c>
      <c r="E996">
        <v>737.24</v>
      </c>
      <c r="F996" s="20">
        <v>45708</v>
      </c>
      <c r="G996" s="20">
        <v>45707</v>
      </c>
      <c r="H996" s="20">
        <v>45707</v>
      </c>
      <c r="I996" s="20">
        <v>45703</v>
      </c>
      <c r="J996" s="20"/>
      <c r="K996" t="s">
        <v>96</v>
      </c>
      <c r="L996" t="s">
        <v>613</v>
      </c>
      <c r="M996" t="s">
        <v>614</v>
      </c>
      <c r="N996" t="s">
        <v>1336</v>
      </c>
      <c r="O996" t="s">
        <v>215</v>
      </c>
      <c r="P996" t="s">
        <v>216</v>
      </c>
      <c r="Q996" t="s">
        <v>217</v>
      </c>
      <c r="R996" t="s">
        <v>97</v>
      </c>
      <c r="S996" t="s">
        <v>98</v>
      </c>
    </row>
    <row r="997" spans="1:19" x14ac:dyDescent="0.3">
      <c r="A997">
        <v>111378</v>
      </c>
      <c r="B997">
        <v>122</v>
      </c>
      <c r="C997" t="s">
        <v>25</v>
      </c>
      <c r="D997" t="s">
        <v>640</v>
      </c>
      <c r="E997">
        <v>943.12</v>
      </c>
      <c r="F997" s="20">
        <v>45708</v>
      </c>
      <c r="G997" s="20">
        <v>45707</v>
      </c>
      <c r="H997" s="20">
        <v>45707</v>
      </c>
      <c r="I997" s="20">
        <v>45703</v>
      </c>
      <c r="J997" s="20"/>
      <c r="K997" t="s">
        <v>96</v>
      </c>
      <c r="L997" t="s">
        <v>613</v>
      </c>
      <c r="M997" t="s">
        <v>614</v>
      </c>
      <c r="N997" t="s">
        <v>1351</v>
      </c>
      <c r="O997" t="s">
        <v>215</v>
      </c>
      <c r="P997" t="s">
        <v>216</v>
      </c>
      <c r="Q997" t="s">
        <v>217</v>
      </c>
      <c r="R997" t="s">
        <v>97</v>
      </c>
      <c r="S997" t="s">
        <v>98</v>
      </c>
    </row>
    <row r="998" spans="1:19" x14ac:dyDescent="0.3">
      <c r="A998">
        <v>111379</v>
      </c>
      <c r="B998">
        <v>122</v>
      </c>
      <c r="C998" t="s">
        <v>25</v>
      </c>
      <c r="D998" t="s">
        <v>641</v>
      </c>
      <c r="E998">
        <v>710.93</v>
      </c>
      <c r="F998" s="20">
        <v>45708</v>
      </c>
      <c r="G998" s="20">
        <v>45707</v>
      </c>
      <c r="H998" s="20">
        <v>45707</v>
      </c>
      <c r="I998" s="20">
        <v>45703</v>
      </c>
      <c r="J998" s="20"/>
      <c r="K998" t="s">
        <v>96</v>
      </c>
      <c r="L998" t="s">
        <v>613</v>
      </c>
      <c r="M998" t="s">
        <v>614</v>
      </c>
      <c r="N998" t="s">
        <v>1352</v>
      </c>
      <c r="O998" t="s">
        <v>215</v>
      </c>
      <c r="P998" t="s">
        <v>216</v>
      </c>
      <c r="Q998" t="s">
        <v>217</v>
      </c>
      <c r="R998" t="s">
        <v>97</v>
      </c>
      <c r="S998" t="s">
        <v>98</v>
      </c>
    </row>
    <row r="999" spans="1:19" x14ac:dyDescent="0.3">
      <c r="A999">
        <v>111380</v>
      </c>
      <c r="B999">
        <v>122</v>
      </c>
      <c r="C999" t="s">
        <v>25</v>
      </c>
      <c r="D999" t="s">
        <v>642</v>
      </c>
      <c r="E999">
        <v>829.24</v>
      </c>
      <c r="F999" s="20">
        <v>45708</v>
      </c>
      <c r="G999" s="20">
        <v>45707</v>
      </c>
      <c r="H999" s="20">
        <v>45707</v>
      </c>
      <c r="I999" s="20">
        <v>45703</v>
      </c>
      <c r="J999" s="20"/>
      <c r="K999" t="s">
        <v>96</v>
      </c>
      <c r="L999" t="s">
        <v>613</v>
      </c>
      <c r="M999" t="s">
        <v>614</v>
      </c>
      <c r="N999" t="s">
        <v>1353</v>
      </c>
      <c r="O999" t="s">
        <v>215</v>
      </c>
      <c r="P999" t="s">
        <v>216</v>
      </c>
      <c r="Q999" t="s">
        <v>217</v>
      </c>
      <c r="R999" t="s">
        <v>97</v>
      </c>
      <c r="S999" t="s">
        <v>98</v>
      </c>
    </row>
    <row r="1000" spans="1:19" x14ac:dyDescent="0.3">
      <c r="A1000">
        <v>109715</v>
      </c>
      <c r="B1000">
        <v>122</v>
      </c>
      <c r="C1000" t="s">
        <v>25</v>
      </c>
      <c r="D1000" t="s">
        <v>339</v>
      </c>
      <c r="E1000">
        <v>324.51</v>
      </c>
      <c r="F1000" s="20">
        <v>45708</v>
      </c>
      <c r="G1000" s="20">
        <v>45707</v>
      </c>
      <c r="H1000" s="20">
        <v>45707</v>
      </c>
      <c r="I1000" s="20">
        <v>45687</v>
      </c>
      <c r="J1000" s="20">
        <v>45699</v>
      </c>
      <c r="K1000" t="s">
        <v>213</v>
      </c>
      <c r="L1000" t="s">
        <v>285</v>
      </c>
      <c r="M1000" t="s">
        <v>286</v>
      </c>
      <c r="N1000" t="s">
        <v>1320</v>
      </c>
      <c r="O1000" t="s">
        <v>215</v>
      </c>
      <c r="P1000" t="s">
        <v>216</v>
      </c>
      <c r="Q1000" t="s">
        <v>217</v>
      </c>
      <c r="R1000" t="s">
        <v>97</v>
      </c>
      <c r="S1000" t="s">
        <v>98</v>
      </c>
    </row>
    <row r="1001" spans="1:19" x14ac:dyDescent="0.3">
      <c r="A1001">
        <v>109971</v>
      </c>
      <c r="B1001">
        <v>122</v>
      </c>
      <c r="C1001" t="s">
        <v>25</v>
      </c>
      <c r="D1001" t="s">
        <v>420</v>
      </c>
      <c r="E1001">
        <v>839.09</v>
      </c>
      <c r="F1001" s="20">
        <v>45708</v>
      </c>
      <c r="G1001" s="20">
        <v>45707</v>
      </c>
      <c r="H1001" s="20">
        <v>45707</v>
      </c>
      <c r="I1001" s="20">
        <v>45694</v>
      </c>
      <c r="J1001" s="20">
        <v>45700</v>
      </c>
      <c r="K1001" t="s">
        <v>213</v>
      </c>
      <c r="N1001" t="s">
        <v>1354</v>
      </c>
      <c r="O1001" t="s">
        <v>215</v>
      </c>
      <c r="P1001" t="s">
        <v>216</v>
      </c>
      <c r="Q1001" t="s">
        <v>217</v>
      </c>
      <c r="R1001" t="s">
        <v>97</v>
      </c>
      <c r="S1001" t="s">
        <v>98</v>
      </c>
    </row>
    <row r="1002" spans="1:19" x14ac:dyDescent="0.3">
      <c r="A1002">
        <v>109978</v>
      </c>
      <c r="B1002">
        <v>122</v>
      </c>
      <c r="C1002" t="s">
        <v>25</v>
      </c>
      <c r="D1002" t="s">
        <v>224</v>
      </c>
      <c r="E1002">
        <v>160.19999999999999</v>
      </c>
      <c r="F1002" s="20">
        <v>45709</v>
      </c>
      <c r="G1002" s="20">
        <v>45707</v>
      </c>
      <c r="H1002" s="20">
        <v>45707</v>
      </c>
      <c r="I1002" s="20">
        <v>45694</v>
      </c>
      <c r="J1002" s="20">
        <v>45700</v>
      </c>
      <c r="K1002" t="s">
        <v>213</v>
      </c>
      <c r="N1002" t="s">
        <v>1355</v>
      </c>
      <c r="O1002" t="s">
        <v>215</v>
      </c>
      <c r="P1002" t="s">
        <v>216</v>
      </c>
      <c r="Q1002" t="s">
        <v>217</v>
      </c>
      <c r="R1002" t="s">
        <v>97</v>
      </c>
      <c r="S1002" t="s">
        <v>98</v>
      </c>
    </row>
    <row r="1003" spans="1:19" x14ac:dyDescent="0.3">
      <c r="A1003">
        <v>109986</v>
      </c>
      <c r="B1003">
        <v>122</v>
      </c>
      <c r="C1003" t="s">
        <v>25</v>
      </c>
      <c r="D1003" t="s">
        <v>230</v>
      </c>
      <c r="E1003">
        <v>557</v>
      </c>
      <c r="F1003" s="20">
        <v>45710</v>
      </c>
      <c r="G1003" s="20">
        <v>45707</v>
      </c>
      <c r="H1003" s="20">
        <v>45707</v>
      </c>
      <c r="I1003" s="20">
        <v>45694</v>
      </c>
      <c r="J1003" s="20">
        <v>45700</v>
      </c>
      <c r="K1003" t="s">
        <v>213</v>
      </c>
      <c r="N1003" t="s">
        <v>1356</v>
      </c>
      <c r="O1003" t="s">
        <v>215</v>
      </c>
      <c r="P1003" t="s">
        <v>216</v>
      </c>
      <c r="Q1003" t="s">
        <v>217</v>
      </c>
      <c r="R1003" t="s">
        <v>97</v>
      </c>
      <c r="S1003" t="s">
        <v>98</v>
      </c>
    </row>
    <row r="1004" spans="1:19" x14ac:dyDescent="0.3">
      <c r="A1004">
        <v>109988</v>
      </c>
      <c r="B1004">
        <v>122</v>
      </c>
      <c r="C1004" t="s">
        <v>25</v>
      </c>
      <c r="D1004" t="s">
        <v>247</v>
      </c>
      <c r="E1004">
        <v>613.35</v>
      </c>
      <c r="F1004" s="20">
        <v>45709</v>
      </c>
      <c r="G1004" s="20">
        <v>45707</v>
      </c>
      <c r="H1004" s="20">
        <v>45707</v>
      </c>
      <c r="I1004" s="20">
        <v>45694</v>
      </c>
      <c r="J1004" s="20">
        <v>45700</v>
      </c>
      <c r="K1004" t="s">
        <v>213</v>
      </c>
      <c r="N1004" t="s">
        <v>1357</v>
      </c>
      <c r="O1004" t="s">
        <v>215</v>
      </c>
      <c r="P1004" t="s">
        <v>216</v>
      </c>
      <c r="Q1004" t="s">
        <v>217</v>
      </c>
      <c r="R1004" t="s">
        <v>97</v>
      </c>
      <c r="S1004" t="s">
        <v>98</v>
      </c>
    </row>
    <row r="1005" spans="1:19" x14ac:dyDescent="0.3">
      <c r="A1005">
        <v>109989</v>
      </c>
      <c r="B1005">
        <v>122</v>
      </c>
      <c r="C1005" t="s">
        <v>25</v>
      </c>
      <c r="D1005" t="s">
        <v>523</v>
      </c>
      <c r="E1005">
        <v>5326.87</v>
      </c>
      <c r="F1005" s="20">
        <v>45708</v>
      </c>
      <c r="G1005" s="20">
        <v>45707</v>
      </c>
      <c r="H1005" s="20">
        <v>45707</v>
      </c>
      <c r="I1005" s="20">
        <v>45694</v>
      </c>
      <c r="J1005" s="20">
        <v>45700</v>
      </c>
      <c r="K1005" t="s">
        <v>213</v>
      </c>
      <c r="N1005" t="s">
        <v>1358</v>
      </c>
      <c r="O1005" t="s">
        <v>215</v>
      </c>
      <c r="P1005" t="s">
        <v>216</v>
      </c>
      <c r="Q1005" t="s">
        <v>217</v>
      </c>
      <c r="R1005" t="s">
        <v>97</v>
      </c>
      <c r="S1005" t="s">
        <v>98</v>
      </c>
    </row>
    <row r="1006" spans="1:19" x14ac:dyDescent="0.3">
      <c r="A1006">
        <v>109990</v>
      </c>
      <c r="B1006">
        <v>122</v>
      </c>
      <c r="C1006" t="s">
        <v>25</v>
      </c>
      <c r="D1006" t="s">
        <v>1215</v>
      </c>
      <c r="E1006">
        <v>207.37</v>
      </c>
      <c r="F1006" s="20">
        <v>45708</v>
      </c>
      <c r="G1006" s="20">
        <v>45707</v>
      </c>
      <c r="H1006" s="20">
        <v>45707</v>
      </c>
      <c r="I1006" s="20">
        <v>45694</v>
      </c>
      <c r="J1006" s="20">
        <v>45700</v>
      </c>
      <c r="K1006" t="s">
        <v>213</v>
      </c>
      <c r="N1006" t="s">
        <v>1359</v>
      </c>
      <c r="O1006" t="s">
        <v>215</v>
      </c>
      <c r="P1006" t="s">
        <v>216</v>
      </c>
      <c r="Q1006" t="s">
        <v>217</v>
      </c>
      <c r="R1006" t="s">
        <v>97</v>
      </c>
      <c r="S1006" t="s">
        <v>98</v>
      </c>
    </row>
    <row r="1007" spans="1:19" x14ac:dyDescent="0.3">
      <c r="A1007">
        <v>109991</v>
      </c>
      <c r="B1007">
        <v>122</v>
      </c>
      <c r="C1007" t="s">
        <v>25</v>
      </c>
      <c r="D1007" t="s">
        <v>222</v>
      </c>
      <c r="E1007">
        <v>769.6</v>
      </c>
      <c r="F1007" s="20">
        <v>45708</v>
      </c>
      <c r="G1007" s="20">
        <v>45707</v>
      </c>
      <c r="H1007" s="20">
        <v>45707</v>
      </c>
      <c r="I1007" s="20">
        <v>45693</v>
      </c>
      <c r="J1007" s="20">
        <v>45700</v>
      </c>
      <c r="K1007" t="s">
        <v>213</v>
      </c>
      <c r="N1007" t="s">
        <v>1360</v>
      </c>
      <c r="O1007" t="s">
        <v>215</v>
      </c>
      <c r="P1007" t="s">
        <v>216</v>
      </c>
      <c r="Q1007" t="s">
        <v>217</v>
      </c>
      <c r="R1007" t="s">
        <v>97</v>
      </c>
      <c r="S1007" t="s">
        <v>98</v>
      </c>
    </row>
    <row r="1008" spans="1:19" x14ac:dyDescent="0.3">
      <c r="A1008">
        <v>109996</v>
      </c>
      <c r="B1008">
        <v>122</v>
      </c>
      <c r="C1008" t="s">
        <v>25</v>
      </c>
      <c r="D1008" t="s">
        <v>424</v>
      </c>
      <c r="E1008">
        <v>1003.8</v>
      </c>
      <c r="F1008" s="20">
        <v>45708</v>
      </c>
      <c r="G1008" s="20">
        <v>45707</v>
      </c>
      <c r="H1008" s="20">
        <v>45707</v>
      </c>
      <c r="I1008" s="20">
        <v>45693</v>
      </c>
      <c r="J1008" s="20">
        <v>45700</v>
      </c>
      <c r="K1008" t="s">
        <v>213</v>
      </c>
      <c r="N1008" t="s">
        <v>1361</v>
      </c>
      <c r="O1008" t="s">
        <v>215</v>
      </c>
      <c r="P1008" t="s">
        <v>216</v>
      </c>
      <c r="Q1008" t="s">
        <v>217</v>
      </c>
      <c r="R1008" t="s">
        <v>97</v>
      </c>
      <c r="S1008" t="s">
        <v>98</v>
      </c>
    </row>
    <row r="1009" spans="1:19" x14ac:dyDescent="0.3">
      <c r="A1009">
        <v>110002</v>
      </c>
      <c r="B1009">
        <v>122</v>
      </c>
      <c r="C1009" t="s">
        <v>25</v>
      </c>
      <c r="D1009" t="s">
        <v>251</v>
      </c>
      <c r="E1009">
        <v>644.02</v>
      </c>
      <c r="F1009" s="20">
        <v>45710</v>
      </c>
      <c r="G1009" s="20">
        <v>45707</v>
      </c>
      <c r="H1009" s="20">
        <v>45707</v>
      </c>
      <c r="I1009" s="20">
        <v>45694</v>
      </c>
      <c r="J1009" s="20">
        <v>45700</v>
      </c>
      <c r="K1009" t="s">
        <v>213</v>
      </c>
      <c r="N1009" t="s">
        <v>1362</v>
      </c>
      <c r="O1009" t="s">
        <v>215</v>
      </c>
      <c r="P1009" t="s">
        <v>216</v>
      </c>
      <c r="Q1009" t="s">
        <v>217</v>
      </c>
      <c r="R1009" t="s">
        <v>97</v>
      </c>
      <c r="S1009" t="s">
        <v>98</v>
      </c>
    </row>
    <row r="1010" spans="1:19" x14ac:dyDescent="0.3">
      <c r="A1010">
        <v>110005</v>
      </c>
      <c r="B1010">
        <v>122</v>
      </c>
      <c r="C1010" t="s">
        <v>25</v>
      </c>
      <c r="D1010" t="s">
        <v>1223</v>
      </c>
      <c r="E1010">
        <v>773.4</v>
      </c>
      <c r="F1010" s="20">
        <v>45708</v>
      </c>
      <c r="G1010" s="20">
        <v>45707</v>
      </c>
      <c r="H1010" s="20">
        <v>45707</v>
      </c>
      <c r="I1010" s="20">
        <v>45692</v>
      </c>
      <c r="J1010" s="20">
        <v>45700</v>
      </c>
      <c r="K1010" t="s">
        <v>213</v>
      </c>
      <c r="N1010" t="s">
        <v>1363</v>
      </c>
      <c r="O1010" t="s">
        <v>215</v>
      </c>
      <c r="P1010" t="s">
        <v>216</v>
      </c>
      <c r="Q1010" t="s">
        <v>217</v>
      </c>
      <c r="R1010" t="s">
        <v>97</v>
      </c>
      <c r="S1010" t="s">
        <v>98</v>
      </c>
    </row>
    <row r="1011" spans="1:19" x14ac:dyDescent="0.3">
      <c r="A1011">
        <v>110006</v>
      </c>
      <c r="B1011">
        <v>122</v>
      </c>
      <c r="C1011" t="s">
        <v>25</v>
      </c>
      <c r="D1011" t="s">
        <v>326</v>
      </c>
      <c r="E1011">
        <v>1395.64</v>
      </c>
      <c r="F1011" s="20">
        <v>45708</v>
      </c>
      <c r="G1011" s="20">
        <v>45707</v>
      </c>
      <c r="H1011" s="20">
        <v>45707</v>
      </c>
      <c r="I1011" s="20">
        <v>45693</v>
      </c>
      <c r="J1011" s="20">
        <v>45700</v>
      </c>
      <c r="K1011" t="s">
        <v>213</v>
      </c>
      <c r="N1011" t="s">
        <v>1364</v>
      </c>
      <c r="O1011" t="s">
        <v>215</v>
      </c>
      <c r="P1011" t="s">
        <v>216</v>
      </c>
      <c r="Q1011" t="s">
        <v>217</v>
      </c>
      <c r="R1011" t="s">
        <v>97</v>
      </c>
      <c r="S1011" t="s">
        <v>98</v>
      </c>
    </row>
    <row r="1012" spans="1:19" x14ac:dyDescent="0.3">
      <c r="A1012">
        <v>110008</v>
      </c>
      <c r="B1012">
        <v>122</v>
      </c>
      <c r="C1012" t="s">
        <v>25</v>
      </c>
      <c r="D1012" t="s">
        <v>212</v>
      </c>
      <c r="E1012">
        <v>852.66</v>
      </c>
      <c r="F1012" s="20">
        <v>45711</v>
      </c>
      <c r="G1012" s="20">
        <v>45707</v>
      </c>
      <c r="H1012" s="20">
        <v>45707</v>
      </c>
      <c r="I1012" s="20">
        <v>45699</v>
      </c>
      <c r="J1012" s="20">
        <v>45700</v>
      </c>
      <c r="K1012" t="s">
        <v>213</v>
      </c>
      <c r="N1012" t="s">
        <v>1365</v>
      </c>
      <c r="O1012" t="s">
        <v>215</v>
      </c>
      <c r="P1012" t="s">
        <v>216</v>
      </c>
      <c r="Q1012" t="s">
        <v>217</v>
      </c>
      <c r="R1012" t="s">
        <v>97</v>
      </c>
      <c r="S1012" t="s">
        <v>98</v>
      </c>
    </row>
    <row r="1013" spans="1:19" x14ac:dyDescent="0.3">
      <c r="A1013">
        <v>110016</v>
      </c>
      <c r="B1013">
        <v>122</v>
      </c>
      <c r="C1013" t="s">
        <v>25</v>
      </c>
      <c r="D1013" t="s">
        <v>1366</v>
      </c>
      <c r="E1013">
        <v>889</v>
      </c>
      <c r="F1013" s="20">
        <v>45710</v>
      </c>
      <c r="G1013" s="20">
        <v>45707</v>
      </c>
      <c r="H1013" s="20">
        <v>45707</v>
      </c>
      <c r="I1013" s="20">
        <v>45692</v>
      </c>
      <c r="J1013" s="20">
        <v>45700</v>
      </c>
      <c r="K1013" t="s">
        <v>213</v>
      </c>
      <c r="N1013" t="s">
        <v>1367</v>
      </c>
      <c r="O1013" t="s">
        <v>215</v>
      </c>
      <c r="P1013" t="s">
        <v>216</v>
      </c>
      <c r="Q1013" t="s">
        <v>217</v>
      </c>
      <c r="R1013" t="s">
        <v>97</v>
      </c>
      <c r="S1013" t="s">
        <v>98</v>
      </c>
    </row>
    <row r="1014" spans="1:19" x14ac:dyDescent="0.3">
      <c r="A1014">
        <v>110018</v>
      </c>
      <c r="B1014">
        <v>122</v>
      </c>
      <c r="C1014" t="s">
        <v>25</v>
      </c>
      <c r="D1014" t="s">
        <v>424</v>
      </c>
      <c r="E1014">
        <v>315</v>
      </c>
      <c r="F1014" s="20">
        <v>45708</v>
      </c>
      <c r="G1014" s="20">
        <v>45707</v>
      </c>
      <c r="H1014" s="20">
        <v>45707</v>
      </c>
      <c r="I1014" s="20">
        <v>45693</v>
      </c>
      <c r="J1014" s="20">
        <v>45700</v>
      </c>
      <c r="K1014" t="s">
        <v>213</v>
      </c>
      <c r="N1014" t="s">
        <v>1368</v>
      </c>
      <c r="O1014" t="s">
        <v>215</v>
      </c>
      <c r="P1014" t="s">
        <v>216</v>
      </c>
      <c r="Q1014" t="s">
        <v>217</v>
      </c>
      <c r="R1014" t="s">
        <v>97</v>
      </c>
      <c r="S1014" t="s">
        <v>98</v>
      </c>
    </row>
    <row r="1015" spans="1:19" x14ac:dyDescent="0.3">
      <c r="A1015">
        <v>110029</v>
      </c>
      <c r="B1015">
        <v>122</v>
      </c>
      <c r="C1015" t="s">
        <v>25</v>
      </c>
      <c r="D1015" t="s">
        <v>333</v>
      </c>
      <c r="E1015">
        <v>588.73</v>
      </c>
      <c r="F1015" s="20">
        <v>45708</v>
      </c>
      <c r="G1015" s="20">
        <v>45707</v>
      </c>
      <c r="H1015" s="20">
        <v>45707</v>
      </c>
      <c r="I1015" s="20">
        <v>45693</v>
      </c>
      <c r="J1015" s="20">
        <v>45700</v>
      </c>
      <c r="K1015" t="s">
        <v>213</v>
      </c>
      <c r="N1015" t="s">
        <v>1369</v>
      </c>
      <c r="O1015" t="s">
        <v>215</v>
      </c>
      <c r="P1015" t="s">
        <v>216</v>
      </c>
      <c r="Q1015" t="s">
        <v>217</v>
      </c>
      <c r="R1015" t="s">
        <v>97</v>
      </c>
      <c r="S1015" t="s">
        <v>98</v>
      </c>
    </row>
    <row r="1016" spans="1:19" x14ac:dyDescent="0.3">
      <c r="A1016">
        <v>110030</v>
      </c>
      <c r="B1016">
        <v>122</v>
      </c>
      <c r="C1016" t="s">
        <v>25</v>
      </c>
      <c r="D1016" t="s">
        <v>1370</v>
      </c>
      <c r="E1016">
        <v>429.31</v>
      </c>
      <c r="F1016" s="20">
        <v>45708</v>
      </c>
      <c r="G1016" s="20">
        <v>45707</v>
      </c>
      <c r="H1016" s="20">
        <v>45707</v>
      </c>
      <c r="I1016" s="20">
        <v>45693</v>
      </c>
      <c r="J1016" s="20">
        <v>45700</v>
      </c>
      <c r="K1016" t="s">
        <v>213</v>
      </c>
      <c r="N1016" t="s">
        <v>1371</v>
      </c>
      <c r="O1016" t="s">
        <v>215</v>
      </c>
      <c r="P1016" t="s">
        <v>216</v>
      </c>
      <c r="Q1016" t="s">
        <v>217</v>
      </c>
      <c r="R1016" t="s">
        <v>97</v>
      </c>
      <c r="S1016" t="s">
        <v>98</v>
      </c>
    </row>
    <row r="1017" spans="1:19" x14ac:dyDescent="0.3">
      <c r="A1017">
        <v>110054</v>
      </c>
      <c r="B1017">
        <v>122</v>
      </c>
      <c r="C1017" t="s">
        <v>25</v>
      </c>
      <c r="D1017" t="s">
        <v>612</v>
      </c>
      <c r="E1017">
        <v>2354.06</v>
      </c>
      <c r="F1017" s="20">
        <v>45709</v>
      </c>
      <c r="G1017" s="20">
        <v>45707</v>
      </c>
      <c r="H1017" s="20">
        <v>45707</v>
      </c>
      <c r="I1017" s="20">
        <v>45689</v>
      </c>
      <c r="J1017" s="20">
        <v>45700</v>
      </c>
      <c r="K1017" t="s">
        <v>96</v>
      </c>
      <c r="L1017" t="s">
        <v>355</v>
      </c>
      <c r="M1017" t="s">
        <v>1109</v>
      </c>
      <c r="N1017" t="s">
        <v>1372</v>
      </c>
      <c r="O1017" t="s">
        <v>215</v>
      </c>
      <c r="P1017" t="s">
        <v>216</v>
      </c>
      <c r="Q1017" t="s">
        <v>217</v>
      </c>
      <c r="R1017" t="s">
        <v>97</v>
      </c>
      <c r="S1017" t="s">
        <v>98</v>
      </c>
    </row>
    <row r="1018" spans="1:19" x14ac:dyDescent="0.3">
      <c r="A1018">
        <v>110055</v>
      </c>
      <c r="B1018">
        <v>122</v>
      </c>
      <c r="C1018" t="s">
        <v>25</v>
      </c>
      <c r="D1018" t="s">
        <v>609</v>
      </c>
      <c r="E1018">
        <v>2252.38</v>
      </c>
      <c r="F1018" s="20">
        <v>45709</v>
      </c>
      <c r="G1018" s="20">
        <v>45707</v>
      </c>
      <c r="H1018" s="20">
        <v>45707</v>
      </c>
      <c r="I1018" s="20">
        <v>45689</v>
      </c>
      <c r="J1018" s="20">
        <v>45700</v>
      </c>
      <c r="K1018" t="s">
        <v>96</v>
      </c>
      <c r="L1018" t="s">
        <v>355</v>
      </c>
      <c r="M1018" t="s">
        <v>1109</v>
      </c>
      <c r="N1018" t="s">
        <v>1373</v>
      </c>
      <c r="O1018" t="s">
        <v>215</v>
      </c>
      <c r="P1018" t="s">
        <v>216</v>
      </c>
      <c r="Q1018" t="s">
        <v>217</v>
      </c>
      <c r="R1018" t="s">
        <v>97</v>
      </c>
      <c r="S1018" t="s">
        <v>98</v>
      </c>
    </row>
    <row r="1019" spans="1:19" x14ac:dyDescent="0.3">
      <c r="A1019">
        <v>110056</v>
      </c>
      <c r="B1019">
        <v>122</v>
      </c>
      <c r="C1019" t="s">
        <v>25</v>
      </c>
      <c r="D1019" t="s">
        <v>615</v>
      </c>
      <c r="E1019">
        <v>1711.74</v>
      </c>
      <c r="F1019" s="20">
        <v>45709</v>
      </c>
      <c r="G1019" s="20">
        <v>45707</v>
      </c>
      <c r="H1019" s="20">
        <v>45707</v>
      </c>
      <c r="I1019" s="20">
        <v>45689</v>
      </c>
      <c r="J1019" s="20">
        <v>45700</v>
      </c>
      <c r="K1019" t="s">
        <v>96</v>
      </c>
      <c r="L1019" t="s">
        <v>355</v>
      </c>
      <c r="M1019" t="s">
        <v>1109</v>
      </c>
      <c r="N1019" t="s">
        <v>1374</v>
      </c>
      <c r="O1019" t="s">
        <v>215</v>
      </c>
      <c r="P1019" t="s">
        <v>216</v>
      </c>
      <c r="Q1019" t="s">
        <v>217</v>
      </c>
      <c r="R1019" t="s">
        <v>97</v>
      </c>
      <c r="S1019" t="s">
        <v>98</v>
      </c>
    </row>
    <row r="1020" spans="1:19" x14ac:dyDescent="0.3">
      <c r="A1020">
        <v>110057</v>
      </c>
      <c r="B1020">
        <v>122</v>
      </c>
      <c r="C1020" t="s">
        <v>25</v>
      </c>
      <c r="D1020" t="s">
        <v>618</v>
      </c>
      <c r="E1020">
        <v>1960.77</v>
      </c>
      <c r="F1020" s="20">
        <v>45709</v>
      </c>
      <c r="G1020" s="20">
        <v>45707</v>
      </c>
      <c r="H1020" s="20">
        <v>45707</v>
      </c>
      <c r="I1020" s="20">
        <v>45689</v>
      </c>
      <c r="J1020" s="20">
        <v>45700</v>
      </c>
      <c r="K1020" t="s">
        <v>96</v>
      </c>
      <c r="L1020" t="s">
        <v>355</v>
      </c>
      <c r="M1020" t="s">
        <v>1109</v>
      </c>
      <c r="N1020" t="s">
        <v>1375</v>
      </c>
      <c r="O1020" t="s">
        <v>215</v>
      </c>
      <c r="P1020" t="s">
        <v>216</v>
      </c>
      <c r="Q1020" t="s">
        <v>217</v>
      </c>
      <c r="R1020" t="s">
        <v>97</v>
      </c>
      <c r="S1020" t="s">
        <v>98</v>
      </c>
    </row>
    <row r="1021" spans="1:19" x14ac:dyDescent="0.3">
      <c r="A1021">
        <v>110058</v>
      </c>
      <c r="B1021">
        <v>122</v>
      </c>
      <c r="C1021" t="s">
        <v>25</v>
      </c>
      <c r="D1021" t="s">
        <v>619</v>
      </c>
      <c r="E1021">
        <v>1779.82</v>
      </c>
      <c r="F1021" s="20">
        <v>45709</v>
      </c>
      <c r="G1021" s="20">
        <v>45707</v>
      </c>
      <c r="H1021" s="20">
        <v>45707</v>
      </c>
      <c r="I1021" s="20">
        <v>45689</v>
      </c>
      <c r="J1021" s="20">
        <v>45700</v>
      </c>
      <c r="K1021" t="s">
        <v>96</v>
      </c>
      <c r="L1021" t="s">
        <v>355</v>
      </c>
      <c r="M1021" t="s">
        <v>1109</v>
      </c>
      <c r="N1021" t="s">
        <v>1376</v>
      </c>
      <c r="O1021" t="s">
        <v>215</v>
      </c>
      <c r="P1021" t="s">
        <v>216</v>
      </c>
      <c r="Q1021" t="s">
        <v>217</v>
      </c>
      <c r="R1021" t="s">
        <v>97</v>
      </c>
      <c r="S1021" t="s">
        <v>98</v>
      </c>
    </row>
    <row r="1022" spans="1:19" x14ac:dyDescent="0.3">
      <c r="A1022">
        <v>110059</v>
      </c>
      <c r="B1022">
        <v>122</v>
      </c>
      <c r="C1022" t="s">
        <v>25</v>
      </c>
      <c r="D1022" t="s">
        <v>620</v>
      </c>
      <c r="E1022">
        <v>2361.92</v>
      </c>
      <c r="F1022" s="20">
        <v>45709</v>
      </c>
      <c r="G1022" s="20">
        <v>45707</v>
      </c>
      <c r="H1022" s="20">
        <v>45707</v>
      </c>
      <c r="I1022" s="20">
        <v>45689</v>
      </c>
      <c r="J1022" s="20">
        <v>45700</v>
      </c>
      <c r="K1022" t="s">
        <v>96</v>
      </c>
      <c r="L1022" t="s">
        <v>355</v>
      </c>
      <c r="M1022" t="s">
        <v>1109</v>
      </c>
      <c r="N1022" t="s">
        <v>1377</v>
      </c>
      <c r="O1022" t="s">
        <v>215</v>
      </c>
      <c r="P1022" t="s">
        <v>216</v>
      </c>
      <c r="Q1022" t="s">
        <v>217</v>
      </c>
      <c r="R1022" t="s">
        <v>97</v>
      </c>
      <c r="S1022" t="s">
        <v>98</v>
      </c>
    </row>
    <row r="1023" spans="1:19" x14ac:dyDescent="0.3">
      <c r="A1023">
        <v>110060</v>
      </c>
      <c r="B1023">
        <v>122</v>
      </c>
      <c r="C1023" t="s">
        <v>25</v>
      </c>
      <c r="D1023" t="s">
        <v>621</v>
      </c>
      <c r="E1023">
        <v>1944.22</v>
      </c>
      <c r="F1023" s="20">
        <v>45709</v>
      </c>
      <c r="G1023" s="20">
        <v>45707</v>
      </c>
      <c r="H1023" s="20">
        <v>45707</v>
      </c>
      <c r="I1023" s="20">
        <v>45689</v>
      </c>
      <c r="J1023" s="20">
        <v>45700</v>
      </c>
      <c r="K1023" t="s">
        <v>96</v>
      </c>
      <c r="L1023" t="s">
        <v>355</v>
      </c>
      <c r="M1023" t="s">
        <v>1109</v>
      </c>
      <c r="N1023" t="s">
        <v>1378</v>
      </c>
      <c r="O1023" t="s">
        <v>215</v>
      </c>
      <c r="P1023" t="s">
        <v>216</v>
      </c>
      <c r="Q1023" t="s">
        <v>217</v>
      </c>
      <c r="R1023" t="s">
        <v>97</v>
      </c>
      <c r="S1023" t="s">
        <v>98</v>
      </c>
    </row>
    <row r="1024" spans="1:19" x14ac:dyDescent="0.3">
      <c r="A1024">
        <v>110061</v>
      </c>
      <c r="B1024">
        <v>122</v>
      </c>
      <c r="C1024" t="s">
        <v>25</v>
      </c>
      <c r="D1024" t="s">
        <v>622</v>
      </c>
      <c r="E1024">
        <v>1941.92</v>
      </c>
      <c r="F1024" s="20">
        <v>45709</v>
      </c>
      <c r="G1024" s="20">
        <v>45707</v>
      </c>
      <c r="H1024" s="20">
        <v>45707</v>
      </c>
      <c r="I1024" s="20">
        <v>45689</v>
      </c>
      <c r="J1024" s="20">
        <v>45700</v>
      </c>
      <c r="K1024" t="s">
        <v>96</v>
      </c>
      <c r="L1024" t="s">
        <v>355</v>
      </c>
      <c r="M1024" t="s">
        <v>1109</v>
      </c>
      <c r="N1024" t="s">
        <v>1379</v>
      </c>
      <c r="O1024" t="s">
        <v>215</v>
      </c>
      <c r="P1024" t="s">
        <v>216</v>
      </c>
      <c r="Q1024" t="s">
        <v>217</v>
      </c>
      <c r="R1024" t="s">
        <v>97</v>
      </c>
      <c r="S1024" t="s">
        <v>98</v>
      </c>
    </row>
    <row r="1025" spans="1:19" x14ac:dyDescent="0.3">
      <c r="A1025">
        <v>110062</v>
      </c>
      <c r="B1025">
        <v>122</v>
      </c>
      <c r="C1025" t="s">
        <v>25</v>
      </c>
      <c r="D1025" t="s">
        <v>623</v>
      </c>
      <c r="E1025">
        <v>1799.85</v>
      </c>
      <c r="F1025" s="20">
        <v>45709</v>
      </c>
      <c r="G1025" s="20">
        <v>45707</v>
      </c>
      <c r="H1025" s="20">
        <v>45707</v>
      </c>
      <c r="I1025" s="20">
        <v>45689</v>
      </c>
      <c r="J1025" s="20">
        <v>45700</v>
      </c>
      <c r="K1025" t="s">
        <v>96</v>
      </c>
      <c r="L1025" t="s">
        <v>355</v>
      </c>
      <c r="M1025" t="s">
        <v>1109</v>
      </c>
      <c r="N1025" t="s">
        <v>1380</v>
      </c>
      <c r="O1025" t="s">
        <v>215</v>
      </c>
      <c r="P1025" t="s">
        <v>216</v>
      </c>
      <c r="Q1025" t="s">
        <v>217</v>
      </c>
      <c r="R1025" t="s">
        <v>97</v>
      </c>
      <c r="S1025" t="s">
        <v>98</v>
      </c>
    </row>
    <row r="1026" spans="1:19" x14ac:dyDescent="0.3">
      <c r="A1026">
        <v>110063</v>
      </c>
      <c r="B1026">
        <v>122</v>
      </c>
      <c r="C1026" t="s">
        <v>25</v>
      </c>
      <c r="D1026" t="s">
        <v>624</v>
      </c>
      <c r="E1026">
        <v>1852.04</v>
      </c>
      <c r="F1026" s="20">
        <v>45709</v>
      </c>
      <c r="G1026" s="20">
        <v>45707</v>
      </c>
      <c r="H1026" s="20">
        <v>45707</v>
      </c>
      <c r="I1026" s="20">
        <v>45689</v>
      </c>
      <c r="J1026" s="20">
        <v>45700</v>
      </c>
      <c r="K1026" t="s">
        <v>96</v>
      </c>
      <c r="L1026" t="s">
        <v>355</v>
      </c>
      <c r="M1026" t="s">
        <v>1109</v>
      </c>
      <c r="N1026" t="s">
        <v>1381</v>
      </c>
      <c r="O1026" t="s">
        <v>215</v>
      </c>
      <c r="P1026" t="s">
        <v>216</v>
      </c>
      <c r="Q1026" t="s">
        <v>217</v>
      </c>
      <c r="R1026" t="s">
        <v>97</v>
      </c>
      <c r="S1026" t="s">
        <v>98</v>
      </c>
    </row>
    <row r="1027" spans="1:19" x14ac:dyDescent="0.3">
      <c r="A1027">
        <v>110064</v>
      </c>
      <c r="B1027">
        <v>122</v>
      </c>
      <c r="C1027" t="s">
        <v>25</v>
      </c>
      <c r="D1027" t="s">
        <v>625</v>
      </c>
      <c r="E1027">
        <v>1976.99</v>
      </c>
      <c r="F1027" s="20">
        <v>45709</v>
      </c>
      <c r="G1027" s="20">
        <v>45707</v>
      </c>
      <c r="H1027" s="20">
        <v>45707</v>
      </c>
      <c r="I1027" s="20">
        <v>45689</v>
      </c>
      <c r="J1027" s="20">
        <v>45700</v>
      </c>
      <c r="K1027" t="s">
        <v>96</v>
      </c>
      <c r="L1027" t="s">
        <v>355</v>
      </c>
      <c r="M1027" t="s">
        <v>1109</v>
      </c>
      <c r="N1027" t="s">
        <v>1382</v>
      </c>
      <c r="O1027" t="s">
        <v>215</v>
      </c>
      <c r="P1027" t="s">
        <v>216</v>
      </c>
      <c r="Q1027" t="s">
        <v>217</v>
      </c>
      <c r="R1027" t="s">
        <v>97</v>
      </c>
      <c r="S1027" t="s">
        <v>98</v>
      </c>
    </row>
    <row r="1028" spans="1:19" x14ac:dyDescent="0.3">
      <c r="A1028">
        <v>110065</v>
      </c>
      <c r="B1028">
        <v>122</v>
      </c>
      <c r="C1028" t="s">
        <v>25</v>
      </c>
      <c r="D1028" t="s">
        <v>626</v>
      </c>
      <c r="E1028">
        <v>2094.5300000000002</v>
      </c>
      <c r="F1028" s="20">
        <v>45709</v>
      </c>
      <c r="G1028" s="20">
        <v>45707</v>
      </c>
      <c r="H1028" s="20">
        <v>45707</v>
      </c>
      <c r="I1028" s="20">
        <v>45689</v>
      </c>
      <c r="J1028" s="20">
        <v>45700</v>
      </c>
      <c r="K1028" t="s">
        <v>96</v>
      </c>
      <c r="L1028" t="s">
        <v>355</v>
      </c>
      <c r="M1028" t="s">
        <v>1109</v>
      </c>
      <c r="N1028" t="s">
        <v>1383</v>
      </c>
      <c r="O1028" t="s">
        <v>215</v>
      </c>
      <c r="P1028" t="s">
        <v>216</v>
      </c>
      <c r="Q1028" t="s">
        <v>217</v>
      </c>
      <c r="R1028" t="s">
        <v>97</v>
      </c>
      <c r="S1028" t="s">
        <v>98</v>
      </c>
    </row>
    <row r="1029" spans="1:19" x14ac:dyDescent="0.3">
      <c r="A1029">
        <v>110066</v>
      </c>
      <c r="B1029">
        <v>122</v>
      </c>
      <c r="C1029" t="s">
        <v>25</v>
      </c>
      <c r="D1029" t="s">
        <v>627</v>
      </c>
      <c r="E1029">
        <v>1859.21</v>
      </c>
      <c r="F1029" s="20">
        <v>45709</v>
      </c>
      <c r="G1029" s="20">
        <v>45707</v>
      </c>
      <c r="H1029" s="20">
        <v>45707</v>
      </c>
      <c r="I1029" s="20">
        <v>45689</v>
      </c>
      <c r="J1029" s="20">
        <v>45700</v>
      </c>
      <c r="K1029" t="s">
        <v>96</v>
      </c>
      <c r="L1029" t="s">
        <v>355</v>
      </c>
      <c r="M1029" t="s">
        <v>1109</v>
      </c>
      <c r="N1029" t="s">
        <v>1384</v>
      </c>
      <c r="O1029" t="s">
        <v>215</v>
      </c>
      <c r="P1029" t="s">
        <v>216</v>
      </c>
      <c r="Q1029" t="s">
        <v>217</v>
      </c>
      <c r="R1029" t="s">
        <v>97</v>
      </c>
      <c r="S1029" t="s">
        <v>98</v>
      </c>
    </row>
    <row r="1030" spans="1:19" x14ac:dyDescent="0.3">
      <c r="A1030">
        <v>110067</v>
      </c>
      <c r="B1030">
        <v>122</v>
      </c>
      <c r="C1030" t="s">
        <v>25</v>
      </c>
      <c r="D1030" t="s">
        <v>628</v>
      </c>
      <c r="E1030">
        <v>2078.66</v>
      </c>
      <c r="F1030" s="20">
        <v>45709</v>
      </c>
      <c r="G1030" s="20">
        <v>45707</v>
      </c>
      <c r="H1030" s="20">
        <v>45707</v>
      </c>
      <c r="I1030" s="20">
        <v>45689</v>
      </c>
      <c r="J1030" s="20">
        <v>45700</v>
      </c>
      <c r="K1030" t="s">
        <v>96</v>
      </c>
      <c r="L1030" t="s">
        <v>355</v>
      </c>
      <c r="M1030" t="s">
        <v>1109</v>
      </c>
      <c r="N1030" t="s">
        <v>1385</v>
      </c>
      <c r="O1030" t="s">
        <v>215</v>
      </c>
      <c r="P1030" t="s">
        <v>216</v>
      </c>
      <c r="Q1030" t="s">
        <v>217</v>
      </c>
      <c r="R1030" t="s">
        <v>97</v>
      </c>
      <c r="S1030" t="s">
        <v>98</v>
      </c>
    </row>
    <row r="1031" spans="1:19" x14ac:dyDescent="0.3">
      <c r="A1031">
        <v>110068</v>
      </c>
      <c r="B1031">
        <v>122</v>
      </c>
      <c r="C1031" t="s">
        <v>25</v>
      </c>
      <c r="D1031" t="s">
        <v>629</v>
      </c>
      <c r="E1031">
        <v>2427</v>
      </c>
      <c r="F1031" s="20">
        <v>45709</v>
      </c>
      <c r="G1031" s="20">
        <v>45707</v>
      </c>
      <c r="H1031" s="20">
        <v>45707</v>
      </c>
      <c r="I1031" s="20">
        <v>45689</v>
      </c>
      <c r="J1031" s="20">
        <v>45700</v>
      </c>
      <c r="K1031" t="s">
        <v>96</v>
      </c>
      <c r="L1031" t="s">
        <v>355</v>
      </c>
      <c r="M1031" t="s">
        <v>1109</v>
      </c>
      <c r="N1031" t="s">
        <v>1386</v>
      </c>
      <c r="O1031" t="s">
        <v>215</v>
      </c>
      <c r="P1031" t="s">
        <v>216</v>
      </c>
      <c r="Q1031" t="s">
        <v>217</v>
      </c>
      <c r="R1031" t="s">
        <v>97</v>
      </c>
      <c r="S1031" t="s">
        <v>98</v>
      </c>
    </row>
    <row r="1032" spans="1:19" x14ac:dyDescent="0.3">
      <c r="A1032">
        <v>110069</v>
      </c>
      <c r="B1032">
        <v>122</v>
      </c>
      <c r="C1032" t="s">
        <v>25</v>
      </c>
      <c r="D1032" t="s">
        <v>630</v>
      </c>
      <c r="E1032">
        <v>2381.7800000000002</v>
      </c>
      <c r="F1032" s="20">
        <v>45709</v>
      </c>
      <c r="G1032" s="20">
        <v>45707</v>
      </c>
      <c r="H1032" s="20">
        <v>45707</v>
      </c>
      <c r="I1032" s="20">
        <v>45689</v>
      </c>
      <c r="J1032" s="20">
        <v>45700</v>
      </c>
      <c r="K1032" t="s">
        <v>96</v>
      </c>
      <c r="L1032" t="s">
        <v>355</v>
      </c>
      <c r="M1032" t="s">
        <v>1109</v>
      </c>
      <c r="N1032" t="s">
        <v>1387</v>
      </c>
      <c r="O1032" t="s">
        <v>215</v>
      </c>
      <c r="P1032" t="s">
        <v>216</v>
      </c>
      <c r="Q1032" t="s">
        <v>217</v>
      </c>
      <c r="R1032" t="s">
        <v>97</v>
      </c>
      <c r="S1032" t="s">
        <v>98</v>
      </c>
    </row>
    <row r="1033" spans="1:19" x14ac:dyDescent="0.3">
      <c r="A1033">
        <v>110070</v>
      </c>
      <c r="B1033">
        <v>122</v>
      </c>
      <c r="C1033" t="s">
        <v>25</v>
      </c>
      <c r="D1033" t="s">
        <v>631</v>
      </c>
      <c r="E1033">
        <v>2278.9899999999998</v>
      </c>
      <c r="F1033" s="20">
        <v>45709</v>
      </c>
      <c r="G1033" s="20">
        <v>45707</v>
      </c>
      <c r="H1033" s="20">
        <v>45707</v>
      </c>
      <c r="I1033" s="20">
        <v>45689</v>
      </c>
      <c r="J1033" s="20">
        <v>45700</v>
      </c>
      <c r="K1033" t="s">
        <v>96</v>
      </c>
      <c r="L1033" t="s">
        <v>355</v>
      </c>
      <c r="M1033" t="s">
        <v>1109</v>
      </c>
      <c r="N1033" t="s">
        <v>1388</v>
      </c>
      <c r="O1033" t="s">
        <v>215</v>
      </c>
      <c r="P1033" t="s">
        <v>216</v>
      </c>
      <c r="Q1033" t="s">
        <v>217</v>
      </c>
      <c r="R1033" t="s">
        <v>97</v>
      </c>
      <c r="S1033" t="s">
        <v>98</v>
      </c>
    </row>
    <row r="1034" spans="1:19" x14ac:dyDescent="0.3">
      <c r="A1034">
        <v>110071</v>
      </c>
      <c r="B1034">
        <v>122</v>
      </c>
      <c r="C1034" t="s">
        <v>25</v>
      </c>
      <c r="D1034" t="s">
        <v>632</v>
      </c>
      <c r="E1034">
        <v>1693</v>
      </c>
      <c r="F1034" s="20">
        <v>45709</v>
      </c>
      <c r="G1034" s="20">
        <v>45707</v>
      </c>
      <c r="H1034" s="20">
        <v>45707</v>
      </c>
      <c r="I1034" s="20">
        <v>45689</v>
      </c>
      <c r="J1034" s="20">
        <v>45700</v>
      </c>
      <c r="K1034" t="s">
        <v>96</v>
      </c>
      <c r="L1034" t="s">
        <v>355</v>
      </c>
      <c r="M1034" t="s">
        <v>1109</v>
      </c>
      <c r="N1034" t="s">
        <v>1389</v>
      </c>
      <c r="O1034" t="s">
        <v>215</v>
      </c>
      <c r="P1034" t="s">
        <v>216</v>
      </c>
      <c r="Q1034" t="s">
        <v>217</v>
      </c>
      <c r="R1034" t="s">
        <v>97</v>
      </c>
      <c r="S1034" t="s">
        <v>98</v>
      </c>
    </row>
    <row r="1035" spans="1:19" x14ac:dyDescent="0.3">
      <c r="A1035">
        <v>110072</v>
      </c>
      <c r="B1035">
        <v>122</v>
      </c>
      <c r="C1035" t="s">
        <v>25</v>
      </c>
      <c r="D1035" t="s">
        <v>633</v>
      </c>
      <c r="E1035">
        <v>1948.07</v>
      </c>
      <c r="F1035" s="20">
        <v>45709</v>
      </c>
      <c r="G1035" s="20">
        <v>45707</v>
      </c>
      <c r="H1035" s="20">
        <v>45707</v>
      </c>
      <c r="I1035" s="20">
        <v>45689</v>
      </c>
      <c r="J1035" s="20">
        <v>45700</v>
      </c>
      <c r="K1035" t="s">
        <v>96</v>
      </c>
      <c r="L1035" t="s">
        <v>355</v>
      </c>
      <c r="M1035" t="s">
        <v>1109</v>
      </c>
      <c r="N1035" t="s">
        <v>1390</v>
      </c>
      <c r="O1035" t="s">
        <v>215</v>
      </c>
      <c r="P1035" t="s">
        <v>216</v>
      </c>
      <c r="Q1035" t="s">
        <v>217</v>
      </c>
      <c r="R1035" t="s">
        <v>97</v>
      </c>
      <c r="S1035" t="s">
        <v>98</v>
      </c>
    </row>
    <row r="1036" spans="1:19" x14ac:dyDescent="0.3">
      <c r="A1036">
        <v>110073</v>
      </c>
      <c r="B1036">
        <v>122</v>
      </c>
      <c r="C1036" t="s">
        <v>25</v>
      </c>
      <c r="D1036" t="s">
        <v>635</v>
      </c>
      <c r="E1036">
        <v>1826.05</v>
      </c>
      <c r="F1036" s="20">
        <v>45709</v>
      </c>
      <c r="G1036" s="20">
        <v>45707</v>
      </c>
      <c r="H1036" s="20">
        <v>45707</v>
      </c>
      <c r="I1036" s="20">
        <v>45689</v>
      </c>
      <c r="J1036" s="20">
        <v>45700</v>
      </c>
      <c r="K1036" t="s">
        <v>96</v>
      </c>
      <c r="L1036" t="s">
        <v>355</v>
      </c>
      <c r="M1036" t="s">
        <v>1109</v>
      </c>
      <c r="N1036" t="s">
        <v>1391</v>
      </c>
      <c r="O1036" t="s">
        <v>215</v>
      </c>
      <c r="P1036" t="s">
        <v>216</v>
      </c>
      <c r="Q1036" t="s">
        <v>217</v>
      </c>
      <c r="R1036" t="s">
        <v>97</v>
      </c>
      <c r="S1036" t="s">
        <v>98</v>
      </c>
    </row>
    <row r="1037" spans="1:19" x14ac:dyDescent="0.3">
      <c r="A1037">
        <v>110074</v>
      </c>
      <c r="B1037">
        <v>122</v>
      </c>
      <c r="C1037" t="s">
        <v>25</v>
      </c>
      <c r="D1037" t="s">
        <v>636</v>
      </c>
      <c r="E1037">
        <v>1930.7</v>
      </c>
      <c r="F1037" s="20">
        <v>45709</v>
      </c>
      <c r="G1037" s="20">
        <v>45707</v>
      </c>
      <c r="H1037" s="20">
        <v>45707</v>
      </c>
      <c r="I1037" s="20">
        <v>45689</v>
      </c>
      <c r="J1037" s="20">
        <v>45700</v>
      </c>
      <c r="K1037" t="s">
        <v>96</v>
      </c>
      <c r="L1037" t="s">
        <v>355</v>
      </c>
      <c r="M1037" t="s">
        <v>1109</v>
      </c>
      <c r="N1037" t="s">
        <v>1392</v>
      </c>
      <c r="O1037" t="s">
        <v>215</v>
      </c>
      <c r="P1037" t="s">
        <v>216</v>
      </c>
      <c r="Q1037" t="s">
        <v>217</v>
      </c>
      <c r="R1037" t="s">
        <v>97</v>
      </c>
      <c r="S1037" t="s">
        <v>98</v>
      </c>
    </row>
    <row r="1038" spans="1:19" x14ac:dyDescent="0.3">
      <c r="A1038">
        <v>110075</v>
      </c>
      <c r="B1038">
        <v>122</v>
      </c>
      <c r="C1038" t="s">
        <v>25</v>
      </c>
      <c r="D1038" t="s">
        <v>637</v>
      </c>
      <c r="E1038">
        <v>1995.59</v>
      </c>
      <c r="F1038" s="20">
        <v>45709</v>
      </c>
      <c r="G1038" s="20">
        <v>45707</v>
      </c>
      <c r="H1038" s="20">
        <v>45707</v>
      </c>
      <c r="I1038" s="20">
        <v>45689</v>
      </c>
      <c r="J1038" s="20">
        <v>45700</v>
      </c>
      <c r="K1038" t="s">
        <v>96</v>
      </c>
      <c r="L1038" t="s">
        <v>355</v>
      </c>
      <c r="M1038" t="s">
        <v>1109</v>
      </c>
      <c r="N1038" t="s">
        <v>1393</v>
      </c>
      <c r="O1038" t="s">
        <v>215</v>
      </c>
      <c r="P1038" t="s">
        <v>216</v>
      </c>
      <c r="Q1038" t="s">
        <v>217</v>
      </c>
      <c r="R1038" t="s">
        <v>97</v>
      </c>
      <c r="S1038" t="s">
        <v>98</v>
      </c>
    </row>
    <row r="1039" spans="1:19" x14ac:dyDescent="0.3">
      <c r="A1039">
        <v>110076</v>
      </c>
      <c r="B1039">
        <v>122</v>
      </c>
      <c r="C1039" t="s">
        <v>25</v>
      </c>
      <c r="D1039" t="s">
        <v>638</v>
      </c>
      <c r="E1039">
        <v>2614.73</v>
      </c>
      <c r="F1039" s="20">
        <v>45709</v>
      </c>
      <c r="G1039" s="20">
        <v>45707</v>
      </c>
      <c r="H1039" s="20">
        <v>45707</v>
      </c>
      <c r="I1039" s="20">
        <v>45689</v>
      </c>
      <c r="J1039" s="20">
        <v>45700</v>
      </c>
      <c r="K1039" t="s">
        <v>96</v>
      </c>
      <c r="L1039" t="s">
        <v>355</v>
      </c>
      <c r="M1039" t="s">
        <v>1109</v>
      </c>
      <c r="N1039" t="s">
        <v>1394</v>
      </c>
      <c r="O1039" t="s">
        <v>215</v>
      </c>
      <c r="P1039" t="s">
        <v>216</v>
      </c>
      <c r="Q1039" t="s">
        <v>217</v>
      </c>
      <c r="R1039" t="s">
        <v>97</v>
      </c>
      <c r="S1039" t="s">
        <v>98</v>
      </c>
    </row>
    <row r="1040" spans="1:19" x14ac:dyDescent="0.3">
      <c r="A1040">
        <v>110077</v>
      </c>
      <c r="B1040">
        <v>122</v>
      </c>
      <c r="C1040" t="s">
        <v>25</v>
      </c>
      <c r="D1040" t="s">
        <v>639</v>
      </c>
      <c r="E1040">
        <v>2074.16</v>
      </c>
      <c r="F1040" s="20">
        <v>45709</v>
      </c>
      <c r="G1040" s="20">
        <v>45707</v>
      </c>
      <c r="H1040" s="20">
        <v>45707</v>
      </c>
      <c r="I1040" s="20">
        <v>45689</v>
      </c>
      <c r="J1040" s="20">
        <v>45700</v>
      </c>
      <c r="K1040" t="s">
        <v>96</v>
      </c>
      <c r="L1040" t="s">
        <v>355</v>
      </c>
      <c r="M1040" t="s">
        <v>1109</v>
      </c>
      <c r="N1040" t="s">
        <v>1395</v>
      </c>
      <c r="O1040" t="s">
        <v>215</v>
      </c>
      <c r="P1040" t="s">
        <v>216</v>
      </c>
      <c r="Q1040" t="s">
        <v>217</v>
      </c>
      <c r="R1040" t="s">
        <v>97</v>
      </c>
      <c r="S1040" t="s">
        <v>98</v>
      </c>
    </row>
    <row r="1041" spans="1:19" x14ac:dyDescent="0.3">
      <c r="A1041">
        <v>110078</v>
      </c>
      <c r="B1041">
        <v>122</v>
      </c>
      <c r="C1041" t="s">
        <v>25</v>
      </c>
      <c r="D1041" t="s">
        <v>640</v>
      </c>
      <c r="E1041">
        <v>2720.56</v>
      </c>
      <c r="F1041" s="20">
        <v>45709</v>
      </c>
      <c r="G1041" s="20">
        <v>45707</v>
      </c>
      <c r="H1041" s="20">
        <v>45707</v>
      </c>
      <c r="I1041" s="20">
        <v>45689</v>
      </c>
      <c r="J1041" s="20">
        <v>45700</v>
      </c>
      <c r="K1041" t="s">
        <v>96</v>
      </c>
      <c r="L1041" t="s">
        <v>355</v>
      </c>
      <c r="M1041" t="s">
        <v>1109</v>
      </c>
      <c r="N1041" t="s">
        <v>1396</v>
      </c>
      <c r="O1041" t="s">
        <v>215</v>
      </c>
      <c r="P1041" t="s">
        <v>216</v>
      </c>
      <c r="Q1041" t="s">
        <v>217</v>
      </c>
      <c r="R1041" t="s">
        <v>97</v>
      </c>
      <c r="S1041" t="s">
        <v>98</v>
      </c>
    </row>
    <row r="1042" spans="1:19" x14ac:dyDescent="0.3">
      <c r="A1042">
        <v>110079</v>
      </c>
      <c r="B1042">
        <v>122</v>
      </c>
      <c r="C1042" t="s">
        <v>25</v>
      </c>
      <c r="D1042" t="s">
        <v>641</v>
      </c>
      <c r="E1042">
        <v>1783.63</v>
      </c>
      <c r="F1042" s="20">
        <v>45709</v>
      </c>
      <c r="G1042" s="20">
        <v>45707</v>
      </c>
      <c r="H1042" s="20">
        <v>45707</v>
      </c>
      <c r="I1042" s="20">
        <v>45689</v>
      </c>
      <c r="J1042" s="20">
        <v>45700</v>
      </c>
      <c r="K1042" t="s">
        <v>96</v>
      </c>
      <c r="L1042" t="s">
        <v>355</v>
      </c>
      <c r="M1042" t="s">
        <v>1109</v>
      </c>
      <c r="N1042" t="s">
        <v>1397</v>
      </c>
      <c r="O1042" t="s">
        <v>215</v>
      </c>
      <c r="P1042" t="s">
        <v>216</v>
      </c>
      <c r="Q1042" t="s">
        <v>217</v>
      </c>
      <c r="R1042" t="s">
        <v>97</v>
      </c>
      <c r="S1042" t="s">
        <v>98</v>
      </c>
    </row>
    <row r="1043" spans="1:19" x14ac:dyDescent="0.3">
      <c r="A1043">
        <v>110080</v>
      </c>
      <c r="B1043">
        <v>122</v>
      </c>
      <c r="C1043" t="s">
        <v>25</v>
      </c>
      <c r="D1043" t="s">
        <v>642</v>
      </c>
      <c r="E1043">
        <v>2668.97</v>
      </c>
      <c r="F1043" s="20">
        <v>45709</v>
      </c>
      <c r="G1043" s="20">
        <v>45707</v>
      </c>
      <c r="H1043" s="20">
        <v>45707</v>
      </c>
      <c r="I1043" s="20">
        <v>45689</v>
      </c>
      <c r="J1043" s="20">
        <v>45700</v>
      </c>
      <c r="K1043" t="s">
        <v>96</v>
      </c>
      <c r="L1043" t="s">
        <v>355</v>
      </c>
      <c r="M1043" t="s">
        <v>1109</v>
      </c>
      <c r="N1043" t="s">
        <v>1398</v>
      </c>
      <c r="O1043" t="s">
        <v>215</v>
      </c>
      <c r="P1043" t="s">
        <v>216</v>
      </c>
      <c r="Q1043" t="s">
        <v>217</v>
      </c>
      <c r="R1043" t="s">
        <v>97</v>
      </c>
      <c r="S1043" t="s">
        <v>98</v>
      </c>
    </row>
    <row r="1044" spans="1:19" x14ac:dyDescent="0.3">
      <c r="A1044">
        <v>110135</v>
      </c>
      <c r="B1044">
        <v>122</v>
      </c>
      <c r="C1044" t="s">
        <v>25</v>
      </c>
      <c r="D1044" t="s">
        <v>542</v>
      </c>
      <c r="E1044">
        <v>437.4</v>
      </c>
      <c r="F1044" s="20">
        <v>45708</v>
      </c>
      <c r="G1044" s="20">
        <v>45707</v>
      </c>
      <c r="H1044" s="20">
        <v>45707</v>
      </c>
      <c r="I1044" s="20">
        <v>45701</v>
      </c>
      <c r="J1044" s="20">
        <v>45701</v>
      </c>
      <c r="K1044" t="s">
        <v>213</v>
      </c>
      <c r="N1044" t="s">
        <v>1399</v>
      </c>
      <c r="O1044" t="s">
        <v>215</v>
      </c>
      <c r="P1044" t="s">
        <v>216</v>
      </c>
      <c r="Q1044" t="s">
        <v>217</v>
      </c>
      <c r="R1044" t="s">
        <v>97</v>
      </c>
      <c r="S1044" t="s">
        <v>98</v>
      </c>
    </row>
    <row r="1045" spans="1:19" x14ac:dyDescent="0.3">
      <c r="A1045">
        <v>110206</v>
      </c>
      <c r="B1045">
        <v>122</v>
      </c>
      <c r="C1045" t="s">
        <v>25</v>
      </c>
      <c r="D1045" t="s">
        <v>266</v>
      </c>
      <c r="E1045">
        <v>687.6</v>
      </c>
      <c r="F1045" s="20">
        <v>45708</v>
      </c>
      <c r="G1045" s="20">
        <v>45707</v>
      </c>
      <c r="H1045" s="20">
        <v>45707</v>
      </c>
      <c r="I1045" s="20">
        <v>45699</v>
      </c>
      <c r="J1045" s="20">
        <v>45701</v>
      </c>
      <c r="K1045" t="s">
        <v>213</v>
      </c>
      <c r="N1045" t="s">
        <v>1400</v>
      </c>
      <c r="O1045" t="s">
        <v>215</v>
      </c>
      <c r="P1045" t="s">
        <v>216</v>
      </c>
      <c r="Q1045" t="s">
        <v>217</v>
      </c>
      <c r="R1045" t="s">
        <v>97</v>
      </c>
      <c r="S1045" t="s">
        <v>98</v>
      </c>
    </row>
    <row r="1046" spans="1:19" x14ac:dyDescent="0.3">
      <c r="A1046">
        <v>91829</v>
      </c>
      <c r="B1046">
        <v>122</v>
      </c>
      <c r="C1046" t="s">
        <v>25</v>
      </c>
      <c r="D1046" t="s">
        <v>335</v>
      </c>
      <c r="E1046">
        <v>17325</v>
      </c>
      <c r="F1046" s="20">
        <v>45707</v>
      </c>
      <c r="G1046" s="20">
        <v>45707</v>
      </c>
      <c r="H1046" s="20">
        <v>45707</v>
      </c>
      <c r="I1046" s="20">
        <v>45698</v>
      </c>
      <c r="J1046" s="20"/>
      <c r="K1046" t="s">
        <v>213</v>
      </c>
      <c r="L1046" t="s">
        <v>336</v>
      </c>
      <c r="M1046" t="s">
        <v>337</v>
      </c>
      <c r="N1046" t="s">
        <v>1401</v>
      </c>
      <c r="O1046" t="s">
        <v>215</v>
      </c>
      <c r="P1046" t="s">
        <v>216</v>
      </c>
      <c r="Q1046" t="s">
        <v>217</v>
      </c>
      <c r="R1046" t="s">
        <v>97</v>
      </c>
      <c r="S1046" t="s">
        <v>98</v>
      </c>
    </row>
    <row r="1047" spans="1:19" x14ac:dyDescent="0.3">
      <c r="A1047">
        <v>91959</v>
      </c>
      <c r="B1047">
        <v>122</v>
      </c>
      <c r="C1047" t="s">
        <v>25</v>
      </c>
      <c r="D1047" t="s">
        <v>502</v>
      </c>
      <c r="E1047">
        <v>1550</v>
      </c>
      <c r="F1047" s="20">
        <v>45708</v>
      </c>
      <c r="G1047" s="20">
        <v>45707</v>
      </c>
      <c r="H1047" s="20">
        <v>45707</v>
      </c>
      <c r="I1047" s="20">
        <v>45658</v>
      </c>
      <c r="J1047" s="20"/>
      <c r="K1047" t="s">
        <v>96</v>
      </c>
      <c r="L1047" t="s">
        <v>285</v>
      </c>
      <c r="M1047" t="s">
        <v>685</v>
      </c>
      <c r="N1047" t="s">
        <v>1402</v>
      </c>
      <c r="O1047" t="s">
        <v>215</v>
      </c>
      <c r="P1047" t="s">
        <v>216</v>
      </c>
      <c r="Q1047" t="s">
        <v>217</v>
      </c>
      <c r="R1047" t="s">
        <v>97</v>
      </c>
      <c r="S1047" t="s">
        <v>98</v>
      </c>
    </row>
    <row r="1048" spans="1:19" x14ac:dyDescent="0.3">
      <c r="A1048">
        <v>93460</v>
      </c>
      <c r="B1048">
        <v>122</v>
      </c>
      <c r="C1048" t="s">
        <v>25</v>
      </c>
      <c r="D1048" t="s">
        <v>330</v>
      </c>
      <c r="E1048">
        <v>335.19</v>
      </c>
      <c r="F1048" s="20">
        <v>45708</v>
      </c>
      <c r="G1048" s="20">
        <v>45707</v>
      </c>
      <c r="H1048" s="20">
        <v>45707</v>
      </c>
      <c r="I1048" s="20">
        <v>45667</v>
      </c>
      <c r="J1048" s="20"/>
      <c r="K1048" t="s">
        <v>213</v>
      </c>
      <c r="M1048" t="s">
        <v>451</v>
      </c>
      <c r="N1048" t="s">
        <v>1403</v>
      </c>
      <c r="O1048" t="s">
        <v>215</v>
      </c>
      <c r="P1048" t="s">
        <v>216</v>
      </c>
      <c r="Q1048" t="s">
        <v>217</v>
      </c>
      <c r="R1048" t="s">
        <v>97</v>
      </c>
      <c r="S1048" t="s">
        <v>98</v>
      </c>
    </row>
    <row r="1049" spans="1:19" x14ac:dyDescent="0.3">
      <c r="A1049">
        <v>93572</v>
      </c>
      <c r="B1049">
        <v>122</v>
      </c>
      <c r="C1049" t="s">
        <v>25</v>
      </c>
      <c r="D1049" t="s">
        <v>342</v>
      </c>
      <c r="E1049">
        <v>27586.02</v>
      </c>
      <c r="F1049" s="20">
        <v>45708</v>
      </c>
      <c r="G1049" s="20">
        <v>45707</v>
      </c>
      <c r="H1049" s="20">
        <v>45707</v>
      </c>
      <c r="I1049" s="20">
        <v>45658</v>
      </c>
      <c r="J1049" s="20"/>
      <c r="K1049" t="s">
        <v>213</v>
      </c>
      <c r="L1049" t="s">
        <v>694</v>
      </c>
      <c r="M1049" t="s">
        <v>342</v>
      </c>
      <c r="N1049" t="s">
        <v>1404</v>
      </c>
      <c r="O1049" t="s">
        <v>215</v>
      </c>
      <c r="P1049" t="s">
        <v>216</v>
      </c>
      <c r="Q1049" t="s">
        <v>217</v>
      </c>
      <c r="R1049" t="s">
        <v>97</v>
      </c>
      <c r="S1049" t="s">
        <v>98</v>
      </c>
    </row>
    <row r="1050" spans="1:19" x14ac:dyDescent="0.3">
      <c r="A1050">
        <v>91479</v>
      </c>
      <c r="B1050">
        <v>122</v>
      </c>
      <c r="C1050" t="s">
        <v>25</v>
      </c>
      <c r="D1050" t="s">
        <v>678</v>
      </c>
      <c r="E1050">
        <v>185</v>
      </c>
      <c r="F1050" s="20">
        <v>45708</v>
      </c>
      <c r="G1050" s="20">
        <v>45707</v>
      </c>
      <c r="H1050" s="20">
        <v>45707</v>
      </c>
      <c r="I1050" s="20">
        <v>45705</v>
      </c>
      <c r="J1050" s="20"/>
      <c r="K1050" t="s">
        <v>213</v>
      </c>
      <c r="L1050" t="s">
        <v>285</v>
      </c>
      <c r="M1050" t="s">
        <v>679</v>
      </c>
      <c r="N1050" t="s">
        <v>1405</v>
      </c>
      <c r="O1050" t="s">
        <v>215</v>
      </c>
      <c r="P1050" t="s">
        <v>216</v>
      </c>
      <c r="Q1050" t="s">
        <v>217</v>
      </c>
      <c r="R1050" t="s">
        <v>97</v>
      </c>
      <c r="S1050" t="s">
        <v>98</v>
      </c>
    </row>
    <row r="1051" spans="1:19" x14ac:dyDescent="0.3">
      <c r="A1051">
        <v>93484</v>
      </c>
      <c r="B1051">
        <v>122</v>
      </c>
      <c r="C1051" t="s">
        <v>25</v>
      </c>
      <c r="D1051" t="s">
        <v>690</v>
      </c>
      <c r="E1051">
        <v>2490.94</v>
      </c>
      <c r="F1051" s="20">
        <v>45706</v>
      </c>
      <c r="G1051" s="20">
        <v>45705</v>
      </c>
      <c r="H1051" s="20">
        <v>45705</v>
      </c>
      <c r="I1051" s="20">
        <v>45658</v>
      </c>
      <c r="J1051" s="20"/>
      <c r="K1051" t="s">
        <v>213</v>
      </c>
      <c r="L1051" t="s">
        <v>285</v>
      </c>
      <c r="M1051" t="s">
        <v>691</v>
      </c>
      <c r="N1051" t="s">
        <v>1406</v>
      </c>
      <c r="O1051" t="s">
        <v>215</v>
      </c>
      <c r="P1051" t="s">
        <v>216</v>
      </c>
      <c r="Q1051" t="s">
        <v>217</v>
      </c>
      <c r="R1051" t="s">
        <v>97</v>
      </c>
      <c r="S1051" t="s">
        <v>98</v>
      </c>
    </row>
    <row r="1052" spans="1:19" x14ac:dyDescent="0.3">
      <c r="A1052">
        <v>93500</v>
      </c>
      <c r="B1052">
        <v>122</v>
      </c>
      <c r="C1052" t="s">
        <v>25</v>
      </c>
      <c r="D1052" t="s">
        <v>597</v>
      </c>
      <c r="E1052">
        <v>104.68</v>
      </c>
      <c r="F1052" s="20">
        <v>45707</v>
      </c>
      <c r="G1052" s="20">
        <v>45705</v>
      </c>
      <c r="H1052" s="20">
        <v>45705</v>
      </c>
      <c r="I1052" s="20">
        <v>45658</v>
      </c>
      <c r="J1052" s="20"/>
      <c r="K1052" t="s">
        <v>213</v>
      </c>
      <c r="L1052" t="s">
        <v>285</v>
      </c>
      <c r="M1052" t="s">
        <v>286</v>
      </c>
      <c r="N1052" t="s">
        <v>1320</v>
      </c>
      <c r="O1052" t="s">
        <v>215</v>
      </c>
      <c r="P1052" t="s">
        <v>216</v>
      </c>
      <c r="Q1052" t="s">
        <v>217</v>
      </c>
      <c r="R1052" t="s">
        <v>97</v>
      </c>
      <c r="S1052" t="s">
        <v>98</v>
      </c>
    </row>
    <row r="1053" spans="1:19" x14ac:dyDescent="0.3">
      <c r="A1053">
        <v>93542</v>
      </c>
      <c r="B1053">
        <v>122</v>
      </c>
      <c r="C1053" t="s">
        <v>25</v>
      </c>
      <c r="D1053" t="s">
        <v>597</v>
      </c>
      <c r="E1053">
        <v>47.28</v>
      </c>
      <c r="F1053" s="20">
        <v>45707</v>
      </c>
      <c r="G1053" s="20">
        <v>45705</v>
      </c>
      <c r="H1053" s="20">
        <v>45705</v>
      </c>
      <c r="I1053" s="20">
        <v>45658</v>
      </c>
      <c r="J1053" s="20"/>
      <c r="K1053" t="s">
        <v>213</v>
      </c>
      <c r="L1053" t="s">
        <v>285</v>
      </c>
      <c r="M1053" t="s">
        <v>461</v>
      </c>
      <c r="N1053" t="s">
        <v>1320</v>
      </c>
      <c r="O1053" t="s">
        <v>215</v>
      </c>
      <c r="P1053" t="s">
        <v>216</v>
      </c>
      <c r="Q1053" t="s">
        <v>217</v>
      </c>
      <c r="R1053" t="s">
        <v>97</v>
      </c>
      <c r="S1053" t="s">
        <v>98</v>
      </c>
    </row>
    <row r="1054" spans="1:19" x14ac:dyDescent="0.3">
      <c r="A1054">
        <v>107628</v>
      </c>
      <c r="B1054">
        <v>122</v>
      </c>
      <c r="C1054" t="s">
        <v>25</v>
      </c>
      <c r="D1054" t="s">
        <v>224</v>
      </c>
      <c r="E1054">
        <v>340.36</v>
      </c>
      <c r="F1054" s="20">
        <v>45706</v>
      </c>
      <c r="G1054" s="20">
        <v>45705</v>
      </c>
      <c r="H1054" s="20">
        <v>45705</v>
      </c>
      <c r="I1054" s="20">
        <v>45691</v>
      </c>
      <c r="J1054" s="20">
        <v>45693</v>
      </c>
      <c r="K1054" t="s">
        <v>213</v>
      </c>
      <c r="N1054" t="s">
        <v>1407</v>
      </c>
      <c r="O1054" t="s">
        <v>215</v>
      </c>
      <c r="P1054" t="s">
        <v>216</v>
      </c>
      <c r="Q1054" t="s">
        <v>217</v>
      </c>
      <c r="R1054" t="s">
        <v>97</v>
      </c>
      <c r="S1054" t="s">
        <v>98</v>
      </c>
    </row>
    <row r="1055" spans="1:19" x14ac:dyDescent="0.3">
      <c r="A1055">
        <v>107632</v>
      </c>
      <c r="B1055">
        <v>122</v>
      </c>
      <c r="C1055" t="s">
        <v>25</v>
      </c>
      <c r="D1055" t="s">
        <v>247</v>
      </c>
      <c r="E1055">
        <v>1681.56</v>
      </c>
      <c r="F1055" s="20">
        <v>45706</v>
      </c>
      <c r="G1055" s="20">
        <v>45705</v>
      </c>
      <c r="H1055" s="20">
        <v>45705</v>
      </c>
      <c r="I1055" s="20">
        <v>45691</v>
      </c>
      <c r="J1055" s="20">
        <v>45693</v>
      </c>
      <c r="K1055" t="s">
        <v>213</v>
      </c>
      <c r="N1055" t="s">
        <v>1408</v>
      </c>
      <c r="O1055" t="s">
        <v>215</v>
      </c>
      <c r="P1055" t="s">
        <v>216</v>
      </c>
      <c r="Q1055" t="s">
        <v>217</v>
      </c>
      <c r="R1055" t="s">
        <v>97</v>
      </c>
      <c r="S1055" t="s">
        <v>98</v>
      </c>
    </row>
    <row r="1056" spans="1:19" x14ac:dyDescent="0.3">
      <c r="A1056">
        <v>107633</v>
      </c>
      <c r="B1056">
        <v>122</v>
      </c>
      <c r="C1056" t="s">
        <v>25</v>
      </c>
      <c r="D1056" t="s">
        <v>328</v>
      </c>
      <c r="E1056">
        <v>1176</v>
      </c>
      <c r="F1056" s="20">
        <v>45705</v>
      </c>
      <c r="G1056" s="20">
        <v>45705</v>
      </c>
      <c r="H1056" s="20">
        <v>45705</v>
      </c>
      <c r="I1056" s="20">
        <v>45691</v>
      </c>
      <c r="J1056" s="20">
        <v>45693</v>
      </c>
      <c r="K1056" t="s">
        <v>213</v>
      </c>
      <c r="N1056" t="s">
        <v>1409</v>
      </c>
      <c r="O1056" t="s">
        <v>215</v>
      </c>
      <c r="P1056" t="s">
        <v>216</v>
      </c>
      <c r="Q1056" t="s">
        <v>217</v>
      </c>
      <c r="R1056" t="s">
        <v>97</v>
      </c>
      <c r="S1056" t="s">
        <v>98</v>
      </c>
    </row>
    <row r="1057" spans="1:19" x14ac:dyDescent="0.3">
      <c r="A1057">
        <v>107634</v>
      </c>
      <c r="B1057">
        <v>122</v>
      </c>
      <c r="C1057" t="s">
        <v>25</v>
      </c>
      <c r="D1057" t="s">
        <v>256</v>
      </c>
      <c r="E1057">
        <v>2684.23</v>
      </c>
      <c r="F1057" s="20">
        <v>45705</v>
      </c>
      <c r="G1057" s="20">
        <v>45705</v>
      </c>
      <c r="H1057" s="20">
        <v>45705</v>
      </c>
      <c r="I1057" s="20">
        <v>45691</v>
      </c>
      <c r="J1057" s="20">
        <v>45693</v>
      </c>
      <c r="K1057" t="s">
        <v>213</v>
      </c>
      <c r="N1057" t="s">
        <v>1410</v>
      </c>
      <c r="O1057" t="s">
        <v>215</v>
      </c>
      <c r="P1057" t="s">
        <v>216</v>
      </c>
      <c r="Q1057" t="s">
        <v>217</v>
      </c>
      <c r="R1057" t="s">
        <v>97</v>
      </c>
      <c r="S1057" t="s">
        <v>98</v>
      </c>
    </row>
    <row r="1058" spans="1:19" x14ac:dyDescent="0.3">
      <c r="A1058">
        <v>107647</v>
      </c>
      <c r="B1058">
        <v>122</v>
      </c>
      <c r="C1058" t="s">
        <v>25</v>
      </c>
      <c r="D1058" t="s">
        <v>222</v>
      </c>
      <c r="E1058">
        <v>589</v>
      </c>
      <c r="F1058" s="20">
        <v>45705</v>
      </c>
      <c r="G1058" s="20">
        <v>45705</v>
      </c>
      <c r="H1058" s="20">
        <v>45705</v>
      </c>
      <c r="I1058" s="20">
        <v>45688</v>
      </c>
      <c r="J1058" s="20">
        <v>45693</v>
      </c>
      <c r="K1058" t="s">
        <v>213</v>
      </c>
      <c r="N1058" t="s">
        <v>1411</v>
      </c>
      <c r="O1058" t="s">
        <v>215</v>
      </c>
      <c r="P1058" t="s">
        <v>216</v>
      </c>
      <c r="Q1058" t="s">
        <v>217</v>
      </c>
      <c r="R1058" t="s">
        <v>97</v>
      </c>
      <c r="S1058" t="s">
        <v>98</v>
      </c>
    </row>
    <row r="1059" spans="1:19" x14ac:dyDescent="0.3">
      <c r="A1059">
        <v>107651</v>
      </c>
      <c r="B1059">
        <v>122</v>
      </c>
      <c r="C1059" t="s">
        <v>25</v>
      </c>
      <c r="D1059" t="s">
        <v>1002</v>
      </c>
      <c r="E1059">
        <v>730</v>
      </c>
      <c r="F1059" s="20">
        <v>45706</v>
      </c>
      <c r="G1059" s="20">
        <v>45705</v>
      </c>
      <c r="H1059" s="20">
        <v>45705</v>
      </c>
      <c r="I1059" s="20">
        <v>45686</v>
      </c>
      <c r="J1059" s="20">
        <v>45693</v>
      </c>
      <c r="K1059" t="s">
        <v>213</v>
      </c>
      <c r="N1059" t="s">
        <v>1412</v>
      </c>
      <c r="O1059" t="s">
        <v>215</v>
      </c>
      <c r="P1059" t="s">
        <v>216</v>
      </c>
      <c r="Q1059" t="s">
        <v>217</v>
      </c>
      <c r="R1059" t="s">
        <v>97</v>
      </c>
      <c r="S1059" t="s">
        <v>98</v>
      </c>
    </row>
    <row r="1060" spans="1:19" x14ac:dyDescent="0.3">
      <c r="A1060">
        <v>107697</v>
      </c>
      <c r="B1060">
        <v>122</v>
      </c>
      <c r="C1060" t="s">
        <v>25</v>
      </c>
      <c r="D1060" t="s">
        <v>228</v>
      </c>
      <c r="E1060">
        <v>2050.7199999999998</v>
      </c>
      <c r="F1060" s="20">
        <v>45707</v>
      </c>
      <c r="G1060" s="20">
        <v>45705</v>
      </c>
      <c r="H1060" s="20">
        <v>45705</v>
      </c>
      <c r="I1060" s="20">
        <v>45686</v>
      </c>
      <c r="J1060" s="20">
        <v>45693</v>
      </c>
      <c r="K1060" t="s">
        <v>213</v>
      </c>
      <c r="N1060" t="s">
        <v>1413</v>
      </c>
      <c r="O1060" t="s">
        <v>215</v>
      </c>
      <c r="P1060" t="s">
        <v>216</v>
      </c>
      <c r="Q1060" t="s">
        <v>217</v>
      </c>
      <c r="R1060" t="s">
        <v>97</v>
      </c>
      <c r="S1060" t="s">
        <v>98</v>
      </c>
    </row>
    <row r="1061" spans="1:19" x14ac:dyDescent="0.3">
      <c r="A1061">
        <v>107746</v>
      </c>
      <c r="B1061">
        <v>122</v>
      </c>
      <c r="C1061" t="s">
        <v>25</v>
      </c>
      <c r="D1061" t="s">
        <v>1414</v>
      </c>
      <c r="E1061">
        <v>735.18</v>
      </c>
      <c r="F1061" s="20">
        <v>45706</v>
      </c>
      <c r="G1061" s="20">
        <v>45705</v>
      </c>
      <c r="H1061" s="20">
        <v>45705</v>
      </c>
      <c r="I1061" s="20">
        <v>45686</v>
      </c>
      <c r="J1061" s="20">
        <v>45693</v>
      </c>
      <c r="K1061" t="s">
        <v>213</v>
      </c>
      <c r="N1061" t="s">
        <v>1415</v>
      </c>
      <c r="O1061" t="s">
        <v>215</v>
      </c>
      <c r="P1061" t="s">
        <v>216</v>
      </c>
      <c r="Q1061" t="s">
        <v>217</v>
      </c>
      <c r="R1061" t="s">
        <v>97</v>
      </c>
      <c r="S1061" t="s">
        <v>98</v>
      </c>
    </row>
    <row r="1062" spans="1:19" x14ac:dyDescent="0.3">
      <c r="A1062">
        <v>107750</v>
      </c>
      <c r="B1062">
        <v>122</v>
      </c>
      <c r="C1062" t="s">
        <v>25</v>
      </c>
      <c r="D1062" t="s">
        <v>254</v>
      </c>
      <c r="E1062">
        <v>780</v>
      </c>
      <c r="F1062" s="20">
        <v>45707</v>
      </c>
      <c r="G1062" s="20">
        <v>45705</v>
      </c>
      <c r="H1062" s="20">
        <v>45705</v>
      </c>
      <c r="I1062" s="20">
        <v>45686</v>
      </c>
      <c r="J1062" s="20">
        <v>45693</v>
      </c>
      <c r="K1062" t="s">
        <v>213</v>
      </c>
      <c r="N1062" t="s">
        <v>1416</v>
      </c>
      <c r="O1062" t="s">
        <v>215</v>
      </c>
      <c r="P1062" t="s">
        <v>216</v>
      </c>
      <c r="Q1062" t="s">
        <v>217</v>
      </c>
      <c r="R1062" t="s">
        <v>97</v>
      </c>
      <c r="S1062" t="s">
        <v>98</v>
      </c>
    </row>
    <row r="1063" spans="1:19" x14ac:dyDescent="0.3">
      <c r="A1063">
        <v>107783</v>
      </c>
      <c r="B1063">
        <v>122</v>
      </c>
      <c r="C1063" t="s">
        <v>25</v>
      </c>
      <c r="D1063" t="s">
        <v>322</v>
      </c>
      <c r="E1063">
        <v>5195.58</v>
      </c>
      <c r="F1063" s="20">
        <v>45706</v>
      </c>
      <c r="G1063" s="20">
        <v>45705</v>
      </c>
      <c r="H1063" s="20">
        <v>45705</v>
      </c>
      <c r="I1063" s="20">
        <v>45686</v>
      </c>
      <c r="J1063" s="20">
        <v>45693</v>
      </c>
      <c r="K1063" t="s">
        <v>213</v>
      </c>
      <c r="N1063" t="s">
        <v>1417</v>
      </c>
      <c r="O1063" t="s">
        <v>215</v>
      </c>
      <c r="P1063" t="s">
        <v>216</v>
      </c>
      <c r="Q1063" t="s">
        <v>217</v>
      </c>
      <c r="R1063" t="s">
        <v>97</v>
      </c>
      <c r="S1063" t="s">
        <v>98</v>
      </c>
    </row>
    <row r="1064" spans="1:19" x14ac:dyDescent="0.3">
      <c r="A1064">
        <v>107786</v>
      </c>
      <c r="B1064">
        <v>122</v>
      </c>
      <c r="C1064" t="s">
        <v>25</v>
      </c>
      <c r="D1064" t="s">
        <v>240</v>
      </c>
      <c r="E1064">
        <v>398.4</v>
      </c>
      <c r="F1064" s="20">
        <v>45705</v>
      </c>
      <c r="G1064" s="20">
        <v>45705</v>
      </c>
      <c r="H1064" s="20">
        <v>45705</v>
      </c>
      <c r="I1064" s="20">
        <v>45686</v>
      </c>
      <c r="J1064" s="20">
        <v>45693</v>
      </c>
      <c r="K1064" t="s">
        <v>213</v>
      </c>
      <c r="N1064" t="s">
        <v>1418</v>
      </c>
      <c r="O1064" t="s">
        <v>215</v>
      </c>
      <c r="P1064" t="s">
        <v>216</v>
      </c>
      <c r="Q1064" t="s">
        <v>217</v>
      </c>
      <c r="R1064" t="s">
        <v>97</v>
      </c>
      <c r="S1064" t="s">
        <v>98</v>
      </c>
    </row>
    <row r="1065" spans="1:19" x14ac:dyDescent="0.3">
      <c r="A1065">
        <v>107824</v>
      </c>
      <c r="B1065">
        <v>122</v>
      </c>
      <c r="C1065" t="s">
        <v>25</v>
      </c>
      <c r="D1065" t="s">
        <v>1419</v>
      </c>
      <c r="E1065">
        <v>2270</v>
      </c>
      <c r="F1065" s="20">
        <v>45705</v>
      </c>
      <c r="G1065" s="20">
        <v>45705</v>
      </c>
      <c r="H1065" s="20">
        <v>45705</v>
      </c>
      <c r="I1065" s="20">
        <v>45688</v>
      </c>
      <c r="J1065" s="20">
        <v>45693</v>
      </c>
      <c r="K1065" t="s">
        <v>213</v>
      </c>
      <c r="L1065" t="s">
        <v>279</v>
      </c>
      <c r="M1065" t="s">
        <v>942</v>
      </c>
      <c r="N1065" t="s">
        <v>1420</v>
      </c>
      <c r="O1065" t="s">
        <v>215</v>
      </c>
      <c r="P1065" t="s">
        <v>216</v>
      </c>
      <c r="Q1065" t="s">
        <v>217</v>
      </c>
      <c r="R1065" t="s">
        <v>97</v>
      </c>
      <c r="S1065" t="s">
        <v>98</v>
      </c>
    </row>
    <row r="1066" spans="1:19" x14ac:dyDescent="0.3">
      <c r="A1066">
        <v>107890</v>
      </c>
      <c r="B1066">
        <v>122</v>
      </c>
      <c r="C1066" t="s">
        <v>25</v>
      </c>
      <c r="D1066" t="s">
        <v>643</v>
      </c>
      <c r="E1066">
        <v>139.57</v>
      </c>
      <c r="F1066" s="20">
        <v>45706</v>
      </c>
      <c r="G1066" s="20">
        <v>45705</v>
      </c>
      <c r="H1066" s="20">
        <v>45705</v>
      </c>
      <c r="I1066" s="20">
        <v>45687</v>
      </c>
      <c r="J1066" s="20">
        <v>45694</v>
      </c>
      <c r="K1066" t="s">
        <v>96</v>
      </c>
      <c r="L1066" t="s">
        <v>383</v>
      </c>
      <c r="M1066" t="s">
        <v>644</v>
      </c>
      <c r="N1066" t="s">
        <v>1421</v>
      </c>
      <c r="O1066" t="s">
        <v>215</v>
      </c>
      <c r="P1066" t="s">
        <v>216</v>
      </c>
      <c r="Q1066" t="s">
        <v>217</v>
      </c>
      <c r="R1066" t="s">
        <v>97</v>
      </c>
      <c r="S1066" t="s">
        <v>98</v>
      </c>
    </row>
    <row r="1067" spans="1:19" x14ac:dyDescent="0.3">
      <c r="A1067">
        <v>109203</v>
      </c>
      <c r="B1067">
        <v>122</v>
      </c>
      <c r="C1067" t="s">
        <v>25</v>
      </c>
      <c r="D1067" t="s">
        <v>696</v>
      </c>
      <c r="E1067">
        <v>700</v>
      </c>
      <c r="F1067" s="20">
        <v>45706</v>
      </c>
      <c r="G1067" s="20">
        <v>45705</v>
      </c>
      <c r="H1067" s="20">
        <v>45705</v>
      </c>
      <c r="I1067" s="20">
        <v>45695</v>
      </c>
      <c r="J1067" s="20"/>
      <c r="K1067" t="s">
        <v>213</v>
      </c>
      <c r="L1067" t="s">
        <v>377</v>
      </c>
      <c r="M1067" t="s">
        <v>378</v>
      </c>
      <c r="N1067" t="s">
        <v>1422</v>
      </c>
      <c r="O1067" t="s">
        <v>215</v>
      </c>
      <c r="P1067" t="s">
        <v>216</v>
      </c>
      <c r="Q1067" t="s">
        <v>217</v>
      </c>
      <c r="R1067" t="s">
        <v>97</v>
      </c>
      <c r="S1067" t="s">
        <v>98</v>
      </c>
    </row>
    <row r="1068" spans="1:19" x14ac:dyDescent="0.3">
      <c r="A1068">
        <v>105940</v>
      </c>
      <c r="B1068">
        <v>122</v>
      </c>
      <c r="C1068" t="s">
        <v>25</v>
      </c>
      <c r="D1068" t="s">
        <v>292</v>
      </c>
      <c r="E1068">
        <v>1112.83</v>
      </c>
      <c r="F1068" s="20">
        <v>45706</v>
      </c>
      <c r="G1068" s="20">
        <v>45705</v>
      </c>
      <c r="H1068" s="20">
        <v>45705</v>
      </c>
      <c r="I1068" s="20">
        <v>45677</v>
      </c>
      <c r="J1068" s="20">
        <v>45685</v>
      </c>
      <c r="K1068" t="s">
        <v>213</v>
      </c>
      <c r="N1068" t="s">
        <v>1423</v>
      </c>
      <c r="O1068" t="s">
        <v>215</v>
      </c>
      <c r="P1068" t="s">
        <v>216</v>
      </c>
      <c r="Q1068" t="s">
        <v>217</v>
      </c>
      <c r="R1068" t="s">
        <v>97</v>
      </c>
      <c r="S1068" t="s">
        <v>98</v>
      </c>
    </row>
    <row r="1069" spans="1:19" x14ac:dyDescent="0.3">
      <c r="A1069">
        <v>105943</v>
      </c>
      <c r="B1069">
        <v>122</v>
      </c>
      <c r="C1069" t="s">
        <v>25</v>
      </c>
      <c r="D1069" t="s">
        <v>472</v>
      </c>
      <c r="E1069">
        <v>996</v>
      </c>
      <c r="F1069" s="20">
        <v>45706</v>
      </c>
      <c r="G1069" s="20">
        <v>45705</v>
      </c>
      <c r="H1069" s="20">
        <v>45705</v>
      </c>
      <c r="I1069" s="20">
        <v>45678</v>
      </c>
      <c r="J1069" s="20">
        <v>45685</v>
      </c>
      <c r="K1069" t="s">
        <v>213</v>
      </c>
      <c r="N1069" t="s">
        <v>1424</v>
      </c>
      <c r="O1069" t="s">
        <v>215</v>
      </c>
      <c r="P1069" t="s">
        <v>216</v>
      </c>
      <c r="Q1069" t="s">
        <v>217</v>
      </c>
      <c r="R1069" t="s">
        <v>97</v>
      </c>
      <c r="S1069" t="s">
        <v>98</v>
      </c>
    </row>
    <row r="1070" spans="1:19" x14ac:dyDescent="0.3">
      <c r="A1070">
        <v>105975</v>
      </c>
      <c r="B1070">
        <v>122</v>
      </c>
      <c r="C1070" t="s">
        <v>25</v>
      </c>
      <c r="D1070" t="s">
        <v>236</v>
      </c>
      <c r="E1070">
        <v>728.7</v>
      </c>
      <c r="F1070" s="20">
        <v>45706</v>
      </c>
      <c r="G1070" s="20">
        <v>45705</v>
      </c>
      <c r="H1070" s="20">
        <v>45705</v>
      </c>
      <c r="I1070" s="20">
        <v>45678</v>
      </c>
      <c r="J1070" s="20">
        <v>45685</v>
      </c>
      <c r="K1070" t="s">
        <v>213</v>
      </c>
      <c r="N1070" t="s">
        <v>1425</v>
      </c>
      <c r="O1070" t="s">
        <v>215</v>
      </c>
      <c r="P1070" t="s">
        <v>216</v>
      </c>
      <c r="Q1070" t="s">
        <v>217</v>
      </c>
      <c r="R1070" t="s">
        <v>97</v>
      </c>
      <c r="S1070" t="s">
        <v>98</v>
      </c>
    </row>
    <row r="1071" spans="1:19" x14ac:dyDescent="0.3">
      <c r="A1071">
        <v>105991</v>
      </c>
      <c r="B1071">
        <v>122</v>
      </c>
      <c r="C1071" t="s">
        <v>25</v>
      </c>
      <c r="D1071" t="s">
        <v>262</v>
      </c>
      <c r="E1071">
        <v>2008.61</v>
      </c>
      <c r="F1071" s="20">
        <v>45705</v>
      </c>
      <c r="G1071" s="20">
        <v>45705</v>
      </c>
      <c r="H1071" s="20">
        <v>45705</v>
      </c>
      <c r="I1071" s="20">
        <v>45678</v>
      </c>
      <c r="J1071" s="20">
        <v>45685</v>
      </c>
      <c r="K1071" t="s">
        <v>213</v>
      </c>
      <c r="N1071" t="s">
        <v>1426</v>
      </c>
      <c r="O1071" t="s">
        <v>215</v>
      </c>
      <c r="P1071" t="s">
        <v>216</v>
      </c>
      <c r="Q1071" t="s">
        <v>217</v>
      </c>
      <c r="R1071" t="s">
        <v>97</v>
      </c>
      <c r="S1071" t="s">
        <v>98</v>
      </c>
    </row>
    <row r="1072" spans="1:19" x14ac:dyDescent="0.3">
      <c r="A1072">
        <v>106013</v>
      </c>
      <c r="B1072">
        <v>122</v>
      </c>
      <c r="C1072" t="s">
        <v>25</v>
      </c>
      <c r="D1072" t="s">
        <v>468</v>
      </c>
      <c r="E1072">
        <v>840.63</v>
      </c>
      <c r="F1072" s="20">
        <v>45705</v>
      </c>
      <c r="G1072" s="20">
        <v>45705</v>
      </c>
      <c r="H1072" s="20">
        <v>45705</v>
      </c>
      <c r="I1072" s="20">
        <v>45674</v>
      </c>
      <c r="J1072" s="20">
        <v>45685</v>
      </c>
      <c r="K1072" t="s">
        <v>213</v>
      </c>
      <c r="N1072" t="s">
        <v>1427</v>
      </c>
      <c r="O1072" t="s">
        <v>215</v>
      </c>
      <c r="P1072" t="s">
        <v>216</v>
      </c>
      <c r="Q1072" t="s">
        <v>217</v>
      </c>
      <c r="R1072" t="s">
        <v>97</v>
      </c>
      <c r="S1072" t="s">
        <v>98</v>
      </c>
    </row>
    <row r="1073" spans="1:19" x14ac:dyDescent="0.3">
      <c r="A1073">
        <v>97280</v>
      </c>
      <c r="B1073">
        <v>122</v>
      </c>
      <c r="C1073" t="s">
        <v>25</v>
      </c>
      <c r="D1073" t="s">
        <v>437</v>
      </c>
      <c r="E1073">
        <v>114.05</v>
      </c>
      <c r="F1073" s="20">
        <v>45705</v>
      </c>
      <c r="G1073" s="20">
        <v>45705</v>
      </c>
      <c r="H1073" s="20">
        <v>45705</v>
      </c>
      <c r="I1073" s="20">
        <v>45658</v>
      </c>
      <c r="J1073" s="20"/>
      <c r="K1073" t="s">
        <v>213</v>
      </c>
      <c r="L1073" t="s">
        <v>438</v>
      </c>
      <c r="M1073" t="s">
        <v>439</v>
      </c>
      <c r="N1073" t="s">
        <v>1428</v>
      </c>
      <c r="O1073" t="s">
        <v>215</v>
      </c>
      <c r="P1073" t="s">
        <v>216</v>
      </c>
      <c r="Q1073" t="s">
        <v>217</v>
      </c>
      <c r="R1073" t="s">
        <v>97</v>
      </c>
      <c r="S1073" t="s">
        <v>98</v>
      </c>
    </row>
    <row r="1074" spans="1:19" x14ac:dyDescent="0.3">
      <c r="A1074">
        <v>96984</v>
      </c>
      <c r="B1074">
        <v>122</v>
      </c>
      <c r="C1074" t="s">
        <v>25</v>
      </c>
      <c r="D1074" t="s">
        <v>550</v>
      </c>
      <c r="E1074">
        <v>2838.31</v>
      </c>
      <c r="F1074" s="20">
        <v>45707</v>
      </c>
      <c r="G1074" s="20">
        <v>45705</v>
      </c>
      <c r="H1074" s="20">
        <v>45705</v>
      </c>
      <c r="I1074" s="20">
        <v>45658</v>
      </c>
      <c r="J1074" s="20"/>
      <c r="K1074" t="s">
        <v>213</v>
      </c>
      <c r="L1074" t="s">
        <v>279</v>
      </c>
      <c r="M1074" t="s">
        <v>551</v>
      </c>
      <c r="N1074" t="s">
        <v>1429</v>
      </c>
      <c r="O1074" t="s">
        <v>215</v>
      </c>
      <c r="P1074" t="s">
        <v>216</v>
      </c>
      <c r="Q1074" t="s">
        <v>217</v>
      </c>
      <c r="R1074" t="s">
        <v>97</v>
      </c>
      <c r="S1074" t="s">
        <v>98</v>
      </c>
    </row>
    <row r="1075" spans="1:19" x14ac:dyDescent="0.3">
      <c r="A1075">
        <v>97021</v>
      </c>
      <c r="B1075">
        <v>122</v>
      </c>
      <c r="C1075" t="s">
        <v>25</v>
      </c>
      <c r="D1075" t="s">
        <v>713</v>
      </c>
      <c r="E1075">
        <v>261.69</v>
      </c>
      <c r="F1075" s="20">
        <v>45705</v>
      </c>
      <c r="G1075" s="20">
        <v>45705</v>
      </c>
      <c r="H1075" s="20">
        <v>45705</v>
      </c>
      <c r="I1075" s="20">
        <v>45658</v>
      </c>
      <c r="J1075" s="20"/>
      <c r="K1075" t="s">
        <v>213</v>
      </c>
      <c r="L1075" t="s">
        <v>450</v>
      </c>
      <c r="M1075" t="s">
        <v>714</v>
      </c>
      <c r="N1075" t="s">
        <v>1430</v>
      </c>
      <c r="O1075" t="s">
        <v>215</v>
      </c>
      <c r="P1075" t="s">
        <v>216</v>
      </c>
      <c r="Q1075" t="s">
        <v>217</v>
      </c>
      <c r="R1075" t="s">
        <v>97</v>
      </c>
      <c r="S1075" t="s">
        <v>98</v>
      </c>
    </row>
    <row r="1076" spans="1:19" x14ac:dyDescent="0.3">
      <c r="A1076">
        <v>111218</v>
      </c>
      <c r="B1076">
        <v>122</v>
      </c>
      <c r="C1076" t="s">
        <v>25</v>
      </c>
      <c r="D1076" t="s">
        <v>376</v>
      </c>
      <c r="E1076">
        <v>48.14</v>
      </c>
      <c r="F1076" s="20">
        <v>45705</v>
      </c>
      <c r="G1076" s="20"/>
      <c r="H1076" s="20">
        <v>45705</v>
      </c>
      <c r="I1076" s="20">
        <v>45705</v>
      </c>
      <c r="J1076" s="20">
        <v>45706</v>
      </c>
      <c r="K1076" t="s">
        <v>298</v>
      </c>
      <c r="L1076" t="s">
        <v>377</v>
      </c>
      <c r="M1076" t="s">
        <v>378</v>
      </c>
      <c r="N1076" t="s">
        <v>1176</v>
      </c>
      <c r="R1076" t="s">
        <v>97</v>
      </c>
    </row>
    <row r="1077" spans="1:19" x14ac:dyDescent="0.3">
      <c r="A1077">
        <v>109981</v>
      </c>
      <c r="B1077">
        <v>122</v>
      </c>
      <c r="C1077" t="s">
        <v>25</v>
      </c>
      <c r="D1077" t="s">
        <v>1431</v>
      </c>
      <c r="E1077">
        <v>924</v>
      </c>
      <c r="F1077" s="20">
        <v>45705</v>
      </c>
      <c r="G1077" s="20">
        <v>45705</v>
      </c>
      <c r="H1077" s="20">
        <v>45705</v>
      </c>
      <c r="I1077" s="20">
        <v>45700</v>
      </c>
      <c r="J1077" s="20">
        <v>45700</v>
      </c>
      <c r="K1077" t="s">
        <v>213</v>
      </c>
      <c r="L1077" t="s">
        <v>272</v>
      </c>
      <c r="M1077" t="s">
        <v>273</v>
      </c>
      <c r="N1077" t="s">
        <v>1432</v>
      </c>
      <c r="O1077" t="s">
        <v>215</v>
      </c>
      <c r="P1077" t="s">
        <v>216</v>
      </c>
      <c r="Q1077" t="s">
        <v>217</v>
      </c>
      <c r="R1077" t="s">
        <v>97</v>
      </c>
      <c r="S1077" t="s">
        <v>98</v>
      </c>
    </row>
    <row r="1078" spans="1:19" x14ac:dyDescent="0.3">
      <c r="A1078">
        <v>109992</v>
      </c>
      <c r="B1078">
        <v>122</v>
      </c>
      <c r="C1078" t="s">
        <v>25</v>
      </c>
      <c r="D1078" t="s">
        <v>224</v>
      </c>
      <c r="E1078">
        <v>483.99</v>
      </c>
      <c r="F1078" s="20">
        <v>45707</v>
      </c>
      <c r="G1078" s="20">
        <v>45705</v>
      </c>
      <c r="H1078" s="20">
        <v>45705</v>
      </c>
      <c r="I1078" s="20">
        <v>45693</v>
      </c>
      <c r="J1078" s="20">
        <v>45700</v>
      </c>
      <c r="K1078" t="s">
        <v>213</v>
      </c>
      <c r="N1078" t="s">
        <v>1433</v>
      </c>
      <c r="O1078" t="s">
        <v>215</v>
      </c>
      <c r="P1078" t="s">
        <v>216</v>
      </c>
      <c r="Q1078" t="s">
        <v>217</v>
      </c>
      <c r="R1078" t="s">
        <v>97</v>
      </c>
      <c r="S1078" t="s">
        <v>98</v>
      </c>
    </row>
    <row r="1079" spans="1:19" x14ac:dyDescent="0.3">
      <c r="A1079">
        <v>109994</v>
      </c>
      <c r="B1079">
        <v>122</v>
      </c>
      <c r="C1079" t="s">
        <v>25</v>
      </c>
      <c r="D1079" t="s">
        <v>1215</v>
      </c>
      <c r="E1079">
        <v>872.5</v>
      </c>
      <c r="F1079" s="20">
        <v>45706</v>
      </c>
      <c r="G1079" s="20">
        <v>45705</v>
      </c>
      <c r="H1079" s="20">
        <v>45705</v>
      </c>
      <c r="I1079" s="20">
        <v>45692</v>
      </c>
      <c r="J1079" s="20">
        <v>45700</v>
      </c>
      <c r="K1079" t="s">
        <v>213</v>
      </c>
      <c r="N1079" t="s">
        <v>1434</v>
      </c>
      <c r="O1079" t="s">
        <v>215</v>
      </c>
      <c r="P1079" t="s">
        <v>216</v>
      </c>
      <c r="Q1079" t="s">
        <v>217</v>
      </c>
      <c r="R1079" t="s">
        <v>97</v>
      </c>
      <c r="S1079" t="s">
        <v>98</v>
      </c>
    </row>
    <row r="1080" spans="1:19" x14ac:dyDescent="0.3">
      <c r="A1080">
        <v>109995</v>
      </c>
      <c r="B1080">
        <v>122</v>
      </c>
      <c r="C1080" t="s">
        <v>25</v>
      </c>
      <c r="D1080" t="s">
        <v>218</v>
      </c>
      <c r="E1080">
        <v>334.7</v>
      </c>
      <c r="F1080" s="20">
        <v>45706</v>
      </c>
      <c r="G1080" s="20">
        <v>45705</v>
      </c>
      <c r="H1080" s="20">
        <v>45705</v>
      </c>
      <c r="I1080" s="20">
        <v>45692</v>
      </c>
      <c r="J1080" s="20">
        <v>45700</v>
      </c>
      <c r="K1080" t="s">
        <v>213</v>
      </c>
      <c r="N1080" t="s">
        <v>1435</v>
      </c>
      <c r="O1080" t="s">
        <v>215</v>
      </c>
      <c r="P1080" t="s">
        <v>216</v>
      </c>
      <c r="Q1080" t="s">
        <v>217</v>
      </c>
      <c r="R1080" t="s">
        <v>97</v>
      </c>
      <c r="S1080" t="s">
        <v>98</v>
      </c>
    </row>
    <row r="1081" spans="1:19" x14ac:dyDescent="0.3">
      <c r="A1081">
        <v>110009</v>
      </c>
      <c r="B1081">
        <v>122</v>
      </c>
      <c r="C1081" t="s">
        <v>25</v>
      </c>
      <c r="D1081" t="s">
        <v>226</v>
      </c>
      <c r="E1081">
        <v>1928.5</v>
      </c>
      <c r="F1081" s="20">
        <v>45706</v>
      </c>
      <c r="G1081" s="20">
        <v>45705</v>
      </c>
      <c r="H1081" s="20">
        <v>45705</v>
      </c>
      <c r="I1081" s="20">
        <v>45699</v>
      </c>
      <c r="J1081" s="20">
        <v>45700</v>
      </c>
      <c r="K1081" t="s">
        <v>213</v>
      </c>
      <c r="N1081" t="s">
        <v>1436</v>
      </c>
      <c r="O1081" t="s">
        <v>215</v>
      </c>
      <c r="P1081" t="s">
        <v>216</v>
      </c>
      <c r="Q1081" t="s">
        <v>217</v>
      </c>
      <c r="R1081" t="s">
        <v>97</v>
      </c>
      <c r="S1081" t="s">
        <v>98</v>
      </c>
    </row>
    <row r="1082" spans="1:19" x14ac:dyDescent="0.3">
      <c r="A1082">
        <v>110020</v>
      </c>
      <c r="B1082">
        <v>122</v>
      </c>
      <c r="C1082" t="s">
        <v>25</v>
      </c>
      <c r="D1082" t="s">
        <v>322</v>
      </c>
      <c r="E1082">
        <v>382.5</v>
      </c>
      <c r="F1082" s="20">
        <v>45705</v>
      </c>
      <c r="G1082" s="20">
        <v>45705</v>
      </c>
      <c r="H1082" s="20">
        <v>45705</v>
      </c>
      <c r="I1082" s="20">
        <v>45691</v>
      </c>
      <c r="J1082" s="20">
        <v>45700</v>
      </c>
      <c r="K1082" t="s">
        <v>213</v>
      </c>
      <c r="N1082" t="s">
        <v>1437</v>
      </c>
      <c r="O1082" t="s">
        <v>215</v>
      </c>
      <c r="P1082" t="s">
        <v>216</v>
      </c>
      <c r="Q1082" t="s">
        <v>217</v>
      </c>
      <c r="R1082" t="s">
        <v>97</v>
      </c>
      <c r="S1082" t="s">
        <v>98</v>
      </c>
    </row>
    <row r="1083" spans="1:19" x14ac:dyDescent="0.3">
      <c r="A1083">
        <v>110022</v>
      </c>
      <c r="B1083">
        <v>122</v>
      </c>
      <c r="C1083" t="s">
        <v>25</v>
      </c>
      <c r="D1083" t="s">
        <v>415</v>
      </c>
      <c r="E1083">
        <v>610.75</v>
      </c>
      <c r="F1083" s="20">
        <v>45707</v>
      </c>
      <c r="G1083" s="20">
        <v>45705</v>
      </c>
      <c r="H1083" s="20">
        <v>45705</v>
      </c>
      <c r="I1083" s="20">
        <v>45693</v>
      </c>
      <c r="J1083" s="20">
        <v>45700</v>
      </c>
      <c r="K1083" t="s">
        <v>213</v>
      </c>
      <c r="L1083" t="s">
        <v>279</v>
      </c>
      <c r="M1083" t="s">
        <v>942</v>
      </c>
      <c r="N1083" t="s">
        <v>1438</v>
      </c>
      <c r="O1083" t="s">
        <v>215</v>
      </c>
      <c r="P1083" t="s">
        <v>216</v>
      </c>
      <c r="Q1083" t="s">
        <v>217</v>
      </c>
      <c r="R1083" t="s">
        <v>97</v>
      </c>
      <c r="S1083" t="s">
        <v>98</v>
      </c>
    </row>
    <row r="1084" spans="1:19" x14ac:dyDescent="0.3">
      <c r="A1084">
        <v>110026</v>
      </c>
      <c r="B1084">
        <v>122</v>
      </c>
      <c r="C1084" t="s">
        <v>25</v>
      </c>
      <c r="D1084" t="s">
        <v>523</v>
      </c>
      <c r="E1084">
        <v>4136.49</v>
      </c>
      <c r="F1084" s="20">
        <v>45707</v>
      </c>
      <c r="G1084" s="20">
        <v>45705</v>
      </c>
      <c r="H1084" s="20">
        <v>45705</v>
      </c>
      <c r="I1084" s="20">
        <v>45693</v>
      </c>
      <c r="J1084" s="20">
        <v>45700</v>
      </c>
      <c r="K1084" t="s">
        <v>213</v>
      </c>
      <c r="N1084" t="s">
        <v>1439</v>
      </c>
      <c r="O1084" t="s">
        <v>215</v>
      </c>
      <c r="P1084" t="s">
        <v>216</v>
      </c>
      <c r="Q1084" t="s">
        <v>217</v>
      </c>
      <c r="R1084" t="s">
        <v>97</v>
      </c>
      <c r="S1084" t="s">
        <v>98</v>
      </c>
    </row>
    <row r="1085" spans="1:19" x14ac:dyDescent="0.3">
      <c r="A1085">
        <v>110027</v>
      </c>
      <c r="B1085">
        <v>122</v>
      </c>
      <c r="C1085" t="s">
        <v>25</v>
      </c>
      <c r="D1085" t="s">
        <v>1279</v>
      </c>
      <c r="E1085">
        <v>82.65</v>
      </c>
      <c r="F1085" s="20">
        <v>45707</v>
      </c>
      <c r="G1085" s="20">
        <v>45705</v>
      </c>
      <c r="H1085" s="20">
        <v>45705</v>
      </c>
      <c r="I1085" s="20">
        <v>45693</v>
      </c>
      <c r="J1085" s="20">
        <v>45700</v>
      </c>
      <c r="K1085" t="s">
        <v>213</v>
      </c>
      <c r="N1085" t="s">
        <v>1440</v>
      </c>
      <c r="O1085" t="s">
        <v>215</v>
      </c>
      <c r="P1085" t="s">
        <v>216</v>
      </c>
      <c r="Q1085" t="s">
        <v>217</v>
      </c>
      <c r="R1085" t="s">
        <v>97</v>
      </c>
      <c r="S1085" t="s">
        <v>98</v>
      </c>
    </row>
    <row r="1086" spans="1:19" x14ac:dyDescent="0.3">
      <c r="A1086">
        <v>110118</v>
      </c>
      <c r="B1086">
        <v>122</v>
      </c>
      <c r="C1086" t="s">
        <v>25</v>
      </c>
      <c r="D1086" t="s">
        <v>360</v>
      </c>
      <c r="E1086">
        <v>3600</v>
      </c>
      <c r="F1086" s="20">
        <v>45705</v>
      </c>
      <c r="G1086" s="20">
        <v>45705</v>
      </c>
      <c r="H1086" s="20">
        <v>45705</v>
      </c>
      <c r="I1086" s="20">
        <v>45705</v>
      </c>
      <c r="J1086" s="20">
        <v>45701</v>
      </c>
      <c r="K1086" t="s">
        <v>96</v>
      </c>
      <c r="L1086" t="s">
        <v>361</v>
      </c>
      <c r="M1086" t="s">
        <v>362</v>
      </c>
      <c r="N1086" t="s">
        <v>676</v>
      </c>
      <c r="O1086" t="s">
        <v>215</v>
      </c>
      <c r="P1086" t="s">
        <v>216</v>
      </c>
      <c r="Q1086" t="s">
        <v>217</v>
      </c>
      <c r="R1086" t="s">
        <v>97</v>
      </c>
      <c r="S1086" t="s">
        <v>98</v>
      </c>
    </row>
    <row r="1087" spans="1:19" x14ac:dyDescent="0.3">
      <c r="A1087">
        <v>110149</v>
      </c>
      <c r="B1087">
        <v>122</v>
      </c>
      <c r="C1087" t="s">
        <v>25</v>
      </c>
      <c r="D1087" t="s">
        <v>1244</v>
      </c>
      <c r="E1087">
        <v>2808</v>
      </c>
      <c r="F1087" s="20">
        <v>45705</v>
      </c>
      <c r="G1087" s="20">
        <v>45705</v>
      </c>
      <c r="H1087" s="20">
        <v>45705</v>
      </c>
      <c r="I1087" s="20">
        <v>45701</v>
      </c>
      <c r="J1087" s="20">
        <v>45701</v>
      </c>
      <c r="K1087" t="s">
        <v>96</v>
      </c>
      <c r="L1087" t="s">
        <v>372</v>
      </c>
      <c r="M1087" t="s">
        <v>652</v>
      </c>
      <c r="N1087" t="s">
        <v>1245</v>
      </c>
      <c r="O1087" t="s">
        <v>215</v>
      </c>
      <c r="P1087" t="s">
        <v>216</v>
      </c>
      <c r="Q1087" t="s">
        <v>217</v>
      </c>
      <c r="R1087" t="s">
        <v>97</v>
      </c>
      <c r="S1087" t="s">
        <v>98</v>
      </c>
    </row>
    <row r="1088" spans="1:19" x14ac:dyDescent="0.3">
      <c r="A1088">
        <v>110218</v>
      </c>
      <c r="B1088">
        <v>122</v>
      </c>
      <c r="C1088" t="s">
        <v>25</v>
      </c>
      <c r="D1088" t="s">
        <v>516</v>
      </c>
      <c r="E1088">
        <v>677.79</v>
      </c>
      <c r="F1088" s="20">
        <v>45707</v>
      </c>
      <c r="G1088" s="20">
        <v>45705</v>
      </c>
      <c r="H1088" s="20">
        <v>45705</v>
      </c>
      <c r="I1088" s="20">
        <v>45700</v>
      </c>
      <c r="J1088" s="20">
        <v>45701</v>
      </c>
      <c r="K1088" t="s">
        <v>213</v>
      </c>
      <c r="N1088" t="s">
        <v>1441</v>
      </c>
      <c r="O1088" t="s">
        <v>215</v>
      </c>
      <c r="P1088" t="s">
        <v>216</v>
      </c>
      <c r="Q1088" t="s">
        <v>217</v>
      </c>
      <c r="R1088" t="s">
        <v>97</v>
      </c>
      <c r="S1088" t="s">
        <v>98</v>
      </c>
    </row>
    <row r="1089" spans="1:19" x14ac:dyDescent="0.3">
      <c r="A1089">
        <v>110117</v>
      </c>
      <c r="B1089">
        <v>122</v>
      </c>
      <c r="C1089" t="s">
        <v>25</v>
      </c>
      <c r="D1089" t="s">
        <v>408</v>
      </c>
      <c r="E1089">
        <v>720.38</v>
      </c>
      <c r="F1089" s="20">
        <v>45702</v>
      </c>
      <c r="G1089" s="20">
        <v>45705</v>
      </c>
      <c r="H1089" s="20">
        <v>45702</v>
      </c>
      <c r="I1089" s="20">
        <v>45694</v>
      </c>
      <c r="J1089" s="20">
        <v>45701</v>
      </c>
      <c r="K1089" t="s">
        <v>213</v>
      </c>
      <c r="N1089" t="s">
        <v>1442</v>
      </c>
      <c r="O1089" t="s">
        <v>215</v>
      </c>
      <c r="P1089" t="s">
        <v>216</v>
      </c>
      <c r="Q1089" t="s">
        <v>217</v>
      </c>
      <c r="R1089" t="s">
        <v>97</v>
      </c>
      <c r="S1089" t="s">
        <v>98</v>
      </c>
    </row>
    <row r="1090" spans="1:19" x14ac:dyDescent="0.3">
      <c r="A1090">
        <v>110115</v>
      </c>
      <c r="B1090">
        <v>122</v>
      </c>
      <c r="C1090" t="s">
        <v>25</v>
      </c>
      <c r="D1090" t="s">
        <v>376</v>
      </c>
      <c r="E1090">
        <v>24.6</v>
      </c>
      <c r="F1090" s="20">
        <v>45700</v>
      </c>
      <c r="G1090" s="20"/>
      <c r="H1090" s="20">
        <v>45700</v>
      </c>
      <c r="I1090" s="20">
        <v>45700</v>
      </c>
      <c r="J1090" s="20">
        <v>45701</v>
      </c>
      <c r="K1090" t="s">
        <v>298</v>
      </c>
      <c r="L1090" t="s">
        <v>377</v>
      </c>
      <c r="M1090" t="s">
        <v>378</v>
      </c>
      <c r="N1090" t="s">
        <v>1176</v>
      </c>
      <c r="R1090" t="s">
        <v>97</v>
      </c>
    </row>
    <row r="1091" spans="1:19" x14ac:dyDescent="0.3">
      <c r="A1091">
        <v>96706</v>
      </c>
      <c r="B1091">
        <v>122</v>
      </c>
      <c r="C1091" t="s">
        <v>25</v>
      </c>
      <c r="D1091" t="s">
        <v>710</v>
      </c>
      <c r="E1091">
        <v>1691</v>
      </c>
      <c r="F1091" s="20">
        <v>45703</v>
      </c>
      <c r="G1091" s="20">
        <v>45700</v>
      </c>
      <c r="H1091" s="20">
        <v>45700</v>
      </c>
      <c r="I1091" s="20">
        <v>45689</v>
      </c>
      <c r="J1091" s="20"/>
      <c r="K1091" t="s">
        <v>96</v>
      </c>
      <c r="L1091" t="s">
        <v>450</v>
      </c>
      <c r="M1091" t="s">
        <v>451</v>
      </c>
      <c r="N1091" t="s">
        <v>711</v>
      </c>
      <c r="O1091" t="s">
        <v>215</v>
      </c>
      <c r="P1091" t="s">
        <v>216</v>
      </c>
      <c r="Q1091" t="s">
        <v>217</v>
      </c>
      <c r="R1091" t="s">
        <v>97</v>
      </c>
      <c r="S1091" t="s">
        <v>98</v>
      </c>
    </row>
    <row r="1092" spans="1:19" x14ac:dyDescent="0.3">
      <c r="A1092">
        <v>96727</v>
      </c>
      <c r="B1092">
        <v>122</v>
      </c>
      <c r="C1092" t="s">
        <v>25</v>
      </c>
      <c r="D1092" t="s">
        <v>460</v>
      </c>
      <c r="E1092">
        <v>2957.96</v>
      </c>
      <c r="F1092" s="20">
        <v>45704</v>
      </c>
      <c r="G1092" s="20">
        <v>45700</v>
      </c>
      <c r="H1092" s="20">
        <v>45700</v>
      </c>
      <c r="I1092" s="20">
        <v>45689</v>
      </c>
      <c r="J1092" s="20"/>
      <c r="K1092" t="s">
        <v>213</v>
      </c>
      <c r="L1092" t="s">
        <v>285</v>
      </c>
      <c r="M1092" t="s">
        <v>461</v>
      </c>
      <c r="N1092" t="s">
        <v>1443</v>
      </c>
      <c r="O1092" t="s">
        <v>215</v>
      </c>
      <c r="P1092" t="s">
        <v>216</v>
      </c>
      <c r="Q1092" t="s">
        <v>217</v>
      </c>
      <c r="R1092" t="s">
        <v>97</v>
      </c>
      <c r="S1092" t="s">
        <v>98</v>
      </c>
    </row>
    <row r="1093" spans="1:19" x14ac:dyDescent="0.3">
      <c r="A1093">
        <v>97184</v>
      </c>
      <c r="B1093">
        <v>122</v>
      </c>
      <c r="C1093" t="s">
        <v>25</v>
      </c>
      <c r="D1093" t="s">
        <v>288</v>
      </c>
      <c r="E1093">
        <v>6563.84</v>
      </c>
      <c r="F1093" s="20">
        <v>45698</v>
      </c>
      <c r="G1093" s="20">
        <v>45700</v>
      </c>
      <c r="H1093" s="20">
        <v>45700</v>
      </c>
      <c r="I1093" s="20">
        <v>45658</v>
      </c>
      <c r="J1093" s="20"/>
      <c r="K1093" t="s">
        <v>96</v>
      </c>
      <c r="L1093" t="s">
        <v>279</v>
      </c>
      <c r="M1093" t="s">
        <v>716</v>
      </c>
      <c r="N1093" t="s">
        <v>1444</v>
      </c>
      <c r="O1093" t="s">
        <v>215</v>
      </c>
      <c r="P1093" t="s">
        <v>216</v>
      </c>
      <c r="Q1093" t="s">
        <v>217</v>
      </c>
      <c r="R1093" t="s">
        <v>97</v>
      </c>
      <c r="S1093" t="s">
        <v>98</v>
      </c>
    </row>
    <row r="1094" spans="1:19" x14ac:dyDescent="0.3">
      <c r="A1094">
        <v>100902</v>
      </c>
      <c r="B1094">
        <v>122</v>
      </c>
      <c r="C1094" t="s">
        <v>25</v>
      </c>
      <c r="D1094" t="s">
        <v>761</v>
      </c>
      <c r="E1094">
        <v>320</v>
      </c>
      <c r="F1094" s="20">
        <v>45703</v>
      </c>
      <c r="G1094" s="20">
        <v>45700</v>
      </c>
      <c r="H1094" s="20">
        <v>45700</v>
      </c>
      <c r="I1094" s="20">
        <v>45689</v>
      </c>
      <c r="J1094" s="20">
        <v>45666</v>
      </c>
      <c r="K1094" t="s">
        <v>213</v>
      </c>
      <c r="L1094" t="s">
        <v>285</v>
      </c>
      <c r="M1094" t="s">
        <v>685</v>
      </c>
      <c r="N1094" t="s">
        <v>1445</v>
      </c>
      <c r="O1094" t="s">
        <v>215</v>
      </c>
      <c r="P1094" t="s">
        <v>216</v>
      </c>
      <c r="Q1094" t="s">
        <v>217</v>
      </c>
      <c r="R1094" t="s">
        <v>97</v>
      </c>
      <c r="S1094" t="s">
        <v>98</v>
      </c>
    </row>
    <row r="1095" spans="1:19" x14ac:dyDescent="0.3">
      <c r="A1095">
        <v>103063</v>
      </c>
      <c r="B1095">
        <v>122</v>
      </c>
      <c r="C1095" t="s">
        <v>25</v>
      </c>
      <c r="D1095" t="s">
        <v>475</v>
      </c>
      <c r="E1095">
        <v>5255.11</v>
      </c>
      <c r="F1095" s="20">
        <v>45702</v>
      </c>
      <c r="G1095" s="20">
        <v>45700</v>
      </c>
      <c r="H1095" s="20">
        <v>45700</v>
      </c>
      <c r="I1095" s="20">
        <v>45689</v>
      </c>
      <c r="J1095" s="20"/>
      <c r="K1095" t="s">
        <v>213</v>
      </c>
      <c r="L1095" t="s">
        <v>285</v>
      </c>
      <c r="M1095" t="s">
        <v>286</v>
      </c>
      <c r="N1095" t="s">
        <v>1446</v>
      </c>
      <c r="O1095" t="s">
        <v>215</v>
      </c>
      <c r="P1095" t="s">
        <v>216</v>
      </c>
      <c r="Q1095" t="s">
        <v>217</v>
      </c>
      <c r="R1095" t="s">
        <v>97</v>
      </c>
      <c r="S1095" t="s">
        <v>98</v>
      </c>
    </row>
    <row r="1096" spans="1:19" x14ac:dyDescent="0.3">
      <c r="A1096">
        <v>106229</v>
      </c>
      <c r="B1096">
        <v>122</v>
      </c>
      <c r="C1096" t="s">
        <v>25</v>
      </c>
      <c r="D1096" t="s">
        <v>266</v>
      </c>
      <c r="E1096">
        <v>687.6</v>
      </c>
      <c r="F1096" s="20">
        <v>45703</v>
      </c>
      <c r="G1096" s="20">
        <v>45700</v>
      </c>
      <c r="H1096" s="20">
        <v>45700</v>
      </c>
      <c r="I1096" s="20">
        <v>45694</v>
      </c>
      <c r="J1096" s="20">
        <v>45686</v>
      </c>
      <c r="K1096" t="s">
        <v>213</v>
      </c>
      <c r="L1096" t="s">
        <v>272</v>
      </c>
      <c r="M1096" t="s">
        <v>273</v>
      </c>
      <c r="N1096" t="s">
        <v>1447</v>
      </c>
      <c r="O1096" t="s">
        <v>215</v>
      </c>
      <c r="P1096" t="s">
        <v>216</v>
      </c>
      <c r="Q1096" t="s">
        <v>217</v>
      </c>
      <c r="R1096" t="s">
        <v>97</v>
      </c>
      <c r="S1096" t="s">
        <v>98</v>
      </c>
    </row>
    <row r="1097" spans="1:19" x14ac:dyDescent="0.3">
      <c r="A1097">
        <v>104641</v>
      </c>
      <c r="B1097">
        <v>122</v>
      </c>
      <c r="C1097" t="s">
        <v>25</v>
      </c>
      <c r="D1097" t="s">
        <v>344</v>
      </c>
      <c r="E1097">
        <v>1373.76</v>
      </c>
      <c r="F1097" s="20">
        <v>45702</v>
      </c>
      <c r="G1097" s="20">
        <v>45700</v>
      </c>
      <c r="H1097" s="20">
        <v>45700</v>
      </c>
      <c r="I1097" s="20">
        <v>45671</v>
      </c>
      <c r="J1097" s="20">
        <v>45679</v>
      </c>
      <c r="K1097" t="s">
        <v>213</v>
      </c>
      <c r="N1097" t="s">
        <v>1448</v>
      </c>
      <c r="O1097" t="s">
        <v>215</v>
      </c>
      <c r="P1097" t="s">
        <v>216</v>
      </c>
      <c r="Q1097" t="s">
        <v>217</v>
      </c>
      <c r="R1097" t="s">
        <v>97</v>
      </c>
      <c r="S1097" t="s">
        <v>98</v>
      </c>
    </row>
    <row r="1098" spans="1:19" x14ac:dyDescent="0.3">
      <c r="A1098">
        <v>104696</v>
      </c>
      <c r="B1098">
        <v>122</v>
      </c>
      <c r="C1098" t="s">
        <v>25</v>
      </c>
      <c r="D1098" t="s">
        <v>303</v>
      </c>
      <c r="E1098">
        <v>473.4</v>
      </c>
      <c r="F1098" s="20">
        <v>45702</v>
      </c>
      <c r="G1098" s="20">
        <v>45700</v>
      </c>
      <c r="H1098" s="20">
        <v>45700</v>
      </c>
      <c r="I1098" s="20">
        <v>45672</v>
      </c>
      <c r="J1098" s="20">
        <v>45679</v>
      </c>
      <c r="K1098" t="s">
        <v>213</v>
      </c>
      <c r="N1098" t="s">
        <v>1449</v>
      </c>
      <c r="O1098" t="s">
        <v>215</v>
      </c>
      <c r="P1098" t="s">
        <v>216</v>
      </c>
      <c r="Q1098" t="s">
        <v>217</v>
      </c>
      <c r="R1098" t="s">
        <v>97</v>
      </c>
      <c r="S1098" t="s">
        <v>98</v>
      </c>
    </row>
    <row r="1099" spans="1:19" x14ac:dyDescent="0.3">
      <c r="A1099">
        <v>104807</v>
      </c>
      <c r="B1099">
        <v>122</v>
      </c>
      <c r="C1099" t="s">
        <v>25</v>
      </c>
      <c r="D1099" t="s">
        <v>236</v>
      </c>
      <c r="E1099">
        <v>605.4</v>
      </c>
      <c r="F1099" s="20">
        <v>45701</v>
      </c>
      <c r="G1099" s="20">
        <v>45700</v>
      </c>
      <c r="H1099" s="20">
        <v>45700</v>
      </c>
      <c r="I1099" s="20">
        <v>45673</v>
      </c>
      <c r="J1099" s="20">
        <v>45679</v>
      </c>
      <c r="K1099" t="s">
        <v>213</v>
      </c>
      <c r="N1099" t="s">
        <v>1450</v>
      </c>
      <c r="O1099" t="s">
        <v>215</v>
      </c>
      <c r="P1099" t="s">
        <v>216</v>
      </c>
      <c r="Q1099" t="s">
        <v>217</v>
      </c>
      <c r="R1099" t="s">
        <v>97</v>
      </c>
      <c r="S1099" t="s">
        <v>98</v>
      </c>
    </row>
    <row r="1100" spans="1:19" x14ac:dyDescent="0.3">
      <c r="A1100">
        <v>107627</v>
      </c>
      <c r="B1100">
        <v>122</v>
      </c>
      <c r="C1100" t="s">
        <v>25</v>
      </c>
      <c r="D1100" t="s">
        <v>212</v>
      </c>
      <c r="E1100">
        <v>1854.12</v>
      </c>
      <c r="F1100" s="20">
        <v>45704</v>
      </c>
      <c r="G1100" s="20">
        <v>45700</v>
      </c>
      <c r="H1100" s="20">
        <v>45700</v>
      </c>
      <c r="I1100" s="20">
        <v>45692</v>
      </c>
      <c r="J1100" s="20">
        <v>45693</v>
      </c>
      <c r="K1100" t="s">
        <v>213</v>
      </c>
      <c r="N1100" t="s">
        <v>1451</v>
      </c>
      <c r="O1100" t="s">
        <v>215</v>
      </c>
      <c r="P1100" t="s">
        <v>216</v>
      </c>
      <c r="Q1100" t="s">
        <v>217</v>
      </c>
      <c r="R1100" t="s">
        <v>97</v>
      </c>
      <c r="S1100" t="s">
        <v>98</v>
      </c>
    </row>
    <row r="1101" spans="1:19" x14ac:dyDescent="0.3">
      <c r="A1101">
        <v>107635</v>
      </c>
      <c r="B1101">
        <v>122</v>
      </c>
      <c r="C1101" t="s">
        <v>25</v>
      </c>
      <c r="D1101" t="s">
        <v>1223</v>
      </c>
      <c r="E1101">
        <v>847.3</v>
      </c>
      <c r="F1101" s="20">
        <v>45701</v>
      </c>
      <c r="G1101" s="20">
        <v>45700</v>
      </c>
      <c r="H1101" s="20">
        <v>45700</v>
      </c>
      <c r="I1101" s="20">
        <v>45686</v>
      </c>
      <c r="J1101" s="20">
        <v>45693</v>
      </c>
      <c r="K1101" t="s">
        <v>213</v>
      </c>
      <c r="N1101" t="s">
        <v>1452</v>
      </c>
      <c r="O1101" t="s">
        <v>215</v>
      </c>
      <c r="P1101" t="s">
        <v>216</v>
      </c>
      <c r="Q1101" t="s">
        <v>217</v>
      </c>
      <c r="R1101" t="s">
        <v>97</v>
      </c>
      <c r="S1101" t="s">
        <v>98</v>
      </c>
    </row>
    <row r="1102" spans="1:19" x14ac:dyDescent="0.3">
      <c r="A1102">
        <v>107637</v>
      </c>
      <c r="B1102">
        <v>122</v>
      </c>
      <c r="C1102" t="s">
        <v>25</v>
      </c>
      <c r="D1102" t="s">
        <v>1223</v>
      </c>
      <c r="E1102">
        <v>1167.4100000000001</v>
      </c>
      <c r="F1102" s="20">
        <v>45701</v>
      </c>
      <c r="G1102" s="20">
        <v>45700</v>
      </c>
      <c r="H1102" s="20">
        <v>45700</v>
      </c>
      <c r="I1102" s="20">
        <v>45686</v>
      </c>
      <c r="J1102" s="20">
        <v>45693</v>
      </c>
      <c r="K1102" t="s">
        <v>213</v>
      </c>
      <c r="N1102" t="s">
        <v>1453</v>
      </c>
      <c r="O1102" t="s">
        <v>215</v>
      </c>
      <c r="P1102" t="s">
        <v>216</v>
      </c>
      <c r="Q1102" t="s">
        <v>217</v>
      </c>
      <c r="R1102" t="s">
        <v>97</v>
      </c>
      <c r="S1102" t="s">
        <v>98</v>
      </c>
    </row>
    <row r="1103" spans="1:19" x14ac:dyDescent="0.3">
      <c r="A1103">
        <v>107642</v>
      </c>
      <c r="B1103">
        <v>122</v>
      </c>
      <c r="C1103" t="s">
        <v>25</v>
      </c>
      <c r="D1103" t="s">
        <v>264</v>
      </c>
      <c r="E1103">
        <v>216.48</v>
      </c>
      <c r="F1103" s="20">
        <v>45701</v>
      </c>
      <c r="G1103" s="20">
        <v>45700</v>
      </c>
      <c r="H1103" s="20">
        <v>45700</v>
      </c>
      <c r="I1103" s="20">
        <v>45687</v>
      </c>
      <c r="J1103" s="20">
        <v>45693</v>
      </c>
      <c r="K1103" t="s">
        <v>213</v>
      </c>
      <c r="N1103" t="s">
        <v>1454</v>
      </c>
      <c r="O1103" t="s">
        <v>215</v>
      </c>
      <c r="P1103" t="s">
        <v>216</v>
      </c>
      <c r="Q1103" t="s">
        <v>217</v>
      </c>
      <c r="R1103" t="s">
        <v>97</v>
      </c>
      <c r="S1103" t="s">
        <v>98</v>
      </c>
    </row>
    <row r="1104" spans="1:19" x14ac:dyDescent="0.3">
      <c r="A1104">
        <v>107660</v>
      </c>
      <c r="B1104">
        <v>122</v>
      </c>
      <c r="C1104" t="s">
        <v>25</v>
      </c>
      <c r="D1104" t="s">
        <v>224</v>
      </c>
      <c r="E1104">
        <v>294.39999999999998</v>
      </c>
      <c r="F1104" s="20">
        <v>45702</v>
      </c>
      <c r="G1104" s="20">
        <v>45700</v>
      </c>
      <c r="H1104" s="20">
        <v>45700</v>
      </c>
      <c r="I1104" s="20">
        <v>45687</v>
      </c>
      <c r="J1104" s="20">
        <v>45693</v>
      </c>
      <c r="K1104" t="s">
        <v>213</v>
      </c>
      <c r="N1104" t="s">
        <v>1455</v>
      </c>
      <c r="O1104" t="s">
        <v>215</v>
      </c>
      <c r="P1104" t="s">
        <v>216</v>
      </c>
      <c r="Q1104" t="s">
        <v>217</v>
      </c>
      <c r="R1104" t="s">
        <v>97</v>
      </c>
      <c r="S1104" t="s">
        <v>98</v>
      </c>
    </row>
    <row r="1105" spans="1:19" x14ac:dyDescent="0.3">
      <c r="A1105">
        <v>107683</v>
      </c>
      <c r="B1105">
        <v>122</v>
      </c>
      <c r="C1105" t="s">
        <v>25</v>
      </c>
      <c r="D1105" t="s">
        <v>230</v>
      </c>
      <c r="E1105">
        <v>460.2</v>
      </c>
      <c r="F1105" s="20">
        <v>45702</v>
      </c>
      <c r="G1105" s="20">
        <v>45700</v>
      </c>
      <c r="H1105" s="20">
        <v>45700</v>
      </c>
      <c r="I1105" s="20">
        <v>45687</v>
      </c>
      <c r="J1105" s="20">
        <v>45693</v>
      </c>
      <c r="K1105" t="s">
        <v>213</v>
      </c>
      <c r="N1105" t="s">
        <v>1456</v>
      </c>
      <c r="O1105" t="s">
        <v>215</v>
      </c>
      <c r="P1105" t="s">
        <v>216</v>
      </c>
      <c r="Q1105" t="s">
        <v>217</v>
      </c>
      <c r="R1105" t="s">
        <v>97</v>
      </c>
      <c r="S1105" t="s">
        <v>98</v>
      </c>
    </row>
    <row r="1106" spans="1:19" x14ac:dyDescent="0.3">
      <c r="A1106">
        <v>107694</v>
      </c>
      <c r="B1106">
        <v>122</v>
      </c>
      <c r="C1106" t="s">
        <v>25</v>
      </c>
      <c r="D1106" t="s">
        <v>247</v>
      </c>
      <c r="E1106">
        <v>847.4</v>
      </c>
      <c r="F1106" s="20">
        <v>45702</v>
      </c>
      <c r="G1106" s="20">
        <v>45700</v>
      </c>
      <c r="H1106" s="20">
        <v>45700</v>
      </c>
      <c r="I1106" s="20">
        <v>45687</v>
      </c>
      <c r="J1106" s="20">
        <v>45693</v>
      </c>
      <c r="K1106" t="s">
        <v>213</v>
      </c>
      <c r="N1106" t="s">
        <v>1457</v>
      </c>
      <c r="O1106" t="s">
        <v>215</v>
      </c>
      <c r="P1106" t="s">
        <v>216</v>
      </c>
      <c r="Q1106" t="s">
        <v>217</v>
      </c>
      <c r="R1106" t="s">
        <v>97</v>
      </c>
      <c r="S1106" t="s">
        <v>98</v>
      </c>
    </row>
    <row r="1107" spans="1:19" x14ac:dyDescent="0.3">
      <c r="A1107">
        <v>107772</v>
      </c>
      <c r="B1107">
        <v>122</v>
      </c>
      <c r="C1107" t="s">
        <v>25</v>
      </c>
      <c r="D1107" t="s">
        <v>242</v>
      </c>
      <c r="E1107">
        <v>1644</v>
      </c>
      <c r="F1107" s="20">
        <v>45702</v>
      </c>
      <c r="G1107" s="20">
        <v>45700</v>
      </c>
      <c r="H1107" s="20">
        <v>45700</v>
      </c>
      <c r="I1107" s="20">
        <v>45679</v>
      </c>
      <c r="J1107" s="20">
        <v>45693</v>
      </c>
      <c r="K1107" t="s">
        <v>213</v>
      </c>
      <c r="N1107" t="s">
        <v>1458</v>
      </c>
      <c r="O1107" t="s">
        <v>215</v>
      </c>
      <c r="P1107" t="s">
        <v>216</v>
      </c>
      <c r="Q1107" t="s">
        <v>217</v>
      </c>
      <c r="R1107" t="s">
        <v>97</v>
      </c>
      <c r="S1107" t="s">
        <v>98</v>
      </c>
    </row>
    <row r="1108" spans="1:19" x14ac:dyDescent="0.3">
      <c r="A1108">
        <v>107780</v>
      </c>
      <c r="B1108">
        <v>122</v>
      </c>
      <c r="C1108" t="s">
        <v>25</v>
      </c>
      <c r="D1108" t="s">
        <v>523</v>
      </c>
      <c r="E1108">
        <v>4081.96</v>
      </c>
      <c r="F1108" s="20">
        <v>45702</v>
      </c>
      <c r="G1108" s="20">
        <v>45700</v>
      </c>
      <c r="H1108" s="20">
        <v>45700</v>
      </c>
      <c r="I1108" s="20">
        <v>45686</v>
      </c>
      <c r="J1108" s="20">
        <v>45693</v>
      </c>
      <c r="K1108" t="s">
        <v>213</v>
      </c>
      <c r="N1108" t="s">
        <v>1459</v>
      </c>
      <c r="O1108" t="s">
        <v>215</v>
      </c>
      <c r="P1108" t="s">
        <v>216</v>
      </c>
      <c r="Q1108" t="s">
        <v>217</v>
      </c>
      <c r="R1108" t="s">
        <v>97</v>
      </c>
      <c r="S1108" t="s">
        <v>98</v>
      </c>
    </row>
    <row r="1109" spans="1:19" x14ac:dyDescent="0.3">
      <c r="A1109">
        <v>107791</v>
      </c>
      <c r="B1109">
        <v>122</v>
      </c>
      <c r="C1109" t="s">
        <v>25</v>
      </c>
      <c r="D1109" t="s">
        <v>326</v>
      </c>
      <c r="E1109">
        <v>1385.47</v>
      </c>
      <c r="F1109" s="20">
        <v>45701</v>
      </c>
      <c r="G1109" s="20">
        <v>45700</v>
      </c>
      <c r="H1109" s="20">
        <v>45700</v>
      </c>
      <c r="I1109" s="20">
        <v>45686</v>
      </c>
      <c r="J1109" s="20">
        <v>45693</v>
      </c>
      <c r="K1109" t="s">
        <v>213</v>
      </c>
      <c r="N1109" t="s">
        <v>1460</v>
      </c>
      <c r="O1109" t="s">
        <v>215</v>
      </c>
      <c r="P1109" t="s">
        <v>216</v>
      </c>
      <c r="Q1109" t="s">
        <v>217</v>
      </c>
      <c r="R1109" t="s">
        <v>97</v>
      </c>
      <c r="S1109" t="s">
        <v>98</v>
      </c>
    </row>
    <row r="1110" spans="1:19" x14ac:dyDescent="0.3">
      <c r="A1110">
        <v>107796</v>
      </c>
      <c r="B1110">
        <v>122</v>
      </c>
      <c r="C1110" t="s">
        <v>25</v>
      </c>
      <c r="D1110" t="s">
        <v>333</v>
      </c>
      <c r="E1110">
        <v>104.56</v>
      </c>
      <c r="F1110" s="20">
        <v>45701</v>
      </c>
      <c r="G1110" s="20">
        <v>45700</v>
      </c>
      <c r="H1110" s="20">
        <v>45700</v>
      </c>
      <c r="I1110" s="20">
        <v>45686</v>
      </c>
      <c r="J1110" s="20">
        <v>45693</v>
      </c>
      <c r="K1110" t="s">
        <v>213</v>
      </c>
      <c r="N1110" t="s">
        <v>1461</v>
      </c>
      <c r="O1110" t="s">
        <v>215</v>
      </c>
      <c r="P1110" t="s">
        <v>216</v>
      </c>
      <c r="Q1110" t="s">
        <v>217</v>
      </c>
      <c r="R1110" t="s">
        <v>97</v>
      </c>
      <c r="S1110" t="s">
        <v>98</v>
      </c>
    </row>
    <row r="1111" spans="1:19" x14ac:dyDescent="0.3">
      <c r="A1111">
        <v>107798</v>
      </c>
      <c r="B1111">
        <v>122</v>
      </c>
      <c r="C1111" t="s">
        <v>25</v>
      </c>
      <c r="D1111" t="s">
        <v>251</v>
      </c>
      <c r="E1111">
        <v>861.52</v>
      </c>
      <c r="F1111" s="20">
        <v>45703</v>
      </c>
      <c r="G1111" s="20">
        <v>45700</v>
      </c>
      <c r="H1111" s="20">
        <v>45700</v>
      </c>
      <c r="I1111" s="20">
        <v>45687</v>
      </c>
      <c r="J1111" s="20">
        <v>45693</v>
      </c>
      <c r="K1111" t="s">
        <v>213</v>
      </c>
      <c r="N1111" t="s">
        <v>1462</v>
      </c>
      <c r="O1111" t="s">
        <v>215</v>
      </c>
      <c r="P1111" t="s">
        <v>216</v>
      </c>
      <c r="Q1111" t="s">
        <v>217</v>
      </c>
      <c r="R1111" t="s">
        <v>97</v>
      </c>
      <c r="S1111" t="s">
        <v>98</v>
      </c>
    </row>
    <row r="1112" spans="1:19" x14ac:dyDescent="0.3">
      <c r="A1112">
        <v>107827</v>
      </c>
      <c r="B1112">
        <v>122</v>
      </c>
      <c r="C1112" t="s">
        <v>25</v>
      </c>
      <c r="D1112" t="s">
        <v>1419</v>
      </c>
      <c r="E1112">
        <v>1067.02</v>
      </c>
      <c r="F1112" s="20">
        <v>45701</v>
      </c>
      <c r="G1112" s="20">
        <v>45700</v>
      </c>
      <c r="H1112" s="20">
        <v>45700</v>
      </c>
      <c r="I1112" s="20">
        <v>45686</v>
      </c>
      <c r="J1112" s="20">
        <v>45693</v>
      </c>
      <c r="K1112" t="s">
        <v>213</v>
      </c>
      <c r="L1112" t="s">
        <v>279</v>
      </c>
      <c r="M1112" t="s">
        <v>942</v>
      </c>
      <c r="N1112" t="s">
        <v>1463</v>
      </c>
      <c r="O1112" t="s">
        <v>215</v>
      </c>
      <c r="P1112" t="s">
        <v>216</v>
      </c>
      <c r="Q1112" t="s">
        <v>217</v>
      </c>
      <c r="R1112" t="s">
        <v>97</v>
      </c>
      <c r="S1112" t="s">
        <v>98</v>
      </c>
    </row>
    <row r="1113" spans="1:19" x14ac:dyDescent="0.3">
      <c r="A1113">
        <v>107832</v>
      </c>
      <c r="B1113">
        <v>122</v>
      </c>
      <c r="C1113" t="s">
        <v>25</v>
      </c>
      <c r="D1113" t="s">
        <v>968</v>
      </c>
      <c r="E1113">
        <v>565</v>
      </c>
      <c r="F1113" s="20">
        <v>45701</v>
      </c>
      <c r="G1113" s="20">
        <v>45700</v>
      </c>
      <c r="H1113" s="20">
        <v>45700</v>
      </c>
      <c r="I1113" s="20">
        <v>45686</v>
      </c>
      <c r="J1113" s="20">
        <v>45693</v>
      </c>
      <c r="K1113" t="s">
        <v>213</v>
      </c>
      <c r="L1113" t="s">
        <v>272</v>
      </c>
      <c r="M1113" t="s">
        <v>273</v>
      </c>
      <c r="N1113" t="s">
        <v>1464</v>
      </c>
      <c r="O1113" t="s">
        <v>215</v>
      </c>
      <c r="P1113" t="s">
        <v>216</v>
      </c>
      <c r="Q1113" t="s">
        <v>217</v>
      </c>
      <c r="R1113" t="s">
        <v>97</v>
      </c>
      <c r="S1113" t="s">
        <v>98</v>
      </c>
    </row>
    <row r="1114" spans="1:19" x14ac:dyDescent="0.3">
      <c r="A1114">
        <v>107836</v>
      </c>
      <c r="B1114">
        <v>122</v>
      </c>
      <c r="C1114" t="s">
        <v>25</v>
      </c>
      <c r="D1114" t="s">
        <v>1223</v>
      </c>
      <c r="E1114">
        <v>789</v>
      </c>
      <c r="F1114" s="20">
        <v>45701</v>
      </c>
      <c r="G1114" s="20">
        <v>45700</v>
      </c>
      <c r="H1114" s="20">
        <v>45700</v>
      </c>
      <c r="I1114" s="20">
        <v>45685</v>
      </c>
      <c r="J1114" s="20">
        <v>45693</v>
      </c>
      <c r="K1114" t="s">
        <v>213</v>
      </c>
      <c r="L1114" t="s">
        <v>272</v>
      </c>
      <c r="M1114" t="s">
        <v>273</v>
      </c>
      <c r="N1114" t="s">
        <v>1465</v>
      </c>
      <c r="O1114" t="s">
        <v>215</v>
      </c>
      <c r="P1114" t="s">
        <v>216</v>
      </c>
      <c r="Q1114" t="s">
        <v>217</v>
      </c>
      <c r="R1114" t="s">
        <v>97</v>
      </c>
      <c r="S1114" t="s">
        <v>98</v>
      </c>
    </row>
    <row r="1115" spans="1:19" x14ac:dyDescent="0.3">
      <c r="A1115">
        <v>107909</v>
      </c>
      <c r="B1115">
        <v>122</v>
      </c>
      <c r="C1115" t="s">
        <v>25</v>
      </c>
      <c r="D1115" t="s">
        <v>516</v>
      </c>
      <c r="E1115">
        <v>591.91999999999996</v>
      </c>
      <c r="F1115" s="20">
        <v>45701</v>
      </c>
      <c r="G1115" s="20">
        <v>45700</v>
      </c>
      <c r="H1115" s="20">
        <v>45700</v>
      </c>
      <c r="I1115" s="20">
        <v>45694</v>
      </c>
      <c r="J1115" s="20">
        <v>45694</v>
      </c>
      <c r="K1115" t="s">
        <v>213</v>
      </c>
      <c r="N1115" t="s">
        <v>1466</v>
      </c>
      <c r="O1115" t="s">
        <v>215</v>
      </c>
      <c r="P1115" t="s">
        <v>216</v>
      </c>
      <c r="Q1115" t="s">
        <v>217</v>
      </c>
      <c r="R1115" t="s">
        <v>97</v>
      </c>
      <c r="S1115" t="s">
        <v>98</v>
      </c>
    </row>
    <row r="1116" spans="1:19" x14ac:dyDescent="0.3">
      <c r="A1116">
        <v>87275</v>
      </c>
      <c r="B1116">
        <v>122</v>
      </c>
      <c r="C1116" t="s">
        <v>25</v>
      </c>
      <c r="D1116" t="s">
        <v>1467</v>
      </c>
      <c r="E1116">
        <v>9800</v>
      </c>
      <c r="F1116" s="20">
        <v>45703</v>
      </c>
      <c r="G1116" s="20">
        <v>45700</v>
      </c>
      <c r="H1116" s="20">
        <v>45700</v>
      </c>
      <c r="I1116" s="20">
        <v>45677</v>
      </c>
      <c r="J1116" s="20"/>
      <c r="K1116" t="s">
        <v>96</v>
      </c>
      <c r="L1116" t="s">
        <v>647</v>
      </c>
      <c r="M1116" t="s">
        <v>950</v>
      </c>
      <c r="N1116" t="s">
        <v>1468</v>
      </c>
      <c r="O1116" t="s">
        <v>215</v>
      </c>
      <c r="P1116" t="s">
        <v>216</v>
      </c>
      <c r="Q1116" t="s">
        <v>217</v>
      </c>
      <c r="R1116" t="s">
        <v>97</v>
      </c>
      <c r="S1116" t="s">
        <v>98</v>
      </c>
    </row>
    <row r="1117" spans="1:19" x14ac:dyDescent="0.3">
      <c r="A1117">
        <v>91828</v>
      </c>
      <c r="B1117">
        <v>122</v>
      </c>
      <c r="C1117" t="s">
        <v>25</v>
      </c>
      <c r="D1117" t="s">
        <v>335</v>
      </c>
      <c r="E1117">
        <v>11803</v>
      </c>
      <c r="F1117" s="20">
        <v>45700</v>
      </c>
      <c r="G1117" s="20">
        <v>45700</v>
      </c>
      <c r="H1117" s="20">
        <v>45700</v>
      </c>
      <c r="I1117" s="20">
        <v>45691</v>
      </c>
      <c r="J1117" s="20"/>
      <c r="K1117" t="s">
        <v>213</v>
      </c>
      <c r="L1117" t="s">
        <v>336</v>
      </c>
      <c r="M1117" t="s">
        <v>337</v>
      </c>
      <c r="N1117" t="s">
        <v>1469</v>
      </c>
      <c r="O1117" t="s">
        <v>215</v>
      </c>
      <c r="P1117" t="s">
        <v>216</v>
      </c>
      <c r="Q1117" t="s">
        <v>217</v>
      </c>
      <c r="R1117" t="s">
        <v>97</v>
      </c>
      <c r="S1117" t="s">
        <v>98</v>
      </c>
    </row>
    <row r="1118" spans="1:19" x14ac:dyDescent="0.3">
      <c r="A1118">
        <v>91922</v>
      </c>
      <c r="B1118">
        <v>122</v>
      </c>
      <c r="C1118" t="s">
        <v>25</v>
      </c>
      <c r="D1118" t="s">
        <v>708</v>
      </c>
      <c r="E1118">
        <v>2800</v>
      </c>
      <c r="F1118" s="20">
        <v>45703</v>
      </c>
      <c r="G1118" s="20">
        <v>45700</v>
      </c>
      <c r="H1118" s="20">
        <v>45700</v>
      </c>
      <c r="I1118" s="20">
        <v>45658</v>
      </c>
      <c r="J1118" s="20"/>
      <c r="K1118" t="s">
        <v>213</v>
      </c>
      <c r="L1118" t="s">
        <v>450</v>
      </c>
      <c r="M1118" t="s">
        <v>451</v>
      </c>
      <c r="N1118" t="s">
        <v>1470</v>
      </c>
      <c r="O1118" t="s">
        <v>215</v>
      </c>
      <c r="P1118" t="s">
        <v>216</v>
      </c>
      <c r="Q1118" t="s">
        <v>217</v>
      </c>
      <c r="R1118" t="s">
        <v>97</v>
      </c>
      <c r="S1118" t="s">
        <v>98</v>
      </c>
    </row>
    <row r="1119" spans="1:19" x14ac:dyDescent="0.3">
      <c r="A1119">
        <v>93472</v>
      </c>
      <c r="B1119">
        <v>122</v>
      </c>
      <c r="C1119" t="s">
        <v>25</v>
      </c>
      <c r="D1119" t="s">
        <v>688</v>
      </c>
      <c r="E1119">
        <v>219</v>
      </c>
      <c r="F1119" s="20">
        <v>45703</v>
      </c>
      <c r="G1119" s="20">
        <v>45700</v>
      </c>
      <c r="H1119" s="20">
        <v>45700</v>
      </c>
      <c r="I1119" s="20">
        <v>45658</v>
      </c>
      <c r="J1119" s="20"/>
      <c r="K1119" t="s">
        <v>213</v>
      </c>
      <c r="L1119" t="s">
        <v>438</v>
      </c>
      <c r="M1119" t="s">
        <v>607</v>
      </c>
      <c r="N1119" t="s">
        <v>1471</v>
      </c>
      <c r="O1119" t="s">
        <v>215</v>
      </c>
      <c r="P1119" t="s">
        <v>216</v>
      </c>
      <c r="Q1119" t="s">
        <v>217</v>
      </c>
      <c r="R1119" t="s">
        <v>97</v>
      </c>
      <c r="S1119" t="s">
        <v>98</v>
      </c>
    </row>
    <row r="1120" spans="1:19" x14ac:dyDescent="0.3">
      <c r="A1120">
        <v>100385</v>
      </c>
      <c r="B1120">
        <v>122</v>
      </c>
      <c r="C1120" t="s">
        <v>25</v>
      </c>
      <c r="D1120" t="s">
        <v>846</v>
      </c>
      <c r="E1120">
        <v>7533.14</v>
      </c>
      <c r="F1120" s="20">
        <v>45699</v>
      </c>
      <c r="G1120" s="20">
        <v>45700</v>
      </c>
      <c r="H1120" s="20">
        <v>45699</v>
      </c>
      <c r="I1120" s="20">
        <v>45689</v>
      </c>
      <c r="J1120" s="20">
        <v>45664</v>
      </c>
      <c r="K1120" t="s">
        <v>213</v>
      </c>
      <c r="L1120" t="s">
        <v>372</v>
      </c>
      <c r="M1120" t="s">
        <v>850</v>
      </c>
      <c r="N1120" t="s">
        <v>1472</v>
      </c>
      <c r="O1120" t="s">
        <v>215</v>
      </c>
      <c r="P1120" t="s">
        <v>216</v>
      </c>
      <c r="Q1120" t="s">
        <v>217</v>
      </c>
      <c r="R1120" t="s">
        <v>97</v>
      </c>
      <c r="S1120" t="s">
        <v>98</v>
      </c>
    </row>
    <row r="1121" spans="1:19" x14ac:dyDescent="0.3">
      <c r="A1121">
        <v>109649</v>
      </c>
      <c r="B1121">
        <v>122</v>
      </c>
      <c r="C1121" t="s">
        <v>25</v>
      </c>
      <c r="D1121" t="s">
        <v>498</v>
      </c>
      <c r="E1121">
        <v>180000</v>
      </c>
      <c r="F1121" s="20">
        <v>45698</v>
      </c>
      <c r="G1121" s="20">
        <v>45698</v>
      </c>
      <c r="H1121" s="20">
        <v>45698</v>
      </c>
      <c r="I1121" s="20">
        <v>45698</v>
      </c>
      <c r="J1121" s="20">
        <v>45699</v>
      </c>
      <c r="K1121" t="s">
        <v>96</v>
      </c>
      <c r="L1121" t="s">
        <v>499</v>
      </c>
      <c r="M1121" t="s">
        <v>500</v>
      </c>
      <c r="N1121" t="s">
        <v>1473</v>
      </c>
      <c r="O1121" t="s">
        <v>215</v>
      </c>
      <c r="P1121" t="s">
        <v>216</v>
      </c>
      <c r="Q1121" t="s">
        <v>217</v>
      </c>
      <c r="R1121" t="s">
        <v>97</v>
      </c>
      <c r="S1121" t="s">
        <v>98</v>
      </c>
    </row>
    <row r="1122" spans="1:19" x14ac:dyDescent="0.3">
      <c r="A1122">
        <v>109650</v>
      </c>
      <c r="B1122">
        <v>122</v>
      </c>
      <c r="C1122" t="s">
        <v>25</v>
      </c>
      <c r="D1122" t="s">
        <v>502</v>
      </c>
      <c r="E1122">
        <v>120000</v>
      </c>
      <c r="F1122" s="20">
        <v>45698</v>
      </c>
      <c r="G1122" s="20">
        <v>45698</v>
      </c>
      <c r="H1122" s="20">
        <v>45698</v>
      </c>
      <c r="I1122" s="20">
        <v>45698</v>
      </c>
      <c r="J1122" s="20">
        <v>45699</v>
      </c>
      <c r="K1122" t="s">
        <v>96</v>
      </c>
      <c r="L1122" t="s">
        <v>499</v>
      </c>
      <c r="M1122" t="s">
        <v>500</v>
      </c>
      <c r="N1122" t="s">
        <v>1474</v>
      </c>
      <c r="O1122" t="s">
        <v>215</v>
      </c>
      <c r="P1122" t="s">
        <v>216</v>
      </c>
      <c r="Q1122" t="s">
        <v>217</v>
      </c>
      <c r="R1122" t="s">
        <v>97</v>
      </c>
      <c r="S1122" t="s">
        <v>98</v>
      </c>
    </row>
    <row r="1123" spans="1:19" x14ac:dyDescent="0.3">
      <c r="A1123">
        <v>109651</v>
      </c>
      <c r="B1123">
        <v>122</v>
      </c>
      <c r="C1123" t="s">
        <v>25</v>
      </c>
      <c r="D1123" t="s">
        <v>376</v>
      </c>
      <c r="E1123">
        <v>278.3</v>
      </c>
      <c r="F1123" s="20">
        <v>45698</v>
      </c>
      <c r="G1123" s="20"/>
      <c r="H1123" s="20">
        <v>45698</v>
      </c>
      <c r="I1123" s="20">
        <v>45698</v>
      </c>
      <c r="J1123" s="20">
        <v>45699</v>
      </c>
      <c r="K1123" t="s">
        <v>298</v>
      </c>
      <c r="L1123" t="s">
        <v>377</v>
      </c>
      <c r="M1123" t="s">
        <v>378</v>
      </c>
      <c r="N1123" t="s">
        <v>1176</v>
      </c>
      <c r="R1123" t="s">
        <v>97</v>
      </c>
    </row>
    <row r="1124" spans="1:19" x14ac:dyDescent="0.3">
      <c r="A1124">
        <v>107625</v>
      </c>
      <c r="B1124">
        <v>122</v>
      </c>
      <c r="C1124" t="s">
        <v>25</v>
      </c>
      <c r="D1124" t="s">
        <v>226</v>
      </c>
      <c r="E1124">
        <v>1885.75</v>
      </c>
      <c r="F1124" s="20">
        <v>45699</v>
      </c>
      <c r="G1124" s="20">
        <v>45698</v>
      </c>
      <c r="H1124" s="20">
        <v>45698</v>
      </c>
      <c r="I1124" s="20">
        <v>45692</v>
      </c>
      <c r="J1124" s="20">
        <v>45693</v>
      </c>
      <c r="K1124" t="s">
        <v>213</v>
      </c>
      <c r="N1124" t="s">
        <v>1475</v>
      </c>
      <c r="O1124" t="s">
        <v>215</v>
      </c>
      <c r="P1124" t="s">
        <v>216</v>
      </c>
      <c r="Q1124" t="s">
        <v>217</v>
      </c>
      <c r="R1124" t="s">
        <v>97</v>
      </c>
      <c r="S1124" t="s">
        <v>98</v>
      </c>
    </row>
    <row r="1125" spans="1:19" x14ac:dyDescent="0.3">
      <c r="A1125">
        <v>107704</v>
      </c>
      <c r="B1125">
        <v>122</v>
      </c>
      <c r="C1125" t="s">
        <v>25</v>
      </c>
      <c r="D1125" t="s">
        <v>224</v>
      </c>
      <c r="E1125">
        <v>3530.94</v>
      </c>
      <c r="F1125" s="20">
        <v>45700</v>
      </c>
      <c r="G1125" s="20">
        <v>45698</v>
      </c>
      <c r="H1125" s="20">
        <v>45698</v>
      </c>
      <c r="I1125" s="20">
        <v>45686</v>
      </c>
      <c r="J1125" s="20">
        <v>45693</v>
      </c>
      <c r="K1125" t="s">
        <v>213</v>
      </c>
      <c r="N1125" t="s">
        <v>1476</v>
      </c>
      <c r="O1125" t="s">
        <v>215</v>
      </c>
      <c r="P1125" t="s">
        <v>216</v>
      </c>
      <c r="Q1125" t="s">
        <v>217</v>
      </c>
      <c r="R1125" t="s">
        <v>97</v>
      </c>
      <c r="S1125" t="s">
        <v>98</v>
      </c>
    </row>
    <row r="1126" spans="1:19" x14ac:dyDescent="0.3">
      <c r="A1126">
        <v>107717</v>
      </c>
      <c r="B1126">
        <v>122</v>
      </c>
      <c r="C1126" t="s">
        <v>25</v>
      </c>
      <c r="D1126" t="s">
        <v>415</v>
      </c>
      <c r="E1126">
        <v>1106.7</v>
      </c>
      <c r="F1126" s="20">
        <v>45700</v>
      </c>
      <c r="G1126" s="20">
        <v>45698</v>
      </c>
      <c r="H1126" s="20">
        <v>45698</v>
      </c>
      <c r="I1126" s="20">
        <v>45686</v>
      </c>
      <c r="J1126" s="20">
        <v>45693</v>
      </c>
      <c r="K1126" t="s">
        <v>213</v>
      </c>
      <c r="N1126" t="s">
        <v>1477</v>
      </c>
      <c r="O1126" t="s">
        <v>215</v>
      </c>
      <c r="P1126" t="s">
        <v>216</v>
      </c>
      <c r="Q1126" t="s">
        <v>217</v>
      </c>
      <c r="R1126" t="s">
        <v>97</v>
      </c>
      <c r="S1126" t="s">
        <v>98</v>
      </c>
    </row>
    <row r="1127" spans="1:19" x14ac:dyDescent="0.3">
      <c r="A1127">
        <v>107753</v>
      </c>
      <c r="B1127">
        <v>122</v>
      </c>
      <c r="C1127" t="s">
        <v>25</v>
      </c>
      <c r="D1127" t="s">
        <v>330</v>
      </c>
      <c r="E1127">
        <v>327</v>
      </c>
      <c r="F1127" s="20">
        <v>45700</v>
      </c>
      <c r="G1127" s="20">
        <v>45698</v>
      </c>
      <c r="H1127" s="20">
        <v>45698</v>
      </c>
      <c r="I1127" s="20">
        <v>45685</v>
      </c>
      <c r="J1127" s="20">
        <v>45693</v>
      </c>
      <c r="K1127" t="s">
        <v>213</v>
      </c>
      <c r="N1127" t="s">
        <v>1478</v>
      </c>
      <c r="O1127" t="s">
        <v>215</v>
      </c>
      <c r="P1127" t="s">
        <v>216</v>
      </c>
      <c r="Q1127" t="s">
        <v>217</v>
      </c>
      <c r="R1127" t="s">
        <v>97</v>
      </c>
      <c r="S1127" t="s">
        <v>98</v>
      </c>
    </row>
    <row r="1128" spans="1:19" x14ac:dyDescent="0.3">
      <c r="A1128">
        <v>107770</v>
      </c>
      <c r="B1128">
        <v>122</v>
      </c>
      <c r="C1128" t="s">
        <v>25</v>
      </c>
      <c r="D1128" t="s">
        <v>247</v>
      </c>
      <c r="E1128">
        <v>138.22</v>
      </c>
      <c r="F1128" s="20">
        <v>45698</v>
      </c>
      <c r="G1128" s="20">
        <v>45698</v>
      </c>
      <c r="H1128" s="20">
        <v>45698</v>
      </c>
      <c r="I1128" s="20">
        <v>45681</v>
      </c>
      <c r="J1128" s="20">
        <v>45693</v>
      </c>
      <c r="K1128" t="s">
        <v>213</v>
      </c>
      <c r="N1128" t="s">
        <v>1479</v>
      </c>
      <c r="O1128" t="s">
        <v>215</v>
      </c>
      <c r="P1128" t="s">
        <v>216</v>
      </c>
      <c r="Q1128" t="s">
        <v>217</v>
      </c>
      <c r="R1128" t="s">
        <v>97</v>
      </c>
      <c r="S1128" t="s">
        <v>98</v>
      </c>
    </row>
    <row r="1129" spans="1:19" x14ac:dyDescent="0.3">
      <c r="A1129">
        <v>107790</v>
      </c>
      <c r="B1129">
        <v>122</v>
      </c>
      <c r="C1129" t="s">
        <v>25</v>
      </c>
      <c r="D1129" t="s">
        <v>249</v>
      </c>
      <c r="E1129">
        <v>568.5</v>
      </c>
      <c r="F1129" s="20">
        <v>45700</v>
      </c>
      <c r="G1129" s="20">
        <v>45698</v>
      </c>
      <c r="H1129" s="20">
        <v>45698</v>
      </c>
      <c r="I1129" s="20">
        <v>45686</v>
      </c>
      <c r="J1129" s="20">
        <v>45693</v>
      </c>
      <c r="K1129" t="s">
        <v>213</v>
      </c>
      <c r="N1129" t="s">
        <v>1480</v>
      </c>
      <c r="O1129" t="s">
        <v>215</v>
      </c>
      <c r="P1129" t="s">
        <v>216</v>
      </c>
      <c r="Q1129" t="s">
        <v>217</v>
      </c>
      <c r="R1129" t="s">
        <v>97</v>
      </c>
      <c r="S1129" t="s">
        <v>98</v>
      </c>
    </row>
    <row r="1130" spans="1:19" x14ac:dyDescent="0.3">
      <c r="A1130">
        <v>107834</v>
      </c>
      <c r="B1130">
        <v>122</v>
      </c>
      <c r="C1130" t="s">
        <v>25</v>
      </c>
      <c r="D1130" t="s">
        <v>256</v>
      </c>
      <c r="E1130">
        <v>466.56</v>
      </c>
      <c r="F1130" s="20">
        <v>45699</v>
      </c>
      <c r="G1130" s="20">
        <v>45698</v>
      </c>
      <c r="H1130" s="20">
        <v>45698</v>
      </c>
      <c r="I1130" s="20">
        <v>45685</v>
      </c>
      <c r="J1130" s="20">
        <v>45693</v>
      </c>
      <c r="K1130" t="s">
        <v>213</v>
      </c>
      <c r="L1130" t="s">
        <v>272</v>
      </c>
      <c r="M1130" t="s">
        <v>273</v>
      </c>
      <c r="N1130" t="s">
        <v>1481</v>
      </c>
      <c r="O1130" t="s">
        <v>215</v>
      </c>
      <c r="P1130" t="s">
        <v>216</v>
      </c>
      <c r="Q1130" t="s">
        <v>217</v>
      </c>
      <c r="R1130" t="s">
        <v>97</v>
      </c>
      <c r="S1130" t="s">
        <v>98</v>
      </c>
    </row>
    <row r="1131" spans="1:19" x14ac:dyDescent="0.3">
      <c r="A1131">
        <v>107841</v>
      </c>
      <c r="B1131">
        <v>122</v>
      </c>
      <c r="C1131" t="s">
        <v>25</v>
      </c>
      <c r="D1131" t="s">
        <v>247</v>
      </c>
      <c r="E1131">
        <v>92</v>
      </c>
      <c r="F1131" s="20">
        <v>45699</v>
      </c>
      <c r="G1131" s="20">
        <v>45698</v>
      </c>
      <c r="H1131" s="20">
        <v>45698</v>
      </c>
      <c r="I1131" s="20">
        <v>45685</v>
      </c>
      <c r="J1131" s="20">
        <v>45693</v>
      </c>
      <c r="K1131" t="s">
        <v>213</v>
      </c>
      <c r="L1131" t="s">
        <v>272</v>
      </c>
      <c r="M1131" t="s">
        <v>273</v>
      </c>
      <c r="N1131" t="s">
        <v>1482</v>
      </c>
      <c r="O1131" t="s">
        <v>215</v>
      </c>
      <c r="P1131" t="s">
        <v>216</v>
      </c>
      <c r="Q1131" t="s">
        <v>217</v>
      </c>
      <c r="R1131" t="s">
        <v>97</v>
      </c>
      <c r="S1131" t="s">
        <v>98</v>
      </c>
    </row>
    <row r="1132" spans="1:19" x14ac:dyDescent="0.3">
      <c r="A1132">
        <v>107889</v>
      </c>
      <c r="B1132">
        <v>122</v>
      </c>
      <c r="C1132" t="s">
        <v>25</v>
      </c>
      <c r="D1132" t="s">
        <v>460</v>
      </c>
      <c r="E1132">
        <v>6978.64</v>
      </c>
      <c r="F1132" s="20">
        <v>45698</v>
      </c>
      <c r="G1132" s="20">
        <v>45698</v>
      </c>
      <c r="H1132" s="20">
        <v>45698</v>
      </c>
      <c r="I1132" s="20">
        <v>45670</v>
      </c>
      <c r="J1132" s="20">
        <v>45694</v>
      </c>
      <c r="K1132" t="s">
        <v>96</v>
      </c>
      <c r="L1132" t="s">
        <v>285</v>
      </c>
      <c r="M1132" t="s">
        <v>461</v>
      </c>
      <c r="N1132" t="s">
        <v>1483</v>
      </c>
      <c r="O1132" t="s">
        <v>215</v>
      </c>
      <c r="P1132" t="s">
        <v>216</v>
      </c>
      <c r="Q1132" t="s">
        <v>217</v>
      </c>
      <c r="R1132" t="s">
        <v>97</v>
      </c>
      <c r="S1132" t="s">
        <v>98</v>
      </c>
    </row>
    <row r="1133" spans="1:19" x14ac:dyDescent="0.3">
      <c r="A1133">
        <v>107912</v>
      </c>
      <c r="B1133">
        <v>122</v>
      </c>
      <c r="C1133" t="s">
        <v>25</v>
      </c>
      <c r="D1133" t="s">
        <v>1484</v>
      </c>
      <c r="E1133">
        <v>88.88</v>
      </c>
      <c r="F1133" s="20">
        <v>45688</v>
      </c>
      <c r="G1133" s="20">
        <v>45698</v>
      </c>
      <c r="H1133" s="20">
        <v>45698</v>
      </c>
      <c r="I1133" s="20">
        <v>45657</v>
      </c>
      <c r="J1133" s="20">
        <v>45694</v>
      </c>
      <c r="K1133" t="s">
        <v>213</v>
      </c>
      <c r="L1133" t="s">
        <v>1485</v>
      </c>
      <c r="M1133" t="s">
        <v>1484</v>
      </c>
      <c r="N1133" t="s">
        <v>1486</v>
      </c>
      <c r="O1133" t="s">
        <v>215</v>
      </c>
      <c r="P1133" t="s">
        <v>216</v>
      </c>
      <c r="Q1133" t="s">
        <v>217</v>
      </c>
      <c r="R1133" t="s">
        <v>97</v>
      </c>
      <c r="S1133" t="s">
        <v>98</v>
      </c>
    </row>
    <row r="1134" spans="1:19" x14ac:dyDescent="0.3">
      <c r="A1134">
        <v>105876</v>
      </c>
      <c r="B1134">
        <v>122</v>
      </c>
      <c r="C1134" t="s">
        <v>25</v>
      </c>
      <c r="D1134" t="s">
        <v>240</v>
      </c>
      <c r="E1134">
        <v>323.39999999999998</v>
      </c>
      <c r="F1134" s="20">
        <v>45698</v>
      </c>
      <c r="G1134" s="20">
        <v>45698</v>
      </c>
      <c r="H1134" s="20">
        <v>45698</v>
      </c>
      <c r="I1134" s="20">
        <v>45679</v>
      </c>
      <c r="J1134" s="20">
        <v>45685</v>
      </c>
      <c r="K1134" t="s">
        <v>213</v>
      </c>
      <c r="N1134" t="s">
        <v>1487</v>
      </c>
      <c r="O1134" t="s">
        <v>215</v>
      </c>
      <c r="P1134" t="s">
        <v>216</v>
      </c>
      <c r="Q1134" t="s">
        <v>217</v>
      </c>
      <c r="R1134" t="s">
        <v>97</v>
      </c>
      <c r="S1134" t="s">
        <v>98</v>
      </c>
    </row>
    <row r="1135" spans="1:19" x14ac:dyDescent="0.3">
      <c r="A1135">
        <v>105974</v>
      </c>
      <c r="B1135">
        <v>122</v>
      </c>
      <c r="C1135" t="s">
        <v>25</v>
      </c>
      <c r="D1135" t="s">
        <v>322</v>
      </c>
      <c r="E1135">
        <v>2850.15</v>
      </c>
      <c r="F1135" s="20">
        <v>45698</v>
      </c>
      <c r="G1135" s="20">
        <v>45698</v>
      </c>
      <c r="H1135" s="20">
        <v>45698</v>
      </c>
      <c r="I1135" s="20">
        <v>45678</v>
      </c>
      <c r="J1135" s="20">
        <v>45685</v>
      </c>
      <c r="K1135" t="s">
        <v>213</v>
      </c>
      <c r="N1135" t="s">
        <v>1488</v>
      </c>
      <c r="O1135" t="s">
        <v>215</v>
      </c>
      <c r="P1135" t="s">
        <v>216</v>
      </c>
      <c r="Q1135" t="s">
        <v>217</v>
      </c>
      <c r="R1135" t="s">
        <v>97</v>
      </c>
      <c r="S1135" t="s">
        <v>98</v>
      </c>
    </row>
    <row r="1136" spans="1:19" x14ac:dyDescent="0.3">
      <c r="A1136">
        <v>105997</v>
      </c>
      <c r="B1136">
        <v>122</v>
      </c>
      <c r="C1136" t="s">
        <v>25</v>
      </c>
      <c r="D1136" t="s">
        <v>228</v>
      </c>
      <c r="E1136">
        <v>1473.1</v>
      </c>
      <c r="F1136" s="20">
        <v>45699</v>
      </c>
      <c r="G1136" s="20">
        <v>45698</v>
      </c>
      <c r="H1136" s="20">
        <v>45698</v>
      </c>
      <c r="I1136" s="20">
        <v>45678</v>
      </c>
      <c r="J1136" s="20">
        <v>45685</v>
      </c>
      <c r="K1136" t="s">
        <v>213</v>
      </c>
      <c r="N1136" t="s">
        <v>1489</v>
      </c>
      <c r="O1136" t="s">
        <v>215</v>
      </c>
      <c r="P1136" t="s">
        <v>216</v>
      </c>
      <c r="Q1136" t="s">
        <v>217</v>
      </c>
      <c r="R1136" t="s">
        <v>97</v>
      </c>
      <c r="S1136" t="s">
        <v>98</v>
      </c>
    </row>
    <row r="1137" spans="1:19" x14ac:dyDescent="0.3">
      <c r="A1137">
        <v>106003</v>
      </c>
      <c r="B1137">
        <v>122</v>
      </c>
      <c r="C1137" t="s">
        <v>25</v>
      </c>
      <c r="D1137" t="s">
        <v>242</v>
      </c>
      <c r="E1137">
        <v>2522.4</v>
      </c>
      <c r="F1137" s="20">
        <v>45699</v>
      </c>
      <c r="G1137" s="20">
        <v>45698</v>
      </c>
      <c r="H1137" s="20">
        <v>45698</v>
      </c>
      <c r="I1137" s="20">
        <v>45678</v>
      </c>
      <c r="J1137" s="20">
        <v>45685</v>
      </c>
      <c r="K1137" t="s">
        <v>213</v>
      </c>
      <c r="N1137" t="s">
        <v>1490</v>
      </c>
      <c r="O1137" t="s">
        <v>215</v>
      </c>
      <c r="P1137" t="s">
        <v>216</v>
      </c>
      <c r="Q1137" t="s">
        <v>217</v>
      </c>
      <c r="R1137" t="s">
        <v>97</v>
      </c>
      <c r="S1137" t="s">
        <v>98</v>
      </c>
    </row>
    <row r="1138" spans="1:19" x14ac:dyDescent="0.3">
      <c r="A1138">
        <v>106032</v>
      </c>
      <c r="B1138">
        <v>122</v>
      </c>
      <c r="C1138" t="s">
        <v>25</v>
      </c>
      <c r="D1138" t="s">
        <v>222</v>
      </c>
      <c r="E1138">
        <v>657.6</v>
      </c>
      <c r="F1138" s="20">
        <v>45698</v>
      </c>
      <c r="G1138" s="20">
        <v>45698</v>
      </c>
      <c r="H1138" s="20">
        <v>45698</v>
      </c>
      <c r="I1138" s="20">
        <v>45681</v>
      </c>
      <c r="J1138" s="20">
        <v>45685</v>
      </c>
      <c r="K1138" t="s">
        <v>213</v>
      </c>
      <c r="N1138" t="s">
        <v>1491</v>
      </c>
      <c r="O1138" t="s">
        <v>215</v>
      </c>
      <c r="P1138" t="s">
        <v>216</v>
      </c>
      <c r="Q1138" t="s">
        <v>217</v>
      </c>
      <c r="R1138" t="s">
        <v>97</v>
      </c>
      <c r="S1138" t="s">
        <v>98</v>
      </c>
    </row>
    <row r="1139" spans="1:19" x14ac:dyDescent="0.3">
      <c r="A1139">
        <v>106111</v>
      </c>
      <c r="B1139">
        <v>122</v>
      </c>
      <c r="C1139" t="s">
        <v>25</v>
      </c>
      <c r="D1139" t="s">
        <v>322</v>
      </c>
      <c r="E1139">
        <v>449.22</v>
      </c>
      <c r="F1139" s="20">
        <v>45698</v>
      </c>
      <c r="G1139" s="20">
        <v>45698</v>
      </c>
      <c r="H1139" s="20">
        <v>45698</v>
      </c>
      <c r="I1139" s="20">
        <v>45679</v>
      </c>
      <c r="J1139" s="20">
        <v>45686</v>
      </c>
      <c r="K1139" t="s">
        <v>213</v>
      </c>
      <c r="N1139" t="s">
        <v>1492</v>
      </c>
      <c r="O1139" t="s">
        <v>215</v>
      </c>
      <c r="P1139" t="s">
        <v>216</v>
      </c>
      <c r="Q1139" t="s">
        <v>217</v>
      </c>
      <c r="R1139" t="s">
        <v>97</v>
      </c>
      <c r="S1139" t="s">
        <v>98</v>
      </c>
    </row>
    <row r="1140" spans="1:19" x14ac:dyDescent="0.3">
      <c r="A1140">
        <v>106118</v>
      </c>
      <c r="B1140">
        <v>122</v>
      </c>
      <c r="C1140" t="s">
        <v>25</v>
      </c>
      <c r="D1140" t="s">
        <v>222</v>
      </c>
      <c r="E1140">
        <v>606</v>
      </c>
      <c r="F1140" s="20">
        <v>45699</v>
      </c>
      <c r="G1140" s="20">
        <v>45698</v>
      </c>
      <c r="H1140" s="20">
        <v>45698</v>
      </c>
      <c r="I1140" s="20">
        <v>45684</v>
      </c>
      <c r="J1140" s="20">
        <v>45686</v>
      </c>
      <c r="K1140" t="s">
        <v>213</v>
      </c>
      <c r="N1140" t="s">
        <v>1493</v>
      </c>
      <c r="O1140" t="s">
        <v>215</v>
      </c>
      <c r="P1140" t="s">
        <v>216</v>
      </c>
      <c r="Q1140" t="s">
        <v>217</v>
      </c>
      <c r="R1140" t="s">
        <v>97</v>
      </c>
      <c r="S1140" t="s">
        <v>98</v>
      </c>
    </row>
    <row r="1141" spans="1:19" x14ac:dyDescent="0.3">
      <c r="A1141">
        <v>106120</v>
      </c>
      <c r="B1141">
        <v>122</v>
      </c>
      <c r="C1141" t="s">
        <v>25</v>
      </c>
      <c r="D1141" t="s">
        <v>224</v>
      </c>
      <c r="E1141">
        <v>132.85</v>
      </c>
      <c r="F1141" s="20">
        <v>45699</v>
      </c>
      <c r="G1141" s="20">
        <v>45698</v>
      </c>
      <c r="H1141" s="20">
        <v>45698</v>
      </c>
      <c r="I1141" s="20">
        <v>45684</v>
      </c>
      <c r="J1141" s="20">
        <v>45686</v>
      </c>
      <c r="K1141" t="s">
        <v>213</v>
      </c>
      <c r="N1141" t="s">
        <v>1494</v>
      </c>
      <c r="O1141" t="s">
        <v>215</v>
      </c>
      <c r="P1141" t="s">
        <v>216</v>
      </c>
      <c r="Q1141" t="s">
        <v>217</v>
      </c>
      <c r="R1141" t="s">
        <v>97</v>
      </c>
      <c r="S1141" t="s">
        <v>98</v>
      </c>
    </row>
    <row r="1142" spans="1:19" x14ac:dyDescent="0.3">
      <c r="A1142">
        <v>106121</v>
      </c>
      <c r="B1142">
        <v>122</v>
      </c>
      <c r="C1142" t="s">
        <v>25</v>
      </c>
      <c r="D1142" t="s">
        <v>523</v>
      </c>
      <c r="E1142">
        <v>7281.45</v>
      </c>
      <c r="F1142" s="20">
        <v>45698</v>
      </c>
      <c r="G1142" s="20">
        <v>45698</v>
      </c>
      <c r="H1142" s="20">
        <v>45698</v>
      </c>
      <c r="I1142" s="20">
        <v>45684</v>
      </c>
      <c r="J1142" s="20">
        <v>45686</v>
      </c>
      <c r="K1142" t="s">
        <v>213</v>
      </c>
      <c r="N1142" t="s">
        <v>1495</v>
      </c>
      <c r="O1142" t="s">
        <v>215</v>
      </c>
      <c r="P1142" t="s">
        <v>216</v>
      </c>
      <c r="Q1142" t="s">
        <v>217</v>
      </c>
      <c r="R1142" t="s">
        <v>97</v>
      </c>
      <c r="S1142" t="s">
        <v>98</v>
      </c>
    </row>
    <row r="1143" spans="1:19" x14ac:dyDescent="0.3">
      <c r="A1143">
        <v>106122</v>
      </c>
      <c r="B1143">
        <v>122</v>
      </c>
      <c r="C1143" t="s">
        <v>25</v>
      </c>
      <c r="D1143" t="s">
        <v>256</v>
      </c>
      <c r="E1143">
        <v>1324.85</v>
      </c>
      <c r="F1143" s="20">
        <v>45698</v>
      </c>
      <c r="G1143" s="20">
        <v>45698</v>
      </c>
      <c r="H1143" s="20">
        <v>45698</v>
      </c>
      <c r="I1143" s="20">
        <v>45684</v>
      </c>
      <c r="J1143" s="20">
        <v>45686</v>
      </c>
      <c r="K1143" t="s">
        <v>213</v>
      </c>
      <c r="N1143" t="s">
        <v>1496</v>
      </c>
      <c r="O1143" t="s">
        <v>215</v>
      </c>
      <c r="P1143" t="s">
        <v>216</v>
      </c>
      <c r="Q1143" t="s">
        <v>217</v>
      </c>
      <c r="R1143" t="s">
        <v>97</v>
      </c>
      <c r="S1143" t="s">
        <v>98</v>
      </c>
    </row>
    <row r="1144" spans="1:19" x14ac:dyDescent="0.3">
      <c r="A1144">
        <v>106138</v>
      </c>
      <c r="B1144">
        <v>122</v>
      </c>
      <c r="C1144" t="s">
        <v>25</v>
      </c>
      <c r="D1144" t="s">
        <v>328</v>
      </c>
      <c r="E1144">
        <v>1176</v>
      </c>
      <c r="F1144" s="20">
        <v>45698</v>
      </c>
      <c r="G1144" s="20">
        <v>45698</v>
      </c>
      <c r="H1144" s="20">
        <v>45698</v>
      </c>
      <c r="I1144" s="20">
        <v>45684</v>
      </c>
      <c r="J1144" s="20">
        <v>45686</v>
      </c>
      <c r="K1144" t="s">
        <v>213</v>
      </c>
      <c r="N1144" t="s">
        <v>1497</v>
      </c>
      <c r="O1144" t="s">
        <v>215</v>
      </c>
      <c r="P1144" t="s">
        <v>216</v>
      </c>
      <c r="Q1144" t="s">
        <v>217</v>
      </c>
      <c r="R1144" t="s">
        <v>97</v>
      </c>
      <c r="S1144" t="s">
        <v>98</v>
      </c>
    </row>
    <row r="1145" spans="1:19" x14ac:dyDescent="0.3">
      <c r="A1145">
        <v>106140</v>
      </c>
      <c r="B1145">
        <v>122</v>
      </c>
      <c r="C1145" t="s">
        <v>25</v>
      </c>
      <c r="D1145" t="s">
        <v>247</v>
      </c>
      <c r="E1145">
        <v>875.6</v>
      </c>
      <c r="F1145" s="20">
        <v>45698</v>
      </c>
      <c r="G1145" s="20">
        <v>45698</v>
      </c>
      <c r="H1145" s="20">
        <v>45698</v>
      </c>
      <c r="I1145" s="20">
        <v>45682</v>
      </c>
      <c r="J1145" s="20">
        <v>45686</v>
      </c>
      <c r="K1145" t="s">
        <v>213</v>
      </c>
      <c r="N1145" t="s">
        <v>1498</v>
      </c>
      <c r="O1145" t="s">
        <v>215</v>
      </c>
      <c r="P1145" t="s">
        <v>216</v>
      </c>
      <c r="Q1145" t="s">
        <v>217</v>
      </c>
      <c r="R1145" t="s">
        <v>97</v>
      </c>
      <c r="S1145" t="s">
        <v>98</v>
      </c>
    </row>
    <row r="1146" spans="1:19" x14ac:dyDescent="0.3">
      <c r="A1146">
        <v>106145</v>
      </c>
      <c r="B1146">
        <v>122</v>
      </c>
      <c r="C1146" t="s">
        <v>25</v>
      </c>
      <c r="D1146" t="s">
        <v>560</v>
      </c>
      <c r="E1146">
        <v>3088.86</v>
      </c>
      <c r="F1146" s="20">
        <v>45700</v>
      </c>
      <c r="G1146" s="20">
        <v>45698</v>
      </c>
      <c r="H1146" s="20">
        <v>45698</v>
      </c>
      <c r="I1146" s="20">
        <v>45672</v>
      </c>
      <c r="J1146" s="20">
        <v>45686</v>
      </c>
      <c r="K1146" t="s">
        <v>213</v>
      </c>
      <c r="L1146" t="s">
        <v>279</v>
      </c>
      <c r="M1146" t="s">
        <v>561</v>
      </c>
      <c r="N1146" t="s">
        <v>1499</v>
      </c>
      <c r="O1146" t="s">
        <v>215</v>
      </c>
      <c r="P1146" t="s">
        <v>216</v>
      </c>
      <c r="Q1146" t="s">
        <v>217</v>
      </c>
      <c r="R1146" t="s">
        <v>97</v>
      </c>
      <c r="S1146" t="s">
        <v>98</v>
      </c>
    </row>
    <row r="1147" spans="1:19" x14ac:dyDescent="0.3">
      <c r="A1147">
        <v>104640</v>
      </c>
      <c r="B1147">
        <v>122</v>
      </c>
      <c r="C1147" t="s">
        <v>25</v>
      </c>
      <c r="D1147" t="s">
        <v>344</v>
      </c>
      <c r="E1147">
        <v>1587.6</v>
      </c>
      <c r="F1147" s="20">
        <v>45698</v>
      </c>
      <c r="G1147" s="20">
        <v>45698</v>
      </c>
      <c r="H1147" s="20">
        <v>45698</v>
      </c>
      <c r="I1147" s="20">
        <v>45667</v>
      </c>
      <c r="J1147" s="20">
        <v>45679</v>
      </c>
      <c r="K1147" t="s">
        <v>213</v>
      </c>
      <c r="N1147" t="s">
        <v>1500</v>
      </c>
      <c r="O1147" t="s">
        <v>215</v>
      </c>
      <c r="P1147" t="s">
        <v>216</v>
      </c>
      <c r="Q1147" t="s">
        <v>217</v>
      </c>
      <c r="R1147" t="s">
        <v>97</v>
      </c>
      <c r="S1147" t="s">
        <v>98</v>
      </c>
    </row>
    <row r="1148" spans="1:19" x14ac:dyDescent="0.3">
      <c r="A1148">
        <v>104691</v>
      </c>
      <c r="B1148">
        <v>122</v>
      </c>
      <c r="C1148" t="s">
        <v>25</v>
      </c>
      <c r="D1148" t="s">
        <v>1501</v>
      </c>
      <c r="E1148">
        <v>996</v>
      </c>
      <c r="F1148" s="20">
        <v>45699</v>
      </c>
      <c r="G1148" s="20">
        <v>45698</v>
      </c>
      <c r="H1148" s="20">
        <v>45698</v>
      </c>
      <c r="I1148" s="20">
        <v>45671</v>
      </c>
      <c r="J1148" s="20">
        <v>45679</v>
      </c>
      <c r="K1148" t="s">
        <v>213</v>
      </c>
      <c r="N1148" t="s">
        <v>1502</v>
      </c>
      <c r="O1148" t="s">
        <v>215</v>
      </c>
      <c r="P1148" t="s">
        <v>216</v>
      </c>
      <c r="Q1148" t="s">
        <v>217</v>
      </c>
      <c r="R1148" t="s">
        <v>97</v>
      </c>
      <c r="S1148" t="s">
        <v>98</v>
      </c>
    </row>
    <row r="1149" spans="1:19" x14ac:dyDescent="0.3">
      <c r="A1149">
        <v>104701</v>
      </c>
      <c r="B1149">
        <v>122</v>
      </c>
      <c r="C1149" t="s">
        <v>25</v>
      </c>
      <c r="D1149" t="s">
        <v>380</v>
      </c>
      <c r="E1149">
        <v>483</v>
      </c>
      <c r="F1149" s="20">
        <v>45700</v>
      </c>
      <c r="G1149" s="20">
        <v>45698</v>
      </c>
      <c r="H1149" s="20">
        <v>45698</v>
      </c>
      <c r="I1149" s="20">
        <v>45672</v>
      </c>
      <c r="J1149" s="20">
        <v>45679</v>
      </c>
      <c r="K1149" t="s">
        <v>213</v>
      </c>
      <c r="N1149" t="s">
        <v>1503</v>
      </c>
      <c r="O1149" t="s">
        <v>215</v>
      </c>
      <c r="P1149" t="s">
        <v>216</v>
      </c>
      <c r="Q1149" t="s">
        <v>217</v>
      </c>
      <c r="R1149" t="s">
        <v>97</v>
      </c>
      <c r="S1149" t="s">
        <v>98</v>
      </c>
    </row>
    <row r="1150" spans="1:19" x14ac:dyDescent="0.3">
      <c r="A1150">
        <v>104808</v>
      </c>
      <c r="B1150">
        <v>122</v>
      </c>
      <c r="C1150" t="s">
        <v>25</v>
      </c>
      <c r="D1150" t="s">
        <v>262</v>
      </c>
      <c r="E1150">
        <v>590.4</v>
      </c>
      <c r="F1150" s="20">
        <v>45698</v>
      </c>
      <c r="G1150" s="20">
        <v>45698</v>
      </c>
      <c r="H1150" s="20">
        <v>45698</v>
      </c>
      <c r="I1150" s="20">
        <v>45671</v>
      </c>
      <c r="J1150" s="20">
        <v>45679</v>
      </c>
      <c r="K1150" t="s">
        <v>213</v>
      </c>
      <c r="N1150" t="s">
        <v>1504</v>
      </c>
      <c r="O1150" t="s">
        <v>215</v>
      </c>
      <c r="P1150" t="s">
        <v>216</v>
      </c>
      <c r="Q1150" t="s">
        <v>217</v>
      </c>
      <c r="R1150" t="s">
        <v>97</v>
      </c>
      <c r="S1150" t="s">
        <v>98</v>
      </c>
    </row>
    <row r="1151" spans="1:19" x14ac:dyDescent="0.3">
      <c r="A1151">
        <v>104812</v>
      </c>
      <c r="B1151">
        <v>122</v>
      </c>
      <c r="C1151" t="s">
        <v>25</v>
      </c>
      <c r="D1151" t="s">
        <v>232</v>
      </c>
      <c r="E1151">
        <v>1076.51</v>
      </c>
      <c r="F1151" s="20">
        <v>45700</v>
      </c>
      <c r="G1151" s="20">
        <v>45698</v>
      </c>
      <c r="H1151" s="20">
        <v>45698</v>
      </c>
      <c r="I1151" s="20">
        <v>45672</v>
      </c>
      <c r="J1151" s="20">
        <v>45679</v>
      </c>
      <c r="K1151" t="s">
        <v>213</v>
      </c>
      <c r="N1151" t="s">
        <v>1505</v>
      </c>
      <c r="O1151" t="s">
        <v>215</v>
      </c>
      <c r="P1151" t="s">
        <v>216</v>
      </c>
      <c r="Q1151" t="s">
        <v>217</v>
      </c>
      <c r="R1151" t="s">
        <v>97</v>
      </c>
      <c r="S1151" t="s">
        <v>98</v>
      </c>
    </row>
    <row r="1152" spans="1:19" x14ac:dyDescent="0.3">
      <c r="A1152">
        <v>106964</v>
      </c>
      <c r="B1152">
        <v>122</v>
      </c>
      <c r="C1152" t="s">
        <v>25</v>
      </c>
      <c r="D1152" t="s">
        <v>820</v>
      </c>
      <c r="E1152">
        <v>250</v>
      </c>
      <c r="F1152" s="20">
        <v>45698</v>
      </c>
      <c r="G1152" s="20">
        <v>45698</v>
      </c>
      <c r="H1152" s="20">
        <v>45698</v>
      </c>
      <c r="I1152" s="20">
        <v>45688</v>
      </c>
      <c r="J1152" s="20">
        <v>45692</v>
      </c>
      <c r="K1152" t="s">
        <v>96</v>
      </c>
      <c r="L1152" t="s">
        <v>276</v>
      </c>
      <c r="M1152" t="s">
        <v>442</v>
      </c>
      <c r="N1152" t="s">
        <v>1506</v>
      </c>
      <c r="O1152" t="s">
        <v>215</v>
      </c>
      <c r="P1152" t="s">
        <v>216</v>
      </c>
      <c r="Q1152" t="s">
        <v>217</v>
      </c>
      <c r="R1152" t="s">
        <v>97</v>
      </c>
      <c r="S1152" t="s">
        <v>98</v>
      </c>
    </row>
    <row r="1153" spans="1:19" x14ac:dyDescent="0.3">
      <c r="A1153">
        <v>106965</v>
      </c>
      <c r="B1153">
        <v>122</v>
      </c>
      <c r="C1153" t="s">
        <v>25</v>
      </c>
      <c r="D1153" t="s">
        <v>820</v>
      </c>
      <c r="E1153">
        <v>300.95999999999998</v>
      </c>
      <c r="F1153" s="20">
        <v>45698</v>
      </c>
      <c r="G1153" s="20">
        <v>45698</v>
      </c>
      <c r="H1153" s="20">
        <v>45698</v>
      </c>
      <c r="I1153" s="20">
        <v>45688</v>
      </c>
      <c r="J1153" s="20">
        <v>45692</v>
      </c>
      <c r="K1153" t="s">
        <v>96</v>
      </c>
      <c r="L1153" t="s">
        <v>279</v>
      </c>
      <c r="M1153" t="s">
        <v>561</v>
      </c>
      <c r="N1153" t="s">
        <v>1506</v>
      </c>
      <c r="O1153" t="s">
        <v>215</v>
      </c>
      <c r="P1153" t="s">
        <v>216</v>
      </c>
      <c r="Q1153" t="s">
        <v>217</v>
      </c>
      <c r="R1153" t="s">
        <v>97</v>
      </c>
      <c r="S1153" t="s">
        <v>98</v>
      </c>
    </row>
    <row r="1154" spans="1:19" x14ac:dyDescent="0.3">
      <c r="A1154">
        <v>106966</v>
      </c>
      <c r="B1154">
        <v>122</v>
      </c>
      <c r="C1154" t="s">
        <v>25</v>
      </c>
      <c r="D1154" t="s">
        <v>820</v>
      </c>
      <c r="E1154">
        <v>415.34</v>
      </c>
      <c r="F1154" s="20">
        <v>45698</v>
      </c>
      <c r="G1154" s="20">
        <v>45698</v>
      </c>
      <c r="H1154" s="20">
        <v>45698</v>
      </c>
      <c r="I1154" s="20">
        <v>45688</v>
      </c>
      <c r="J1154" s="20">
        <v>45692</v>
      </c>
      <c r="K1154" t="s">
        <v>96</v>
      </c>
      <c r="L1154" t="s">
        <v>279</v>
      </c>
      <c r="M1154" t="s">
        <v>280</v>
      </c>
      <c r="N1154" t="s">
        <v>1506</v>
      </c>
      <c r="O1154" t="s">
        <v>215</v>
      </c>
      <c r="P1154" t="s">
        <v>216</v>
      </c>
      <c r="Q1154" t="s">
        <v>217</v>
      </c>
      <c r="R1154" t="s">
        <v>97</v>
      </c>
      <c r="S1154" t="s">
        <v>98</v>
      </c>
    </row>
    <row r="1155" spans="1:19" x14ac:dyDescent="0.3">
      <c r="A1155">
        <v>107032</v>
      </c>
      <c r="B1155">
        <v>122</v>
      </c>
      <c r="C1155" t="s">
        <v>25</v>
      </c>
      <c r="D1155" t="s">
        <v>792</v>
      </c>
      <c r="E1155">
        <v>1290</v>
      </c>
      <c r="F1155" s="20">
        <v>45698</v>
      </c>
      <c r="G1155" s="20">
        <v>45698</v>
      </c>
      <c r="H1155" s="20">
        <v>45698</v>
      </c>
      <c r="I1155" s="20">
        <v>45658</v>
      </c>
      <c r="J1155" s="20">
        <v>45692</v>
      </c>
      <c r="K1155" t="s">
        <v>96</v>
      </c>
      <c r="L1155" t="s">
        <v>793</v>
      </c>
      <c r="M1155" t="s">
        <v>794</v>
      </c>
      <c r="N1155" t="s">
        <v>1507</v>
      </c>
      <c r="O1155" t="s">
        <v>215</v>
      </c>
      <c r="P1155" t="s">
        <v>216</v>
      </c>
      <c r="Q1155" t="s">
        <v>217</v>
      </c>
      <c r="R1155" t="s">
        <v>97</v>
      </c>
      <c r="S1155" t="s">
        <v>98</v>
      </c>
    </row>
    <row r="1156" spans="1:19" x14ac:dyDescent="0.3">
      <c r="A1156">
        <v>107033</v>
      </c>
      <c r="B1156">
        <v>122</v>
      </c>
      <c r="C1156" t="s">
        <v>25</v>
      </c>
      <c r="D1156" t="s">
        <v>795</v>
      </c>
      <c r="E1156">
        <v>1000</v>
      </c>
      <c r="F1156" s="20">
        <v>45698</v>
      </c>
      <c r="G1156" s="20">
        <v>45698</v>
      </c>
      <c r="H1156" s="20">
        <v>45698</v>
      </c>
      <c r="I1156" s="20">
        <v>45658</v>
      </c>
      <c r="J1156" s="20">
        <v>45692</v>
      </c>
      <c r="K1156" t="s">
        <v>96</v>
      </c>
      <c r="L1156" t="s">
        <v>793</v>
      </c>
      <c r="M1156" t="s">
        <v>794</v>
      </c>
      <c r="N1156" t="s">
        <v>1164</v>
      </c>
      <c r="O1156" t="s">
        <v>215</v>
      </c>
      <c r="P1156" t="s">
        <v>216</v>
      </c>
      <c r="Q1156" t="s">
        <v>217</v>
      </c>
      <c r="R1156" t="s">
        <v>97</v>
      </c>
      <c r="S1156" t="s">
        <v>98</v>
      </c>
    </row>
    <row r="1157" spans="1:19" x14ac:dyDescent="0.3">
      <c r="A1157">
        <v>107034</v>
      </c>
      <c r="B1157">
        <v>122</v>
      </c>
      <c r="C1157" t="s">
        <v>25</v>
      </c>
      <c r="D1157" t="s">
        <v>797</v>
      </c>
      <c r="E1157">
        <v>1360</v>
      </c>
      <c r="F1157" s="20">
        <v>45698</v>
      </c>
      <c r="G1157" s="20">
        <v>45698</v>
      </c>
      <c r="H1157" s="20">
        <v>45698</v>
      </c>
      <c r="I1157" s="20">
        <v>45658</v>
      </c>
      <c r="J1157" s="20">
        <v>45692</v>
      </c>
      <c r="K1157" t="s">
        <v>96</v>
      </c>
      <c r="L1157" t="s">
        <v>793</v>
      </c>
      <c r="M1157" t="s">
        <v>794</v>
      </c>
      <c r="N1157" t="s">
        <v>1508</v>
      </c>
      <c r="O1157" t="s">
        <v>215</v>
      </c>
      <c r="P1157" t="s">
        <v>216</v>
      </c>
      <c r="Q1157" t="s">
        <v>217</v>
      </c>
      <c r="R1157" t="s">
        <v>97</v>
      </c>
      <c r="S1157" t="s">
        <v>98</v>
      </c>
    </row>
    <row r="1158" spans="1:19" x14ac:dyDescent="0.3">
      <c r="A1158">
        <v>107035</v>
      </c>
      <c r="B1158">
        <v>122</v>
      </c>
      <c r="C1158" t="s">
        <v>25</v>
      </c>
      <c r="D1158" t="s">
        <v>799</v>
      </c>
      <c r="E1158">
        <v>1210</v>
      </c>
      <c r="F1158" s="20">
        <v>45698</v>
      </c>
      <c r="G1158" s="20">
        <v>45698</v>
      </c>
      <c r="H1158" s="20">
        <v>45698</v>
      </c>
      <c r="I1158" s="20">
        <v>45658</v>
      </c>
      <c r="J1158" s="20">
        <v>45692</v>
      </c>
      <c r="K1158" t="s">
        <v>96</v>
      </c>
      <c r="L1158" t="s">
        <v>793</v>
      </c>
      <c r="M1158" t="s">
        <v>794</v>
      </c>
      <c r="N1158" t="s">
        <v>1509</v>
      </c>
      <c r="O1158" t="s">
        <v>215</v>
      </c>
      <c r="P1158" t="s">
        <v>216</v>
      </c>
      <c r="Q1158" t="s">
        <v>217</v>
      </c>
      <c r="R1158" t="s">
        <v>97</v>
      </c>
      <c r="S1158" t="s">
        <v>98</v>
      </c>
    </row>
    <row r="1159" spans="1:19" x14ac:dyDescent="0.3">
      <c r="A1159">
        <v>107036</v>
      </c>
      <c r="B1159">
        <v>122</v>
      </c>
      <c r="C1159" t="s">
        <v>25</v>
      </c>
      <c r="D1159" t="s">
        <v>800</v>
      </c>
      <c r="E1159">
        <v>1290</v>
      </c>
      <c r="F1159" s="20">
        <v>45698</v>
      </c>
      <c r="G1159" s="20">
        <v>45698</v>
      </c>
      <c r="H1159" s="20">
        <v>45698</v>
      </c>
      <c r="I1159" s="20">
        <v>45658</v>
      </c>
      <c r="J1159" s="20">
        <v>45692</v>
      </c>
      <c r="K1159" t="s">
        <v>96</v>
      </c>
      <c r="L1159" t="s">
        <v>793</v>
      </c>
      <c r="M1159" t="s">
        <v>794</v>
      </c>
      <c r="N1159" t="s">
        <v>1509</v>
      </c>
      <c r="O1159" t="s">
        <v>215</v>
      </c>
      <c r="P1159" t="s">
        <v>216</v>
      </c>
      <c r="Q1159" t="s">
        <v>217</v>
      </c>
      <c r="R1159" t="s">
        <v>97</v>
      </c>
      <c r="S1159" t="s">
        <v>98</v>
      </c>
    </row>
    <row r="1160" spans="1:19" x14ac:dyDescent="0.3">
      <c r="A1160">
        <v>107037</v>
      </c>
      <c r="B1160">
        <v>122</v>
      </c>
      <c r="C1160" t="s">
        <v>25</v>
      </c>
      <c r="D1160" t="s">
        <v>1030</v>
      </c>
      <c r="E1160">
        <v>1000</v>
      </c>
      <c r="F1160" s="20">
        <v>45698</v>
      </c>
      <c r="G1160" s="20">
        <v>45698</v>
      </c>
      <c r="H1160" s="20">
        <v>45698</v>
      </c>
      <c r="I1160" s="20">
        <v>45658</v>
      </c>
      <c r="J1160" s="20">
        <v>45692</v>
      </c>
      <c r="K1160" t="s">
        <v>96</v>
      </c>
      <c r="L1160" t="s">
        <v>793</v>
      </c>
      <c r="M1160" t="s">
        <v>794</v>
      </c>
      <c r="N1160" t="s">
        <v>1509</v>
      </c>
      <c r="O1160" t="s">
        <v>215</v>
      </c>
      <c r="P1160" t="s">
        <v>216</v>
      </c>
      <c r="Q1160" t="s">
        <v>217</v>
      </c>
      <c r="R1160" t="s">
        <v>97</v>
      </c>
      <c r="S1160" t="s">
        <v>98</v>
      </c>
    </row>
    <row r="1161" spans="1:19" x14ac:dyDescent="0.3">
      <c r="A1161">
        <v>107038</v>
      </c>
      <c r="B1161">
        <v>122</v>
      </c>
      <c r="C1161" t="s">
        <v>25</v>
      </c>
      <c r="D1161" t="s">
        <v>311</v>
      </c>
      <c r="E1161">
        <v>1360</v>
      </c>
      <c r="F1161" s="20">
        <v>45698</v>
      </c>
      <c r="G1161" s="20">
        <v>45698</v>
      </c>
      <c r="H1161" s="20">
        <v>45698</v>
      </c>
      <c r="I1161" s="20">
        <v>45658</v>
      </c>
      <c r="J1161" s="20">
        <v>45692</v>
      </c>
      <c r="K1161" t="s">
        <v>96</v>
      </c>
      <c r="L1161" t="s">
        <v>793</v>
      </c>
      <c r="M1161" t="s">
        <v>794</v>
      </c>
      <c r="N1161" t="s">
        <v>806</v>
      </c>
      <c r="O1161" t="s">
        <v>215</v>
      </c>
      <c r="P1161" t="s">
        <v>216</v>
      </c>
      <c r="Q1161" t="s">
        <v>217</v>
      </c>
      <c r="R1161" t="s">
        <v>97</v>
      </c>
      <c r="S1161" t="s">
        <v>98</v>
      </c>
    </row>
    <row r="1162" spans="1:19" x14ac:dyDescent="0.3">
      <c r="A1162">
        <v>107039</v>
      </c>
      <c r="B1162">
        <v>122</v>
      </c>
      <c r="C1162" t="s">
        <v>25</v>
      </c>
      <c r="D1162" t="s">
        <v>805</v>
      </c>
      <c r="E1162">
        <v>750</v>
      </c>
      <c r="F1162" s="20">
        <v>45698</v>
      </c>
      <c r="G1162" s="20">
        <v>45698</v>
      </c>
      <c r="H1162" s="20">
        <v>45698</v>
      </c>
      <c r="I1162" s="20">
        <v>45658</v>
      </c>
      <c r="J1162" s="20">
        <v>45692</v>
      </c>
      <c r="K1162" t="s">
        <v>96</v>
      </c>
      <c r="L1162" t="s">
        <v>793</v>
      </c>
      <c r="M1162" t="s">
        <v>794</v>
      </c>
      <c r="N1162" t="s">
        <v>1510</v>
      </c>
      <c r="O1162" t="s">
        <v>215</v>
      </c>
      <c r="P1162" t="s">
        <v>216</v>
      </c>
      <c r="Q1162" t="s">
        <v>217</v>
      </c>
      <c r="R1162" t="s">
        <v>97</v>
      </c>
      <c r="S1162" t="s">
        <v>98</v>
      </c>
    </row>
    <row r="1163" spans="1:19" x14ac:dyDescent="0.3">
      <c r="A1163">
        <v>107040</v>
      </c>
      <c r="B1163">
        <v>122</v>
      </c>
      <c r="C1163" t="s">
        <v>25</v>
      </c>
      <c r="D1163" t="s">
        <v>807</v>
      </c>
      <c r="E1163">
        <v>1360</v>
      </c>
      <c r="F1163" s="20">
        <v>45698</v>
      </c>
      <c r="G1163" s="20">
        <v>45698</v>
      </c>
      <c r="H1163" s="20">
        <v>45698</v>
      </c>
      <c r="I1163" s="20">
        <v>45658</v>
      </c>
      <c r="J1163" s="20">
        <v>45692</v>
      </c>
      <c r="K1163" t="s">
        <v>96</v>
      </c>
      <c r="L1163" t="s">
        <v>793</v>
      </c>
      <c r="M1163" t="s">
        <v>794</v>
      </c>
      <c r="N1163" t="s">
        <v>505</v>
      </c>
      <c r="O1163" t="s">
        <v>215</v>
      </c>
      <c r="P1163" t="s">
        <v>216</v>
      </c>
      <c r="Q1163" t="s">
        <v>217</v>
      </c>
      <c r="R1163" t="s">
        <v>97</v>
      </c>
      <c r="S1163" t="s">
        <v>98</v>
      </c>
    </row>
    <row r="1164" spans="1:19" x14ac:dyDescent="0.3">
      <c r="A1164">
        <v>107042</v>
      </c>
      <c r="B1164">
        <v>122</v>
      </c>
      <c r="C1164" t="s">
        <v>25</v>
      </c>
      <c r="D1164" t="s">
        <v>810</v>
      </c>
      <c r="E1164">
        <v>640</v>
      </c>
      <c r="F1164" s="20">
        <v>45698</v>
      </c>
      <c r="G1164" s="20">
        <v>45698</v>
      </c>
      <c r="H1164" s="20">
        <v>45698</v>
      </c>
      <c r="I1164" s="20">
        <v>45658</v>
      </c>
      <c r="J1164" s="20">
        <v>45692</v>
      </c>
      <c r="K1164" t="s">
        <v>96</v>
      </c>
      <c r="L1164" t="s">
        <v>793</v>
      </c>
      <c r="M1164" t="s">
        <v>794</v>
      </c>
      <c r="N1164" t="s">
        <v>1509</v>
      </c>
      <c r="O1164" t="s">
        <v>215</v>
      </c>
      <c r="P1164" t="s">
        <v>216</v>
      </c>
      <c r="Q1164" t="s">
        <v>217</v>
      </c>
      <c r="R1164" t="s">
        <v>97</v>
      </c>
      <c r="S1164" t="s">
        <v>98</v>
      </c>
    </row>
    <row r="1165" spans="1:19" x14ac:dyDescent="0.3">
      <c r="A1165">
        <v>101708</v>
      </c>
      <c r="B1165">
        <v>122</v>
      </c>
      <c r="C1165" t="s">
        <v>25</v>
      </c>
      <c r="D1165" t="s">
        <v>792</v>
      </c>
      <c r="E1165">
        <v>6000</v>
      </c>
      <c r="F1165" s="20">
        <v>45698</v>
      </c>
      <c r="G1165" s="20">
        <v>45698</v>
      </c>
      <c r="H1165" s="20">
        <v>45698</v>
      </c>
      <c r="I1165" s="20">
        <v>45658</v>
      </c>
      <c r="J1165" s="20">
        <v>45668</v>
      </c>
      <c r="K1165" t="s">
        <v>96</v>
      </c>
      <c r="L1165" t="s">
        <v>312</v>
      </c>
      <c r="M1165" t="s">
        <v>313</v>
      </c>
      <c r="N1165" t="s">
        <v>1154</v>
      </c>
      <c r="O1165" t="s">
        <v>215</v>
      </c>
      <c r="P1165" t="s">
        <v>216</v>
      </c>
      <c r="Q1165" t="s">
        <v>217</v>
      </c>
      <c r="R1165" t="s">
        <v>97</v>
      </c>
      <c r="S1165" t="s">
        <v>98</v>
      </c>
    </row>
    <row r="1166" spans="1:19" x14ac:dyDescent="0.3">
      <c r="A1166">
        <v>101709</v>
      </c>
      <c r="B1166">
        <v>122</v>
      </c>
      <c r="C1166" t="s">
        <v>25</v>
      </c>
      <c r="D1166" t="s">
        <v>795</v>
      </c>
      <c r="E1166">
        <v>2700</v>
      </c>
      <c r="F1166" s="20">
        <v>45698</v>
      </c>
      <c r="G1166" s="20">
        <v>45698</v>
      </c>
      <c r="H1166" s="20">
        <v>45698</v>
      </c>
      <c r="I1166" s="20">
        <v>45658</v>
      </c>
      <c r="J1166" s="20">
        <v>45668</v>
      </c>
      <c r="K1166" t="s">
        <v>96</v>
      </c>
      <c r="L1166" t="s">
        <v>312</v>
      </c>
      <c r="M1166" t="s">
        <v>313</v>
      </c>
      <c r="N1166" t="s">
        <v>1511</v>
      </c>
      <c r="O1166" t="s">
        <v>215</v>
      </c>
      <c r="P1166" t="s">
        <v>216</v>
      </c>
      <c r="Q1166" t="s">
        <v>217</v>
      </c>
      <c r="R1166" t="s">
        <v>97</v>
      </c>
      <c r="S1166" t="s">
        <v>98</v>
      </c>
    </row>
    <row r="1167" spans="1:19" x14ac:dyDescent="0.3">
      <c r="A1167">
        <v>101710</v>
      </c>
      <c r="B1167">
        <v>122</v>
      </c>
      <c r="C1167" t="s">
        <v>25</v>
      </c>
      <c r="D1167" t="s">
        <v>797</v>
      </c>
      <c r="E1167">
        <v>4200</v>
      </c>
      <c r="F1167" s="20">
        <v>45698</v>
      </c>
      <c r="G1167" s="20">
        <v>45698</v>
      </c>
      <c r="H1167" s="20">
        <v>45698</v>
      </c>
      <c r="I1167" s="20">
        <v>45658</v>
      </c>
      <c r="J1167" s="20">
        <v>45668</v>
      </c>
      <c r="K1167" t="s">
        <v>96</v>
      </c>
      <c r="L1167" t="s">
        <v>312</v>
      </c>
      <c r="M1167" t="s">
        <v>313</v>
      </c>
      <c r="N1167" t="s">
        <v>1031</v>
      </c>
      <c r="O1167" t="s">
        <v>215</v>
      </c>
      <c r="P1167" t="s">
        <v>216</v>
      </c>
      <c r="Q1167" t="s">
        <v>217</v>
      </c>
      <c r="R1167" t="s">
        <v>97</v>
      </c>
      <c r="S1167" t="s">
        <v>98</v>
      </c>
    </row>
    <row r="1168" spans="1:19" x14ac:dyDescent="0.3">
      <c r="A1168">
        <v>101711</v>
      </c>
      <c r="B1168">
        <v>122</v>
      </c>
      <c r="C1168" t="s">
        <v>25</v>
      </c>
      <c r="D1168" t="s">
        <v>813</v>
      </c>
      <c r="E1168">
        <v>5400</v>
      </c>
      <c r="F1168" s="20">
        <v>45698</v>
      </c>
      <c r="G1168" s="20">
        <v>45698</v>
      </c>
      <c r="H1168" s="20">
        <v>45698</v>
      </c>
      <c r="I1168" s="20">
        <v>45658</v>
      </c>
      <c r="J1168" s="20">
        <v>45668</v>
      </c>
      <c r="K1168" t="s">
        <v>96</v>
      </c>
      <c r="L1168" t="s">
        <v>312</v>
      </c>
      <c r="M1168" t="s">
        <v>313</v>
      </c>
      <c r="N1168" t="s">
        <v>1512</v>
      </c>
      <c r="O1168" t="s">
        <v>215</v>
      </c>
      <c r="P1168" t="s">
        <v>216</v>
      </c>
      <c r="Q1168" t="s">
        <v>217</v>
      </c>
      <c r="R1168" t="s">
        <v>97</v>
      </c>
      <c r="S1168" t="s">
        <v>98</v>
      </c>
    </row>
    <row r="1169" spans="1:19" x14ac:dyDescent="0.3">
      <c r="A1169">
        <v>101712</v>
      </c>
      <c r="B1169">
        <v>122</v>
      </c>
      <c r="C1169" t="s">
        <v>25</v>
      </c>
      <c r="D1169" t="s">
        <v>799</v>
      </c>
      <c r="E1169">
        <v>4000</v>
      </c>
      <c r="F1169" s="20">
        <v>45698</v>
      </c>
      <c r="G1169" s="20">
        <v>45698</v>
      </c>
      <c r="H1169" s="20">
        <v>45698</v>
      </c>
      <c r="I1169" s="20">
        <v>45658</v>
      </c>
      <c r="J1169" s="20">
        <v>45668</v>
      </c>
      <c r="K1169" t="s">
        <v>96</v>
      </c>
      <c r="L1169" t="s">
        <v>312</v>
      </c>
      <c r="M1169" t="s">
        <v>313</v>
      </c>
      <c r="N1169" t="s">
        <v>1011</v>
      </c>
      <c r="O1169" t="s">
        <v>215</v>
      </c>
      <c r="P1169" t="s">
        <v>216</v>
      </c>
      <c r="Q1169" t="s">
        <v>217</v>
      </c>
      <c r="R1169" t="s">
        <v>97</v>
      </c>
      <c r="S1169" t="s">
        <v>98</v>
      </c>
    </row>
    <row r="1170" spans="1:19" x14ac:dyDescent="0.3">
      <c r="A1170">
        <v>101713</v>
      </c>
      <c r="B1170">
        <v>122</v>
      </c>
      <c r="C1170" t="s">
        <v>25</v>
      </c>
      <c r="D1170" t="s">
        <v>800</v>
      </c>
      <c r="E1170">
        <v>4800</v>
      </c>
      <c r="F1170" s="20">
        <v>45698</v>
      </c>
      <c r="G1170" s="20">
        <v>45698</v>
      </c>
      <c r="H1170" s="20">
        <v>45698</v>
      </c>
      <c r="I1170" s="20">
        <v>45658</v>
      </c>
      <c r="J1170" s="20">
        <v>45668</v>
      </c>
      <c r="K1170" t="s">
        <v>96</v>
      </c>
      <c r="L1170" t="s">
        <v>312</v>
      </c>
      <c r="M1170" t="s">
        <v>313</v>
      </c>
      <c r="N1170" t="s">
        <v>1513</v>
      </c>
      <c r="O1170" t="s">
        <v>215</v>
      </c>
      <c r="P1170" t="s">
        <v>216</v>
      </c>
      <c r="Q1170" t="s">
        <v>217</v>
      </c>
      <c r="R1170" t="s">
        <v>97</v>
      </c>
      <c r="S1170" t="s">
        <v>98</v>
      </c>
    </row>
    <row r="1171" spans="1:19" x14ac:dyDescent="0.3">
      <c r="A1171">
        <v>101714</v>
      </c>
      <c r="B1171">
        <v>122</v>
      </c>
      <c r="C1171" t="s">
        <v>25</v>
      </c>
      <c r="D1171" t="s">
        <v>769</v>
      </c>
      <c r="E1171">
        <v>6000</v>
      </c>
      <c r="F1171" s="20">
        <v>45698</v>
      </c>
      <c r="G1171" s="20">
        <v>45698</v>
      </c>
      <c r="H1171" s="20">
        <v>45698</v>
      </c>
      <c r="I1171" s="20">
        <v>45658</v>
      </c>
      <c r="J1171" s="20">
        <v>45668</v>
      </c>
      <c r="K1171" t="s">
        <v>96</v>
      </c>
      <c r="L1171" t="s">
        <v>312</v>
      </c>
      <c r="M1171" t="s">
        <v>313</v>
      </c>
      <c r="N1171" t="s">
        <v>1514</v>
      </c>
      <c r="O1171" t="s">
        <v>215</v>
      </c>
      <c r="P1171" t="s">
        <v>216</v>
      </c>
      <c r="Q1171" t="s">
        <v>217</v>
      </c>
      <c r="R1171" t="s">
        <v>97</v>
      </c>
      <c r="S1171" t="s">
        <v>98</v>
      </c>
    </row>
    <row r="1172" spans="1:19" x14ac:dyDescent="0.3">
      <c r="A1172">
        <v>101715</v>
      </c>
      <c r="B1172">
        <v>122</v>
      </c>
      <c r="C1172" t="s">
        <v>25</v>
      </c>
      <c r="D1172" t="s">
        <v>829</v>
      </c>
      <c r="E1172">
        <v>1398</v>
      </c>
      <c r="F1172" s="20">
        <v>45698</v>
      </c>
      <c r="G1172" s="20">
        <v>45698</v>
      </c>
      <c r="H1172" s="20">
        <v>45698</v>
      </c>
      <c r="I1172" s="20">
        <v>45658</v>
      </c>
      <c r="J1172" s="20">
        <v>45668</v>
      </c>
      <c r="K1172" t="s">
        <v>96</v>
      </c>
      <c r="L1172" t="s">
        <v>312</v>
      </c>
      <c r="M1172" t="s">
        <v>313</v>
      </c>
      <c r="N1172" t="s">
        <v>1148</v>
      </c>
      <c r="O1172" t="s">
        <v>215</v>
      </c>
      <c r="P1172" t="s">
        <v>216</v>
      </c>
      <c r="Q1172" t="s">
        <v>217</v>
      </c>
      <c r="R1172" t="s">
        <v>97</v>
      </c>
      <c r="S1172" t="s">
        <v>98</v>
      </c>
    </row>
    <row r="1173" spans="1:19" x14ac:dyDescent="0.3">
      <c r="A1173">
        <v>101716</v>
      </c>
      <c r="B1173">
        <v>122</v>
      </c>
      <c r="C1173" t="s">
        <v>25</v>
      </c>
      <c r="D1173" t="s">
        <v>831</v>
      </c>
      <c r="E1173">
        <v>1250</v>
      </c>
      <c r="F1173" s="20">
        <v>45698</v>
      </c>
      <c r="G1173" s="20">
        <v>45698</v>
      </c>
      <c r="H1173" s="20">
        <v>45698</v>
      </c>
      <c r="I1173" s="20">
        <v>45658</v>
      </c>
      <c r="J1173" s="20">
        <v>45668</v>
      </c>
      <c r="K1173" t="s">
        <v>96</v>
      </c>
      <c r="L1173" t="s">
        <v>312</v>
      </c>
      <c r="M1173" t="s">
        <v>313</v>
      </c>
      <c r="N1173" t="s">
        <v>1511</v>
      </c>
      <c r="O1173" t="s">
        <v>215</v>
      </c>
      <c r="P1173" t="s">
        <v>216</v>
      </c>
      <c r="Q1173" t="s">
        <v>217</v>
      </c>
      <c r="R1173" t="s">
        <v>97</v>
      </c>
      <c r="S1173" t="s">
        <v>98</v>
      </c>
    </row>
    <row r="1174" spans="1:19" x14ac:dyDescent="0.3">
      <c r="A1174">
        <v>101717</v>
      </c>
      <c r="B1174">
        <v>122</v>
      </c>
      <c r="C1174" t="s">
        <v>25</v>
      </c>
      <c r="D1174" t="s">
        <v>1030</v>
      </c>
      <c r="E1174">
        <v>3100</v>
      </c>
      <c r="F1174" s="20">
        <v>45698</v>
      </c>
      <c r="G1174" s="20">
        <v>45698</v>
      </c>
      <c r="H1174" s="20">
        <v>45698</v>
      </c>
      <c r="I1174" s="20">
        <v>45658</v>
      </c>
      <c r="J1174" s="20">
        <v>45668</v>
      </c>
      <c r="K1174" t="s">
        <v>96</v>
      </c>
      <c r="L1174" t="s">
        <v>312</v>
      </c>
      <c r="M1174" t="s">
        <v>313</v>
      </c>
      <c r="N1174" t="s">
        <v>806</v>
      </c>
      <c r="O1174" t="s">
        <v>215</v>
      </c>
      <c r="P1174" t="s">
        <v>216</v>
      </c>
      <c r="Q1174" t="s">
        <v>217</v>
      </c>
      <c r="R1174" t="s">
        <v>97</v>
      </c>
      <c r="S1174" t="s">
        <v>98</v>
      </c>
    </row>
    <row r="1175" spans="1:19" x14ac:dyDescent="0.3">
      <c r="A1175">
        <v>101718</v>
      </c>
      <c r="B1175">
        <v>122</v>
      </c>
      <c r="C1175" t="s">
        <v>25</v>
      </c>
      <c r="D1175" t="s">
        <v>833</v>
      </c>
      <c r="E1175">
        <v>7200</v>
      </c>
      <c r="F1175" s="20">
        <v>45698</v>
      </c>
      <c r="G1175" s="20">
        <v>45698</v>
      </c>
      <c r="H1175" s="20">
        <v>45698</v>
      </c>
      <c r="I1175" s="20">
        <v>45658</v>
      </c>
      <c r="J1175" s="20">
        <v>45668</v>
      </c>
      <c r="K1175" t="s">
        <v>96</v>
      </c>
      <c r="L1175" t="s">
        <v>312</v>
      </c>
      <c r="M1175" t="s">
        <v>313</v>
      </c>
      <c r="N1175" t="s">
        <v>1515</v>
      </c>
      <c r="O1175" t="s">
        <v>215</v>
      </c>
      <c r="P1175" t="s">
        <v>216</v>
      </c>
      <c r="Q1175" t="s">
        <v>217</v>
      </c>
      <c r="R1175" t="s">
        <v>97</v>
      </c>
      <c r="S1175" t="s">
        <v>98</v>
      </c>
    </row>
    <row r="1176" spans="1:19" x14ac:dyDescent="0.3">
      <c r="A1176">
        <v>101719</v>
      </c>
      <c r="B1176">
        <v>122</v>
      </c>
      <c r="C1176" t="s">
        <v>25</v>
      </c>
      <c r="D1176" t="s">
        <v>311</v>
      </c>
      <c r="E1176">
        <v>4200</v>
      </c>
      <c r="F1176" s="20">
        <v>45698</v>
      </c>
      <c r="G1176" s="20">
        <v>45698</v>
      </c>
      <c r="H1176" s="20">
        <v>45698</v>
      </c>
      <c r="I1176" s="20">
        <v>45658</v>
      </c>
      <c r="J1176" s="20">
        <v>45668</v>
      </c>
      <c r="K1176" t="s">
        <v>96</v>
      </c>
      <c r="L1176" t="s">
        <v>312</v>
      </c>
      <c r="M1176" t="s">
        <v>313</v>
      </c>
      <c r="N1176" t="s">
        <v>505</v>
      </c>
      <c r="O1176" t="s">
        <v>215</v>
      </c>
      <c r="P1176" t="s">
        <v>216</v>
      </c>
      <c r="Q1176" t="s">
        <v>217</v>
      </c>
      <c r="R1176" t="s">
        <v>97</v>
      </c>
      <c r="S1176" t="s">
        <v>98</v>
      </c>
    </row>
    <row r="1177" spans="1:19" x14ac:dyDescent="0.3">
      <c r="A1177">
        <v>101720</v>
      </c>
      <c r="B1177">
        <v>122</v>
      </c>
      <c r="C1177" t="s">
        <v>25</v>
      </c>
      <c r="D1177" t="s">
        <v>836</v>
      </c>
      <c r="E1177">
        <v>2400</v>
      </c>
      <c r="F1177" s="20">
        <v>45698</v>
      </c>
      <c r="G1177" s="20">
        <v>45698</v>
      </c>
      <c r="H1177" s="20">
        <v>45698</v>
      </c>
      <c r="I1177" s="20">
        <v>45658</v>
      </c>
      <c r="J1177" s="20">
        <v>45668</v>
      </c>
      <c r="K1177" t="s">
        <v>96</v>
      </c>
      <c r="L1177" t="s">
        <v>312</v>
      </c>
      <c r="M1177" t="s">
        <v>313</v>
      </c>
      <c r="N1177" t="s">
        <v>1154</v>
      </c>
      <c r="O1177" t="s">
        <v>215</v>
      </c>
      <c r="P1177" t="s">
        <v>216</v>
      </c>
      <c r="Q1177" t="s">
        <v>217</v>
      </c>
      <c r="R1177" t="s">
        <v>97</v>
      </c>
      <c r="S1177" t="s">
        <v>98</v>
      </c>
    </row>
    <row r="1178" spans="1:19" x14ac:dyDescent="0.3">
      <c r="A1178">
        <v>101721</v>
      </c>
      <c r="B1178">
        <v>122</v>
      </c>
      <c r="C1178" t="s">
        <v>25</v>
      </c>
      <c r="D1178" t="s">
        <v>1123</v>
      </c>
      <c r="E1178">
        <v>1809</v>
      </c>
      <c r="F1178" s="20">
        <v>45698</v>
      </c>
      <c r="G1178" s="20">
        <v>45698</v>
      </c>
      <c r="H1178" s="20">
        <v>45698</v>
      </c>
      <c r="I1178" s="20">
        <v>45658</v>
      </c>
      <c r="J1178" s="20">
        <v>45668</v>
      </c>
      <c r="K1178" t="s">
        <v>96</v>
      </c>
      <c r="L1178" t="s">
        <v>312</v>
      </c>
      <c r="M1178" t="s">
        <v>313</v>
      </c>
      <c r="N1178" t="s">
        <v>826</v>
      </c>
      <c r="O1178" t="s">
        <v>215</v>
      </c>
      <c r="P1178" t="s">
        <v>216</v>
      </c>
      <c r="Q1178" t="s">
        <v>217</v>
      </c>
      <c r="R1178" t="s">
        <v>97</v>
      </c>
      <c r="S1178" t="s">
        <v>98</v>
      </c>
    </row>
    <row r="1179" spans="1:19" x14ac:dyDescent="0.3">
      <c r="A1179">
        <v>101722</v>
      </c>
      <c r="B1179">
        <v>122</v>
      </c>
      <c r="C1179" t="s">
        <v>25</v>
      </c>
      <c r="D1179" t="s">
        <v>805</v>
      </c>
      <c r="E1179">
        <v>2700</v>
      </c>
      <c r="F1179" s="20">
        <v>45698</v>
      </c>
      <c r="G1179" s="20">
        <v>45698</v>
      </c>
      <c r="H1179" s="20">
        <v>45698</v>
      </c>
      <c r="I1179" s="20">
        <v>45658</v>
      </c>
      <c r="J1179" s="20">
        <v>45668</v>
      </c>
      <c r="K1179" t="s">
        <v>96</v>
      </c>
      <c r="L1179" t="s">
        <v>312</v>
      </c>
      <c r="M1179" t="s">
        <v>313</v>
      </c>
      <c r="N1179" t="s">
        <v>772</v>
      </c>
      <c r="O1179" t="s">
        <v>215</v>
      </c>
      <c r="P1179" t="s">
        <v>216</v>
      </c>
      <c r="Q1179" t="s">
        <v>217</v>
      </c>
      <c r="R1179" t="s">
        <v>97</v>
      </c>
      <c r="S1179" t="s">
        <v>98</v>
      </c>
    </row>
    <row r="1180" spans="1:19" x14ac:dyDescent="0.3">
      <c r="A1180">
        <v>101723</v>
      </c>
      <c r="B1180">
        <v>122</v>
      </c>
      <c r="C1180" t="s">
        <v>25</v>
      </c>
      <c r="D1180" t="s">
        <v>838</v>
      </c>
      <c r="E1180">
        <v>3850</v>
      </c>
      <c r="F1180" s="20">
        <v>45698</v>
      </c>
      <c r="G1180" s="20">
        <v>45698</v>
      </c>
      <c r="H1180" s="20">
        <v>45698</v>
      </c>
      <c r="I1180" s="20">
        <v>45658</v>
      </c>
      <c r="J1180" s="20">
        <v>45668</v>
      </c>
      <c r="K1180" t="s">
        <v>96</v>
      </c>
      <c r="L1180" t="s">
        <v>312</v>
      </c>
      <c r="M1180" t="s">
        <v>313</v>
      </c>
      <c r="N1180" t="s">
        <v>1287</v>
      </c>
      <c r="O1180" t="s">
        <v>215</v>
      </c>
      <c r="P1180" t="s">
        <v>216</v>
      </c>
      <c r="Q1180" t="s">
        <v>217</v>
      </c>
      <c r="R1180" t="s">
        <v>97</v>
      </c>
      <c r="S1180" t="s">
        <v>98</v>
      </c>
    </row>
    <row r="1181" spans="1:19" x14ac:dyDescent="0.3">
      <c r="A1181">
        <v>101724</v>
      </c>
      <c r="B1181">
        <v>122</v>
      </c>
      <c r="C1181" t="s">
        <v>25</v>
      </c>
      <c r="D1181" t="s">
        <v>807</v>
      </c>
      <c r="E1181">
        <v>4200</v>
      </c>
      <c r="F1181" s="20">
        <v>45698</v>
      </c>
      <c r="G1181" s="20">
        <v>45698</v>
      </c>
      <c r="H1181" s="20">
        <v>45698</v>
      </c>
      <c r="I1181" s="20">
        <v>45658</v>
      </c>
      <c r="J1181" s="20">
        <v>45668</v>
      </c>
      <c r="K1181" t="s">
        <v>96</v>
      </c>
      <c r="L1181" t="s">
        <v>312</v>
      </c>
      <c r="M1181" t="s">
        <v>313</v>
      </c>
      <c r="N1181" t="s">
        <v>1516</v>
      </c>
      <c r="O1181" t="s">
        <v>215</v>
      </c>
      <c r="P1181" t="s">
        <v>216</v>
      </c>
      <c r="Q1181" t="s">
        <v>217</v>
      </c>
      <c r="R1181" t="s">
        <v>97</v>
      </c>
      <c r="S1181" t="s">
        <v>98</v>
      </c>
    </row>
    <row r="1182" spans="1:19" x14ac:dyDescent="0.3">
      <c r="A1182">
        <v>101725</v>
      </c>
      <c r="B1182">
        <v>122</v>
      </c>
      <c r="C1182" t="s">
        <v>25</v>
      </c>
      <c r="D1182" t="s">
        <v>841</v>
      </c>
      <c r="E1182">
        <v>5000</v>
      </c>
      <c r="F1182" s="20">
        <v>45698</v>
      </c>
      <c r="G1182" s="20">
        <v>45698</v>
      </c>
      <c r="H1182" s="20">
        <v>45698</v>
      </c>
      <c r="I1182" s="20">
        <v>45658</v>
      </c>
      <c r="J1182" s="20">
        <v>45668</v>
      </c>
      <c r="K1182" t="s">
        <v>96</v>
      </c>
      <c r="L1182" t="s">
        <v>285</v>
      </c>
      <c r="M1182" t="s">
        <v>691</v>
      </c>
      <c r="N1182" t="s">
        <v>1517</v>
      </c>
      <c r="O1182" t="s">
        <v>215</v>
      </c>
      <c r="P1182" t="s">
        <v>216</v>
      </c>
      <c r="Q1182" t="s">
        <v>217</v>
      </c>
      <c r="R1182" t="s">
        <v>97</v>
      </c>
      <c r="S1182" t="s">
        <v>98</v>
      </c>
    </row>
    <row r="1183" spans="1:19" x14ac:dyDescent="0.3">
      <c r="A1183">
        <v>101726</v>
      </c>
      <c r="B1183">
        <v>122</v>
      </c>
      <c r="C1183" t="s">
        <v>25</v>
      </c>
      <c r="D1183" t="s">
        <v>810</v>
      </c>
      <c r="E1183">
        <v>2400</v>
      </c>
      <c r="F1183" s="20">
        <v>45698</v>
      </c>
      <c r="G1183" s="20">
        <v>45698</v>
      </c>
      <c r="H1183" s="20">
        <v>45698</v>
      </c>
      <c r="I1183" s="20">
        <v>45658</v>
      </c>
      <c r="J1183" s="20">
        <v>45668</v>
      </c>
      <c r="K1183" t="s">
        <v>96</v>
      </c>
      <c r="L1183" t="s">
        <v>312</v>
      </c>
      <c r="M1183" t="s">
        <v>313</v>
      </c>
      <c r="O1183" t="s">
        <v>215</v>
      </c>
      <c r="P1183" t="s">
        <v>216</v>
      </c>
      <c r="Q1183" t="s">
        <v>217</v>
      </c>
      <c r="R1183" t="s">
        <v>97</v>
      </c>
      <c r="S1183" t="s">
        <v>98</v>
      </c>
    </row>
    <row r="1184" spans="1:19" x14ac:dyDescent="0.3">
      <c r="A1184">
        <v>101727</v>
      </c>
      <c r="B1184">
        <v>122</v>
      </c>
      <c r="C1184" t="s">
        <v>25</v>
      </c>
      <c r="D1184" t="s">
        <v>843</v>
      </c>
      <c r="E1184">
        <v>1125</v>
      </c>
      <c r="F1184" s="20">
        <v>45698</v>
      </c>
      <c r="G1184" s="20">
        <v>45698</v>
      </c>
      <c r="H1184" s="20">
        <v>45698</v>
      </c>
      <c r="I1184" s="20">
        <v>45658</v>
      </c>
      <c r="J1184" s="20">
        <v>45668</v>
      </c>
      <c r="K1184" t="s">
        <v>96</v>
      </c>
      <c r="L1184" t="s">
        <v>312</v>
      </c>
      <c r="M1184" t="s">
        <v>313</v>
      </c>
      <c r="N1184" t="s">
        <v>788</v>
      </c>
      <c r="O1184" t="s">
        <v>215</v>
      </c>
      <c r="P1184" t="s">
        <v>216</v>
      </c>
      <c r="Q1184" t="s">
        <v>217</v>
      </c>
      <c r="R1184" t="s">
        <v>97</v>
      </c>
      <c r="S1184" t="s">
        <v>98</v>
      </c>
    </row>
    <row r="1185" spans="1:19" x14ac:dyDescent="0.3">
      <c r="A1185">
        <v>101728</v>
      </c>
      <c r="B1185">
        <v>122</v>
      </c>
      <c r="C1185" t="s">
        <v>25</v>
      </c>
      <c r="D1185" t="s">
        <v>844</v>
      </c>
      <c r="E1185">
        <v>2800</v>
      </c>
      <c r="F1185" s="20">
        <v>45698</v>
      </c>
      <c r="G1185" s="20">
        <v>45698</v>
      </c>
      <c r="H1185" s="20">
        <v>45698</v>
      </c>
      <c r="I1185" s="20">
        <v>45658</v>
      </c>
      <c r="J1185" s="20">
        <v>45668</v>
      </c>
      <c r="K1185" t="s">
        <v>96</v>
      </c>
      <c r="L1185" t="s">
        <v>312</v>
      </c>
      <c r="M1185" t="s">
        <v>313</v>
      </c>
      <c r="N1185" t="s">
        <v>1518</v>
      </c>
      <c r="O1185" t="s">
        <v>215</v>
      </c>
      <c r="P1185" t="s">
        <v>216</v>
      </c>
      <c r="Q1185" t="s">
        <v>217</v>
      </c>
      <c r="R1185" t="s">
        <v>97</v>
      </c>
      <c r="S1185" t="s">
        <v>98</v>
      </c>
    </row>
    <row r="1186" spans="1:19" x14ac:dyDescent="0.3">
      <c r="A1186">
        <v>91524</v>
      </c>
      <c r="B1186">
        <v>122</v>
      </c>
      <c r="C1186" t="s">
        <v>25</v>
      </c>
      <c r="D1186" t="s">
        <v>763</v>
      </c>
      <c r="E1186">
        <v>1450</v>
      </c>
      <c r="F1186" s="20">
        <v>45698</v>
      </c>
      <c r="G1186" s="20">
        <v>45698</v>
      </c>
      <c r="H1186" s="20">
        <v>45698</v>
      </c>
      <c r="I1186" s="20">
        <v>45689</v>
      </c>
      <c r="J1186" s="20"/>
      <c r="K1186" t="s">
        <v>96</v>
      </c>
      <c r="L1186" t="s">
        <v>276</v>
      </c>
      <c r="M1186" t="s">
        <v>764</v>
      </c>
      <c r="N1186" t="s">
        <v>1154</v>
      </c>
      <c r="O1186" t="s">
        <v>215</v>
      </c>
      <c r="P1186" t="s">
        <v>216</v>
      </c>
      <c r="Q1186" t="s">
        <v>217</v>
      </c>
      <c r="R1186" t="s">
        <v>97</v>
      </c>
      <c r="S1186" t="s">
        <v>98</v>
      </c>
    </row>
    <row r="1187" spans="1:19" x14ac:dyDescent="0.3">
      <c r="A1187">
        <v>91936</v>
      </c>
      <c r="B1187">
        <v>122</v>
      </c>
      <c r="C1187" t="s">
        <v>25</v>
      </c>
      <c r="D1187" t="s">
        <v>502</v>
      </c>
      <c r="E1187">
        <v>697.07</v>
      </c>
      <c r="F1187" s="20">
        <v>45698</v>
      </c>
      <c r="G1187" s="20">
        <v>45698</v>
      </c>
      <c r="H1187" s="20">
        <v>45698</v>
      </c>
      <c r="I1187" s="20">
        <v>45689</v>
      </c>
      <c r="J1187" s="20"/>
      <c r="K1187" t="s">
        <v>96</v>
      </c>
      <c r="L1187" t="s">
        <v>372</v>
      </c>
      <c r="M1187" t="s">
        <v>850</v>
      </c>
      <c r="N1187" t="s">
        <v>851</v>
      </c>
      <c r="O1187" t="s">
        <v>215</v>
      </c>
      <c r="P1187" t="s">
        <v>216</v>
      </c>
      <c r="Q1187" t="s">
        <v>217</v>
      </c>
      <c r="R1187" t="s">
        <v>97</v>
      </c>
      <c r="S1187" t="s">
        <v>98</v>
      </c>
    </row>
    <row r="1188" spans="1:19" x14ac:dyDescent="0.3">
      <c r="A1188">
        <v>93517</v>
      </c>
      <c r="B1188">
        <v>122</v>
      </c>
      <c r="C1188" t="s">
        <v>25</v>
      </c>
      <c r="D1188" t="s">
        <v>852</v>
      </c>
      <c r="E1188">
        <v>194.99</v>
      </c>
      <c r="F1188" s="20">
        <v>45698</v>
      </c>
      <c r="G1188" s="20">
        <v>45698</v>
      </c>
      <c r="H1188" s="20">
        <v>45698</v>
      </c>
      <c r="I1188" s="20">
        <v>45658</v>
      </c>
      <c r="J1188" s="20"/>
      <c r="K1188" t="s">
        <v>213</v>
      </c>
      <c r="L1188" t="s">
        <v>279</v>
      </c>
      <c r="M1188" t="s">
        <v>551</v>
      </c>
      <c r="N1188" t="s">
        <v>1320</v>
      </c>
      <c r="O1188" t="s">
        <v>215</v>
      </c>
      <c r="P1188" t="s">
        <v>216</v>
      </c>
      <c r="Q1188" t="s">
        <v>217</v>
      </c>
      <c r="R1188" t="s">
        <v>97</v>
      </c>
      <c r="S1188" t="s">
        <v>98</v>
      </c>
    </row>
    <row r="1189" spans="1:19" x14ac:dyDescent="0.3">
      <c r="A1189">
        <v>87456</v>
      </c>
      <c r="B1189">
        <v>122</v>
      </c>
      <c r="C1189" t="s">
        <v>25</v>
      </c>
      <c r="D1189" t="s">
        <v>1165</v>
      </c>
      <c r="E1189">
        <v>5700.8</v>
      </c>
      <c r="F1189" s="20">
        <v>45698</v>
      </c>
      <c r="G1189" s="20">
        <v>45698</v>
      </c>
      <c r="H1189" s="20">
        <v>45698</v>
      </c>
      <c r="I1189" s="20">
        <v>45615</v>
      </c>
      <c r="J1189" s="20">
        <v>45615</v>
      </c>
      <c r="K1189" t="s">
        <v>96</v>
      </c>
      <c r="L1189" t="s">
        <v>1166</v>
      </c>
      <c r="M1189" t="s">
        <v>1167</v>
      </c>
      <c r="N1189" t="s">
        <v>1168</v>
      </c>
      <c r="O1189" t="s">
        <v>215</v>
      </c>
      <c r="P1189" t="s">
        <v>216</v>
      </c>
      <c r="Q1189" t="s">
        <v>217</v>
      </c>
      <c r="R1189" t="s">
        <v>97</v>
      </c>
      <c r="S1189" t="s">
        <v>98</v>
      </c>
    </row>
    <row r="1190" spans="1:19" x14ac:dyDescent="0.3">
      <c r="A1190">
        <v>96843</v>
      </c>
      <c r="B1190">
        <v>122</v>
      </c>
      <c r="C1190" t="s">
        <v>25</v>
      </c>
      <c r="D1190" t="s">
        <v>854</v>
      </c>
      <c r="E1190">
        <v>778</v>
      </c>
      <c r="F1190" s="20">
        <v>45698</v>
      </c>
      <c r="G1190" s="20">
        <v>45698</v>
      </c>
      <c r="H1190" s="20">
        <v>45698</v>
      </c>
      <c r="I1190" s="20">
        <v>45658</v>
      </c>
      <c r="J1190" s="20"/>
      <c r="K1190" t="s">
        <v>213</v>
      </c>
      <c r="L1190" t="s">
        <v>450</v>
      </c>
      <c r="M1190" t="s">
        <v>451</v>
      </c>
      <c r="N1190" t="s">
        <v>1519</v>
      </c>
      <c r="O1190" t="s">
        <v>215</v>
      </c>
      <c r="P1190" t="s">
        <v>216</v>
      </c>
      <c r="Q1190" t="s">
        <v>217</v>
      </c>
      <c r="R1190" t="s">
        <v>97</v>
      </c>
      <c r="S1190" t="s">
        <v>98</v>
      </c>
    </row>
    <row r="1191" spans="1:19" x14ac:dyDescent="0.3">
      <c r="A1191">
        <v>97130</v>
      </c>
      <c r="B1191">
        <v>122</v>
      </c>
      <c r="C1191" t="s">
        <v>25</v>
      </c>
      <c r="D1191" t="s">
        <v>288</v>
      </c>
      <c r="E1191">
        <v>20677.57</v>
      </c>
      <c r="F1191" s="20">
        <v>45698</v>
      </c>
      <c r="G1191" s="20">
        <v>45698</v>
      </c>
      <c r="H1191" s="20">
        <v>45698</v>
      </c>
      <c r="I1191" s="20">
        <v>45677</v>
      </c>
      <c r="J1191" s="20"/>
      <c r="K1191" t="s">
        <v>96</v>
      </c>
      <c r="L1191" t="s">
        <v>289</v>
      </c>
      <c r="M1191" t="s">
        <v>290</v>
      </c>
      <c r="N1191" t="s">
        <v>1520</v>
      </c>
      <c r="O1191" t="s">
        <v>215</v>
      </c>
      <c r="P1191" t="s">
        <v>216</v>
      </c>
      <c r="Q1191" t="s">
        <v>217</v>
      </c>
      <c r="R1191" t="s">
        <v>97</v>
      </c>
      <c r="S1191" t="s">
        <v>98</v>
      </c>
    </row>
    <row r="1192" spans="1:19" x14ac:dyDescent="0.3">
      <c r="A1192">
        <v>97144</v>
      </c>
      <c r="B1192">
        <v>122</v>
      </c>
      <c r="C1192" t="s">
        <v>25</v>
      </c>
      <c r="D1192" t="s">
        <v>288</v>
      </c>
      <c r="E1192">
        <v>16000</v>
      </c>
      <c r="F1192" s="20">
        <v>45698</v>
      </c>
      <c r="G1192" s="20">
        <v>45698</v>
      </c>
      <c r="H1192" s="20">
        <v>45698</v>
      </c>
      <c r="I1192" s="20">
        <v>45658</v>
      </c>
      <c r="J1192" s="20"/>
      <c r="K1192" t="s">
        <v>96</v>
      </c>
      <c r="L1192" t="s">
        <v>289</v>
      </c>
      <c r="M1192" t="s">
        <v>290</v>
      </c>
      <c r="N1192" t="s">
        <v>859</v>
      </c>
      <c r="O1192" t="s">
        <v>215</v>
      </c>
      <c r="P1192" t="s">
        <v>216</v>
      </c>
      <c r="Q1192" t="s">
        <v>217</v>
      </c>
      <c r="R1192" t="s">
        <v>97</v>
      </c>
      <c r="S1192" t="s">
        <v>98</v>
      </c>
    </row>
    <row r="1193" spans="1:19" x14ac:dyDescent="0.3">
      <c r="A1193">
        <v>97169</v>
      </c>
      <c r="B1193">
        <v>122</v>
      </c>
      <c r="C1193" t="s">
        <v>25</v>
      </c>
      <c r="D1193" t="s">
        <v>288</v>
      </c>
      <c r="E1193">
        <v>14000</v>
      </c>
      <c r="F1193" s="20">
        <v>45698</v>
      </c>
      <c r="G1193" s="20">
        <v>45698</v>
      </c>
      <c r="H1193" s="20">
        <v>45698</v>
      </c>
      <c r="I1193" s="20">
        <v>45658</v>
      </c>
      <c r="J1193" s="20"/>
      <c r="K1193" t="s">
        <v>96</v>
      </c>
      <c r="L1193" t="s">
        <v>289</v>
      </c>
      <c r="M1193" t="s">
        <v>290</v>
      </c>
      <c r="N1193" t="s">
        <v>860</v>
      </c>
      <c r="O1193" t="s">
        <v>215</v>
      </c>
      <c r="P1193" t="s">
        <v>216</v>
      </c>
      <c r="Q1193" t="s">
        <v>217</v>
      </c>
      <c r="R1193" t="s">
        <v>97</v>
      </c>
      <c r="S1193" t="s">
        <v>98</v>
      </c>
    </row>
    <row r="1194" spans="1:19" x14ac:dyDescent="0.3">
      <c r="A1194">
        <v>97212</v>
      </c>
      <c r="B1194">
        <v>122</v>
      </c>
      <c r="C1194" t="s">
        <v>25</v>
      </c>
      <c r="D1194" t="s">
        <v>288</v>
      </c>
      <c r="E1194">
        <v>5000</v>
      </c>
      <c r="F1194" s="20">
        <v>45698</v>
      </c>
      <c r="G1194" s="20">
        <v>45698</v>
      </c>
      <c r="H1194" s="20">
        <v>45698</v>
      </c>
      <c r="I1194" s="20">
        <v>45658</v>
      </c>
      <c r="J1194" s="20"/>
      <c r="K1194" t="s">
        <v>96</v>
      </c>
      <c r="L1194" t="s">
        <v>279</v>
      </c>
      <c r="M1194" t="s">
        <v>716</v>
      </c>
      <c r="N1194" t="s">
        <v>1169</v>
      </c>
      <c r="O1194" t="s">
        <v>215</v>
      </c>
      <c r="P1194" t="s">
        <v>216</v>
      </c>
      <c r="Q1194" t="s">
        <v>217</v>
      </c>
      <c r="R1194" t="s">
        <v>97</v>
      </c>
      <c r="S1194" t="s">
        <v>98</v>
      </c>
    </row>
    <row r="1195" spans="1:19" x14ac:dyDescent="0.3">
      <c r="A1195">
        <v>97244</v>
      </c>
      <c r="B1195">
        <v>122</v>
      </c>
      <c r="C1195" t="s">
        <v>25</v>
      </c>
      <c r="D1195" t="s">
        <v>288</v>
      </c>
      <c r="E1195">
        <v>4500</v>
      </c>
      <c r="F1195" s="20">
        <v>45698</v>
      </c>
      <c r="G1195" s="20">
        <v>45698</v>
      </c>
      <c r="H1195" s="20">
        <v>45698</v>
      </c>
      <c r="I1195" s="20">
        <v>45658</v>
      </c>
      <c r="J1195" s="20"/>
      <c r="K1195" t="s">
        <v>96</v>
      </c>
      <c r="L1195" t="s">
        <v>279</v>
      </c>
      <c r="M1195" t="s">
        <v>862</v>
      </c>
      <c r="N1195" t="s">
        <v>1170</v>
      </c>
      <c r="O1195" t="s">
        <v>215</v>
      </c>
      <c r="P1195" t="s">
        <v>216</v>
      </c>
      <c r="Q1195" t="s">
        <v>217</v>
      </c>
      <c r="R1195" t="s">
        <v>97</v>
      </c>
      <c r="S1195" t="s">
        <v>98</v>
      </c>
    </row>
    <row r="1196" spans="1:19" x14ac:dyDescent="0.3">
      <c r="A1196">
        <v>97259</v>
      </c>
      <c r="B1196">
        <v>122</v>
      </c>
      <c r="C1196" t="s">
        <v>25</v>
      </c>
      <c r="D1196" t="s">
        <v>288</v>
      </c>
      <c r="E1196">
        <v>2100</v>
      </c>
      <c r="F1196" s="20">
        <v>45698</v>
      </c>
      <c r="G1196" s="20">
        <v>45698</v>
      </c>
      <c r="H1196" s="20">
        <v>45698</v>
      </c>
      <c r="I1196" s="20">
        <v>45658</v>
      </c>
      <c r="J1196" s="20"/>
      <c r="K1196" t="s">
        <v>96</v>
      </c>
      <c r="L1196" t="s">
        <v>279</v>
      </c>
      <c r="M1196" t="s">
        <v>862</v>
      </c>
      <c r="N1196" t="s">
        <v>864</v>
      </c>
      <c r="O1196" t="s">
        <v>215</v>
      </c>
      <c r="P1196" t="s">
        <v>216</v>
      </c>
      <c r="Q1196" t="s">
        <v>217</v>
      </c>
      <c r="R1196" t="s">
        <v>97</v>
      </c>
      <c r="S1196" t="s">
        <v>98</v>
      </c>
    </row>
    <row r="1197" spans="1:19" x14ac:dyDescent="0.3">
      <c r="A1197">
        <v>96671</v>
      </c>
      <c r="B1197">
        <v>122</v>
      </c>
      <c r="C1197" t="s">
        <v>25</v>
      </c>
      <c r="D1197" t="s">
        <v>447</v>
      </c>
      <c r="E1197">
        <v>1439.5</v>
      </c>
      <c r="F1197" s="20">
        <v>45695</v>
      </c>
      <c r="G1197" s="20">
        <v>45693</v>
      </c>
      <c r="H1197" s="20">
        <v>45693</v>
      </c>
      <c r="I1197" s="20">
        <v>45658</v>
      </c>
      <c r="J1197" s="20"/>
      <c r="K1197" t="s">
        <v>213</v>
      </c>
      <c r="L1197" t="s">
        <v>272</v>
      </c>
      <c r="M1197" t="s">
        <v>273</v>
      </c>
      <c r="N1197" t="s">
        <v>1320</v>
      </c>
      <c r="O1197" t="s">
        <v>215</v>
      </c>
      <c r="P1197" t="s">
        <v>216</v>
      </c>
      <c r="Q1197" t="s">
        <v>217</v>
      </c>
      <c r="R1197" t="s">
        <v>97</v>
      </c>
      <c r="S1197" t="s">
        <v>98</v>
      </c>
    </row>
    <row r="1198" spans="1:19" x14ac:dyDescent="0.3">
      <c r="A1198">
        <v>96868</v>
      </c>
      <c r="B1198">
        <v>122</v>
      </c>
      <c r="C1198" t="s">
        <v>25</v>
      </c>
      <c r="D1198" t="s">
        <v>1172</v>
      </c>
      <c r="E1198">
        <v>396</v>
      </c>
      <c r="F1198" s="20">
        <v>45697</v>
      </c>
      <c r="G1198" s="20">
        <v>45693</v>
      </c>
      <c r="H1198" s="20">
        <v>45693</v>
      </c>
      <c r="I1198" s="20">
        <v>45658</v>
      </c>
      <c r="J1198" s="20"/>
      <c r="K1198" t="s">
        <v>213</v>
      </c>
      <c r="L1198" t="s">
        <v>647</v>
      </c>
      <c r="M1198" t="s">
        <v>1173</v>
      </c>
      <c r="N1198" t="s">
        <v>1521</v>
      </c>
      <c r="O1198" t="s">
        <v>215</v>
      </c>
      <c r="P1198" t="s">
        <v>216</v>
      </c>
      <c r="Q1198" t="s">
        <v>217</v>
      </c>
      <c r="R1198" t="s">
        <v>97</v>
      </c>
      <c r="S1198" t="s">
        <v>98</v>
      </c>
    </row>
    <row r="1199" spans="1:19" x14ac:dyDescent="0.3">
      <c r="A1199">
        <v>97576</v>
      </c>
      <c r="B1199">
        <v>122</v>
      </c>
      <c r="C1199" t="s">
        <v>25</v>
      </c>
      <c r="D1199" t="s">
        <v>553</v>
      </c>
      <c r="E1199">
        <v>9120</v>
      </c>
      <c r="F1199" s="20">
        <v>45693</v>
      </c>
      <c r="G1199" s="20">
        <v>45693</v>
      </c>
      <c r="H1199" s="20">
        <v>45693</v>
      </c>
      <c r="I1199" s="20">
        <v>45658</v>
      </c>
      <c r="J1199" s="20"/>
      <c r="K1199" t="s">
        <v>96</v>
      </c>
      <c r="L1199" t="s">
        <v>285</v>
      </c>
      <c r="M1199" t="s">
        <v>554</v>
      </c>
      <c r="N1199" t="s">
        <v>1522</v>
      </c>
      <c r="O1199" t="s">
        <v>215</v>
      </c>
      <c r="P1199" t="s">
        <v>216</v>
      </c>
      <c r="Q1199" t="s">
        <v>217</v>
      </c>
      <c r="R1199" t="s">
        <v>97</v>
      </c>
      <c r="S1199" t="s">
        <v>98</v>
      </c>
    </row>
    <row r="1200" spans="1:19" x14ac:dyDescent="0.3">
      <c r="A1200">
        <v>91827</v>
      </c>
      <c r="B1200">
        <v>122</v>
      </c>
      <c r="C1200" t="s">
        <v>25</v>
      </c>
      <c r="D1200" t="s">
        <v>335</v>
      </c>
      <c r="E1200">
        <v>6501</v>
      </c>
      <c r="F1200" s="20">
        <v>45693</v>
      </c>
      <c r="G1200" s="20">
        <v>45693</v>
      </c>
      <c r="H1200" s="20">
        <v>45693</v>
      </c>
      <c r="I1200" s="20">
        <v>45684</v>
      </c>
      <c r="J1200" s="20"/>
      <c r="K1200" t="s">
        <v>213</v>
      </c>
      <c r="L1200" t="s">
        <v>336</v>
      </c>
      <c r="M1200" t="s">
        <v>337</v>
      </c>
      <c r="N1200" t="s">
        <v>1523</v>
      </c>
      <c r="O1200" t="s">
        <v>215</v>
      </c>
      <c r="P1200" t="s">
        <v>216</v>
      </c>
      <c r="Q1200" t="s">
        <v>217</v>
      </c>
      <c r="R1200" t="s">
        <v>97</v>
      </c>
      <c r="S1200" t="s">
        <v>98</v>
      </c>
    </row>
    <row r="1201" spans="1:19" x14ac:dyDescent="0.3">
      <c r="A1201">
        <v>91875</v>
      </c>
      <c r="B1201">
        <v>122</v>
      </c>
      <c r="C1201" t="s">
        <v>25</v>
      </c>
      <c r="D1201" t="s">
        <v>335</v>
      </c>
      <c r="E1201">
        <v>5416.88</v>
      </c>
      <c r="F1201" s="20">
        <v>45693</v>
      </c>
      <c r="G1201" s="20">
        <v>45693</v>
      </c>
      <c r="H1201" s="20">
        <v>45693</v>
      </c>
      <c r="I1201" s="20">
        <v>45689</v>
      </c>
      <c r="J1201" s="20"/>
      <c r="K1201" t="s">
        <v>213</v>
      </c>
      <c r="L1201" t="s">
        <v>336</v>
      </c>
      <c r="M1201" t="s">
        <v>337</v>
      </c>
      <c r="N1201" t="s">
        <v>1523</v>
      </c>
      <c r="O1201" t="s">
        <v>215</v>
      </c>
      <c r="P1201" t="s">
        <v>216</v>
      </c>
      <c r="Q1201" t="s">
        <v>217</v>
      </c>
      <c r="R1201" t="s">
        <v>97</v>
      </c>
      <c r="S1201" t="s">
        <v>98</v>
      </c>
    </row>
    <row r="1202" spans="1:19" x14ac:dyDescent="0.3">
      <c r="A1202">
        <v>107157</v>
      </c>
      <c r="B1202">
        <v>122</v>
      </c>
      <c r="C1202" t="s">
        <v>25</v>
      </c>
      <c r="D1202" t="s">
        <v>612</v>
      </c>
      <c r="E1202">
        <v>1698.37</v>
      </c>
      <c r="F1202" s="20">
        <v>45694</v>
      </c>
      <c r="G1202" s="20">
        <v>45693</v>
      </c>
      <c r="H1202" s="20">
        <v>45693</v>
      </c>
      <c r="I1202" s="20">
        <v>45687</v>
      </c>
      <c r="J1202" s="20"/>
      <c r="K1202" t="s">
        <v>96</v>
      </c>
      <c r="L1202" t="s">
        <v>613</v>
      </c>
      <c r="M1202" t="s">
        <v>614</v>
      </c>
      <c r="N1202" t="s">
        <v>1320</v>
      </c>
      <c r="O1202" t="s">
        <v>215</v>
      </c>
      <c r="P1202" t="s">
        <v>216</v>
      </c>
      <c r="Q1202" t="s">
        <v>217</v>
      </c>
      <c r="R1202" t="s">
        <v>97</v>
      </c>
      <c r="S1202" t="s">
        <v>98</v>
      </c>
    </row>
    <row r="1203" spans="1:19" x14ac:dyDescent="0.3">
      <c r="A1203">
        <v>107158</v>
      </c>
      <c r="B1203">
        <v>122</v>
      </c>
      <c r="C1203" t="s">
        <v>25</v>
      </c>
      <c r="D1203" t="s">
        <v>609</v>
      </c>
      <c r="E1203">
        <v>1874.16</v>
      </c>
      <c r="F1203" s="20">
        <v>45694</v>
      </c>
      <c r="G1203" s="20">
        <v>45693</v>
      </c>
      <c r="H1203" s="20">
        <v>45693</v>
      </c>
      <c r="I1203" s="20">
        <v>45687</v>
      </c>
      <c r="J1203" s="20"/>
      <c r="K1203" t="s">
        <v>96</v>
      </c>
      <c r="L1203" t="s">
        <v>613</v>
      </c>
      <c r="M1203" t="s">
        <v>614</v>
      </c>
      <c r="N1203" t="s">
        <v>1320</v>
      </c>
      <c r="O1203" t="s">
        <v>215</v>
      </c>
      <c r="P1203" t="s">
        <v>216</v>
      </c>
      <c r="Q1203" t="s">
        <v>217</v>
      </c>
      <c r="R1203" t="s">
        <v>97</v>
      </c>
      <c r="S1203" t="s">
        <v>98</v>
      </c>
    </row>
    <row r="1204" spans="1:19" x14ac:dyDescent="0.3">
      <c r="A1204">
        <v>107159</v>
      </c>
      <c r="B1204">
        <v>122</v>
      </c>
      <c r="C1204" t="s">
        <v>25</v>
      </c>
      <c r="D1204" t="s">
        <v>354</v>
      </c>
      <c r="E1204">
        <v>673.28</v>
      </c>
      <c r="F1204" s="20">
        <v>45694</v>
      </c>
      <c r="G1204" s="20">
        <v>45693</v>
      </c>
      <c r="H1204" s="20">
        <v>45693</v>
      </c>
      <c r="I1204" s="20">
        <v>45687</v>
      </c>
      <c r="J1204" s="20"/>
      <c r="K1204" t="s">
        <v>96</v>
      </c>
      <c r="L1204" t="s">
        <v>613</v>
      </c>
      <c r="M1204" t="s">
        <v>614</v>
      </c>
      <c r="N1204" t="s">
        <v>1320</v>
      </c>
      <c r="O1204" t="s">
        <v>215</v>
      </c>
      <c r="P1204" t="s">
        <v>216</v>
      </c>
      <c r="Q1204" t="s">
        <v>217</v>
      </c>
      <c r="R1204" t="s">
        <v>97</v>
      </c>
      <c r="S1204" t="s">
        <v>98</v>
      </c>
    </row>
    <row r="1205" spans="1:19" x14ac:dyDescent="0.3">
      <c r="A1205">
        <v>107160</v>
      </c>
      <c r="B1205">
        <v>122</v>
      </c>
      <c r="C1205" t="s">
        <v>25</v>
      </c>
      <c r="D1205" t="s">
        <v>615</v>
      </c>
      <c r="E1205">
        <v>1475.2</v>
      </c>
      <c r="F1205" s="20">
        <v>45694</v>
      </c>
      <c r="G1205" s="20">
        <v>45693</v>
      </c>
      <c r="H1205" s="20">
        <v>45693</v>
      </c>
      <c r="I1205" s="20">
        <v>45687</v>
      </c>
      <c r="J1205" s="20"/>
      <c r="K1205" t="s">
        <v>96</v>
      </c>
      <c r="L1205" t="s">
        <v>613</v>
      </c>
      <c r="M1205" t="s">
        <v>614</v>
      </c>
      <c r="N1205" t="s">
        <v>1320</v>
      </c>
      <c r="O1205" t="s">
        <v>215</v>
      </c>
      <c r="P1205" t="s">
        <v>216</v>
      </c>
      <c r="Q1205" t="s">
        <v>217</v>
      </c>
      <c r="R1205" t="s">
        <v>97</v>
      </c>
      <c r="S1205" t="s">
        <v>98</v>
      </c>
    </row>
    <row r="1206" spans="1:19" x14ac:dyDescent="0.3">
      <c r="A1206">
        <v>107161</v>
      </c>
      <c r="B1206">
        <v>122</v>
      </c>
      <c r="C1206" t="s">
        <v>25</v>
      </c>
      <c r="D1206" t="s">
        <v>616</v>
      </c>
      <c r="E1206">
        <v>1684.54</v>
      </c>
      <c r="F1206" s="20">
        <v>45694</v>
      </c>
      <c r="G1206" s="20">
        <v>45693</v>
      </c>
      <c r="H1206" s="20">
        <v>45693</v>
      </c>
      <c r="I1206" s="20">
        <v>45687</v>
      </c>
      <c r="J1206" s="20"/>
      <c r="K1206" t="s">
        <v>96</v>
      </c>
      <c r="L1206" t="s">
        <v>613</v>
      </c>
      <c r="M1206" t="s">
        <v>614</v>
      </c>
      <c r="N1206" t="s">
        <v>1320</v>
      </c>
      <c r="O1206" t="s">
        <v>215</v>
      </c>
      <c r="P1206" t="s">
        <v>216</v>
      </c>
      <c r="Q1206" t="s">
        <v>217</v>
      </c>
      <c r="R1206" t="s">
        <v>97</v>
      </c>
      <c r="S1206" t="s">
        <v>98</v>
      </c>
    </row>
    <row r="1207" spans="1:19" x14ac:dyDescent="0.3">
      <c r="A1207">
        <v>107162</v>
      </c>
      <c r="B1207">
        <v>122</v>
      </c>
      <c r="C1207" t="s">
        <v>25</v>
      </c>
      <c r="D1207" t="s">
        <v>617</v>
      </c>
      <c r="E1207">
        <v>2268.1999999999998</v>
      </c>
      <c r="F1207" s="20">
        <v>45694</v>
      </c>
      <c r="G1207" s="20">
        <v>45693</v>
      </c>
      <c r="H1207" s="20">
        <v>45693</v>
      </c>
      <c r="I1207" s="20">
        <v>45687</v>
      </c>
      <c r="J1207" s="20"/>
      <c r="K1207" t="s">
        <v>96</v>
      </c>
      <c r="L1207" t="s">
        <v>613</v>
      </c>
      <c r="M1207" t="s">
        <v>614</v>
      </c>
      <c r="N1207" t="s">
        <v>1320</v>
      </c>
      <c r="O1207" t="s">
        <v>215</v>
      </c>
      <c r="P1207" t="s">
        <v>216</v>
      </c>
      <c r="Q1207" t="s">
        <v>217</v>
      </c>
      <c r="R1207" t="s">
        <v>97</v>
      </c>
      <c r="S1207" t="s">
        <v>98</v>
      </c>
    </row>
    <row r="1208" spans="1:19" x14ac:dyDescent="0.3">
      <c r="A1208">
        <v>107163</v>
      </c>
      <c r="B1208">
        <v>122</v>
      </c>
      <c r="C1208" t="s">
        <v>25</v>
      </c>
      <c r="D1208" t="s">
        <v>618</v>
      </c>
      <c r="E1208">
        <v>1759.85</v>
      </c>
      <c r="F1208" s="20">
        <v>45694</v>
      </c>
      <c r="G1208" s="20">
        <v>45693</v>
      </c>
      <c r="H1208" s="20">
        <v>45693</v>
      </c>
      <c r="I1208" s="20">
        <v>45687</v>
      </c>
      <c r="J1208" s="20"/>
      <c r="K1208" t="s">
        <v>96</v>
      </c>
      <c r="L1208" t="s">
        <v>613</v>
      </c>
      <c r="M1208" t="s">
        <v>614</v>
      </c>
      <c r="N1208" t="s">
        <v>1320</v>
      </c>
      <c r="O1208" t="s">
        <v>215</v>
      </c>
      <c r="P1208" t="s">
        <v>216</v>
      </c>
      <c r="Q1208" t="s">
        <v>217</v>
      </c>
      <c r="R1208" t="s">
        <v>97</v>
      </c>
      <c r="S1208" t="s">
        <v>98</v>
      </c>
    </row>
    <row r="1209" spans="1:19" x14ac:dyDescent="0.3">
      <c r="A1209">
        <v>107164</v>
      </c>
      <c r="B1209">
        <v>122</v>
      </c>
      <c r="C1209" t="s">
        <v>25</v>
      </c>
      <c r="D1209" t="s">
        <v>619</v>
      </c>
      <c r="E1209">
        <v>1389.97</v>
      </c>
      <c r="F1209" s="20">
        <v>45694</v>
      </c>
      <c r="G1209" s="20">
        <v>45693</v>
      </c>
      <c r="H1209" s="20">
        <v>45693</v>
      </c>
      <c r="I1209" s="20">
        <v>45687</v>
      </c>
      <c r="J1209" s="20"/>
      <c r="K1209" t="s">
        <v>96</v>
      </c>
      <c r="L1209" t="s">
        <v>613</v>
      </c>
      <c r="M1209" t="s">
        <v>614</v>
      </c>
      <c r="N1209" t="s">
        <v>1320</v>
      </c>
      <c r="O1209" t="s">
        <v>215</v>
      </c>
      <c r="P1209" t="s">
        <v>216</v>
      </c>
      <c r="Q1209" t="s">
        <v>217</v>
      </c>
      <c r="R1209" t="s">
        <v>97</v>
      </c>
      <c r="S1209" t="s">
        <v>98</v>
      </c>
    </row>
    <row r="1210" spans="1:19" x14ac:dyDescent="0.3">
      <c r="A1210">
        <v>107165</v>
      </c>
      <c r="B1210">
        <v>122</v>
      </c>
      <c r="C1210" t="s">
        <v>25</v>
      </c>
      <c r="D1210" t="s">
        <v>620</v>
      </c>
      <c r="E1210">
        <v>1855.12</v>
      </c>
      <c r="F1210" s="20">
        <v>45694</v>
      </c>
      <c r="G1210" s="20">
        <v>45693</v>
      </c>
      <c r="H1210" s="20">
        <v>45693</v>
      </c>
      <c r="I1210" s="20">
        <v>45687</v>
      </c>
      <c r="J1210" s="20"/>
      <c r="K1210" t="s">
        <v>96</v>
      </c>
      <c r="L1210" t="s">
        <v>613</v>
      </c>
      <c r="M1210" t="s">
        <v>614</v>
      </c>
      <c r="N1210" t="s">
        <v>1320</v>
      </c>
      <c r="O1210" t="s">
        <v>215</v>
      </c>
      <c r="P1210" t="s">
        <v>216</v>
      </c>
      <c r="Q1210" t="s">
        <v>217</v>
      </c>
      <c r="R1210" t="s">
        <v>97</v>
      </c>
      <c r="S1210" t="s">
        <v>98</v>
      </c>
    </row>
    <row r="1211" spans="1:19" x14ac:dyDescent="0.3">
      <c r="A1211">
        <v>107166</v>
      </c>
      <c r="B1211">
        <v>122</v>
      </c>
      <c r="C1211" t="s">
        <v>25</v>
      </c>
      <c r="D1211" t="s">
        <v>621</v>
      </c>
      <c r="E1211">
        <v>1572.42</v>
      </c>
      <c r="F1211" s="20">
        <v>45694</v>
      </c>
      <c r="G1211" s="20">
        <v>45693</v>
      </c>
      <c r="H1211" s="20">
        <v>45693</v>
      </c>
      <c r="I1211" s="20">
        <v>45687</v>
      </c>
      <c r="J1211" s="20"/>
      <c r="K1211" t="s">
        <v>96</v>
      </c>
      <c r="L1211" t="s">
        <v>613</v>
      </c>
      <c r="M1211" t="s">
        <v>614</v>
      </c>
      <c r="N1211" t="s">
        <v>1320</v>
      </c>
      <c r="O1211" t="s">
        <v>215</v>
      </c>
      <c r="P1211" t="s">
        <v>216</v>
      </c>
      <c r="Q1211" t="s">
        <v>217</v>
      </c>
      <c r="R1211" t="s">
        <v>97</v>
      </c>
      <c r="S1211" t="s">
        <v>98</v>
      </c>
    </row>
    <row r="1212" spans="1:19" x14ac:dyDescent="0.3">
      <c r="A1212">
        <v>107167</v>
      </c>
      <c r="B1212">
        <v>122</v>
      </c>
      <c r="C1212" t="s">
        <v>25</v>
      </c>
      <c r="D1212" t="s">
        <v>622</v>
      </c>
      <c r="E1212">
        <v>1867.46</v>
      </c>
      <c r="F1212" s="20">
        <v>45694</v>
      </c>
      <c r="G1212" s="20">
        <v>45693</v>
      </c>
      <c r="H1212" s="20">
        <v>45693</v>
      </c>
      <c r="I1212" s="20">
        <v>45687</v>
      </c>
      <c r="J1212" s="20"/>
      <c r="K1212" t="s">
        <v>96</v>
      </c>
      <c r="L1212" t="s">
        <v>613</v>
      </c>
      <c r="M1212" t="s">
        <v>614</v>
      </c>
      <c r="N1212" t="s">
        <v>1320</v>
      </c>
      <c r="O1212" t="s">
        <v>215</v>
      </c>
      <c r="P1212" t="s">
        <v>216</v>
      </c>
      <c r="Q1212" t="s">
        <v>217</v>
      </c>
      <c r="R1212" t="s">
        <v>97</v>
      </c>
      <c r="S1212" t="s">
        <v>98</v>
      </c>
    </row>
    <row r="1213" spans="1:19" x14ac:dyDescent="0.3">
      <c r="A1213">
        <v>107168</v>
      </c>
      <c r="B1213">
        <v>122</v>
      </c>
      <c r="C1213" t="s">
        <v>25</v>
      </c>
      <c r="D1213" t="s">
        <v>623</v>
      </c>
      <c r="E1213">
        <v>1564.57</v>
      </c>
      <c r="F1213" s="20">
        <v>45694</v>
      </c>
      <c r="G1213" s="20">
        <v>45693</v>
      </c>
      <c r="H1213" s="20">
        <v>45693</v>
      </c>
      <c r="I1213" s="20">
        <v>45687</v>
      </c>
      <c r="J1213" s="20"/>
      <c r="K1213" t="s">
        <v>96</v>
      </c>
      <c r="L1213" t="s">
        <v>613</v>
      </c>
      <c r="M1213" t="s">
        <v>614</v>
      </c>
      <c r="N1213" t="s">
        <v>1320</v>
      </c>
      <c r="O1213" t="s">
        <v>215</v>
      </c>
      <c r="P1213" t="s">
        <v>216</v>
      </c>
      <c r="Q1213" t="s">
        <v>217</v>
      </c>
      <c r="R1213" t="s">
        <v>97</v>
      </c>
      <c r="S1213" t="s">
        <v>98</v>
      </c>
    </row>
    <row r="1214" spans="1:19" x14ac:dyDescent="0.3">
      <c r="A1214">
        <v>107169</v>
      </c>
      <c r="B1214">
        <v>122</v>
      </c>
      <c r="C1214" t="s">
        <v>25</v>
      </c>
      <c r="D1214" t="s">
        <v>624</v>
      </c>
      <c r="E1214">
        <v>1128.47</v>
      </c>
      <c r="F1214" s="20">
        <v>45694</v>
      </c>
      <c r="G1214" s="20">
        <v>45693</v>
      </c>
      <c r="H1214" s="20">
        <v>45693</v>
      </c>
      <c r="I1214" s="20">
        <v>45687</v>
      </c>
      <c r="J1214" s="20"/>
      <c r="K1214" t="s">
        <v>96</v>
      </c>
      <c r="L1214" t="s">
        <v>613</v>
      </c>
      <c r="M1214" t="s">
        <v>614</v>
      </c>
      <c r="N1214" t="s">
        <v>1320</v>
      </c>
      <c r="O1214" t="s">
        <v>215</v>
      </c>
      <c r="P1214" t="s">
        <v>216</v>
      </c>
      <c r="Q1214" t="s">
        <v>217</v>
      </c>
      <c r="R1214" t="s">
        <v>97</v>
      </c>
      <c r="S1214" t="s">
        <v>98</v>
      </c>
    </row>
    <row r="1215" spans="1:19" x14ac:dyDescent="0.3">
      <c r="A1215">
        <v>107170</v>
      </c>
      <c r="B1215">
        <v>122</v>
      </c>
      <c r="C1215" t="s">
        <v>25</v>
      </c>
      <c r="D1215" t="s">
        <v>625</v>
      </c>
      <c r="E1215">
        <v>1385.24</v>
      </c>
      <c r="F1215" s="20">
        <v>45694</v>
      </c>
      <c r="G1215" s="20">
        <v>45693</v>
      </c>
      <c r="H1215" s="20">
        <v>45693</v>
      </c>
      <c r="I1215" s="20">
        <v>45687</v>
      </c>
      <c r="J1215" s="20"/>
      <c r="K1215" t="s">
        <v>96</v>
      </c>
      <c r="L1215" t="s">
        <v>613</v>
      </c>
      <c r="M1215" t="s">
        <v>614</v>
      </c>
      <c r="N1215" t="s">
        <v>1320</v>
      </c>
      <c r="O1215" t="s">
        <v>215</v>
      </c>
      <c r="P1215" t="s">
        <v>216</v>
      </c>
      <c r="Q1215" t="s">
        <v>217</v>
      </c>
      <c r="R1215" t="s">
        <v>97</v>
      </c>
      <c r="S1215" t="s">
        <v>98</v>
      </c>
    </row>
    <row r="1216" spans="1:19" x14ac:dyDescent="0.3">
      <c r="A1216">
        <v>107171</v>
      </c>
      <c r="B1216">
        <v>122</v>
      </c>
      <c r="C1216" t="s">
        <v>25</v>
      </c>
      <c r="D1216" t="s">
        <v>626</v>
      </c>
      <c r="E1216">
        <v>1555.65</v>
      </c>
      <c r="F1216" s="20">
        <v>45694</v>
      </c>
      <c r="G1216" s="20">
        <v>45693</v>
      </c>
      <c r="H1216" s="20">
        <v>45693</v>
      </c>
      <c r="I1216" s="20">
        <v>45687</v>
      </c>
      <c r="J1216" s="20"/>
      <c r="K1216" t="s">
        <v>96</v>
      </c>
      <c r="L1216" t="s">
        <v>613</v>
      </c>
      <c r="M1216" t="s">
        <v>614</v>
      </c>
      <c r="N1216" t="s">
        <v>1320</v>
      </c>
      <c r="O1216" t="s">
        <v>215</v>
      </c>
      <c r="P1216" t="s">
        <v>216</v>
      </c>
      <c r="Q1216" t="s">
        <v>217</v>
      </c>
      <c r="R1216" t="s">
        <v>97</v>
      </c>
      <c r="S1216" t="s">
        <v>98</v>
      </c>
    </row>
    <row r="1217" spans="1:19" x14ac:dyDescent="0.3">
      <c r="A1217">
        <v>107172</v>
      </c>
      <c r="B1217">
        <v>122</v>
      </c>
      <c r="C1217" t="s">
        <v>25</v>
      </c>
      <c r="D1217" t="s">
        <v>627</v>
      </c>
      <c r="E1217">
        <v>1336.58</v>
      </c>
      <c r="F1217" s="20">
        <v>45694</v>
      </c>
      <c r="G1217" s="20">
        <v>45693</v>
      </c>
      <c r="H1217" s="20">
        <v>45693</v>
      </c>
      <c r="I1217" s="20">
        <v>45687</v>
      </c>
      <c r="J1217" s="20"/>
      <c r="K1217" t="s">
        <v>96</v>
      </c>
      <c r="L1217" t="s">
        <v>613</v>
      </c>
      <c r="M1217" t="s">
        <v>614</v>
      </c>
      <c r="N1217" t="s">
        <v>1320</v>
      </c>
      <c r="O1217" t="s">
        <v>215</v>
      </c>
      <c r="P1217" t="s">
        <v>216</v>
      </c>
      <c r="Q1217" t="s">
        <v>217</v>
      </c>
      <c r="R1217" t="s">
        <v>97</v>
      </c>
      <c r="S1217" t="s">
        <v>98</v>
      </c>
    </row>
    <row r="1218" spans="1:19" x14ac:dyDescent="0.3">
      <c r="A1218">
        <v>107173</v>
      </c>
      <c r="B1218">
        <v>122</v>
      </c>
      <c r="C1218" t="s">
        <v>25</v>
      </c>
      <c r="D1218" t="s">
        <v>628</v>
      </c>
      <c r="E1218">
        <v>1773.55</v>
      </c>
      <c r="F1218" s="20">
        <v>45694</v>
      </c>
      <c r="G1218" s="20">
        <v>45693</v>
      </c>
      <c r="H1218" s="20">
        <v>45693</v>
      </c>
      <c r="I1218" s="20">
        <v>45687</v>
      </c>
      <c r="J1218" s="20"/>
      <c r="K1218" t="s">
        <v>96</v>
      </c>
      <c r="M1218" t="s">
        <v>614</v>
      </c>
      <c r="N1218" t="s">
        <v>1320</v>
      </c>
      <c r="O1218" t="s">
        <v>215</v>
      </c>
      <c r="P1218" t="s">
        <v>216</v>
      </c>
      <c r="Q1218" t="s">
        <v>217</v>
      </c>
      <c r="R1218" t="s">
        <v>97</v>
      </c>
      <c r="S1218" t="s">
        <v>98</v>
      </c>
    </row>
    <row r="1219" spans="1:19" x14ac:dyDescent="0.3">
      <c r="A1219">
        <v>107174</v>
      </c>
      <c r="B1219">
        <v>122</v>
      </c>
      <c r="C1219" t="s">
        <v>25</v>
      </c>
      <c r="D1219" t="s">
        <v>629</v>
      </c>
      <c r="E1219">
        <v>1788.79</v>
      </c>
      <c r="F1219" s="20">
        <v>45694</v>
      </c>
      <c r="G1219" s="20">
        <v>45693</v>
      </c>
      <c r="H1219" s="20">
        <v>45693</v>
      </c>
      <c r="I1219" s="20">
        <v>45687</v>
      </c>
      <c r="J1219" s="20"/>
      <c r="K1219" t="s">
        <v>96</v>
      </c>
      <c r="M1219" t="s">
        <v>614</v>
      </c>
      <c r="N1219" t="s">
        <v>1320</v>
      </c>
      <c r="O1219" t="s">
        <v>215</v>
      </c>
      <c r="P1219" t="s">
        <v>216</v>
      </c>
      <c r="Q1219" t="s">
        <v>217</v>
      </c>
      <c r="R1219" t="s">
        <v>97</v>
      </c>
      <c r="S1219" t="s">
        <v>98</v>
      </c>
    </row>
    <row r="1220" spans="1:19" x14ac:dyDescent="0.3">
      <c r="A1220">
        <v>107175</v>
      </c>
      <c r="B1220">
        <v>122</v>
      </c>
      <c r="C1220" t="s">
        <v>25</v>
      </c>
      <c r="D1220" t="s">
        <v>630</v>
      </c>
      <c r="E1220">
        <v>1789.92</v>
      </c>
      <c r="F1220" s="20">
        <v>45694</v>
      </c>
      <c r="G1220" s="20">
        <v>45693</v>
      </c>
      <c r="H1220" s="20">
        <v>45693</v>
      </c>
      <c r="I1220" s="20">
        <v>45687</v>
      </c>
      <c r="J1220" s="20"/>
      <c r="K1220" t="s">
        <v>96</v>
      </c>
      <c r="M1220" t="s">
        <v>614</v>
      </c>
      <c r="N1220" t="s">
        <v>1320</v>
      </c>
      <c r="O1220" t="s">
        <v>215</v>
      </c>
      <c r="P1220" t="s">
        <v>216</v>
      </c>
      <c r="Q1220" t="s">
        <v>217</v>
      </c>
      <c r="R1220" t="s">
        <v>97</v>
      </c>
      <c r="S1220" t="s">
        <v>98</v>
      </c>
    </row>
    <row r="1221" spans="1:19" x14ac:dyDescent="0.3">
      <c r="A1221">
        <v>107176</v>
      </c>
      <c r="B1221">
        <v>122</v>
      </c>
      <c r="C1221" t="s">
        <v>25</v>
      </c>
      <c r="D1221" t="s">
        <v>631</v>
      </c>
      <c r="E1221">
        <v>1713.81</v>
      </c>
      <c r="F1221" s="20">
        <v>45694</v>
      </c>
      <c r="G1221" s="20">
        <v>45693</v>
      </c>
      <c r="H1221" s="20">
        <v>45693</v>
      </c>
      <c r="I1221" s="20">
        <v>45687</v>
      </c>
      <c r="J1221" s="20"/>
      <c r="K1221" t="s">
        <v>96</v>
      </c>
      <c r="M1221" t="s">
        <v>614</v>
      </c>
      <c r="N1221" t="s">
        <v>1320</v>
      </c>
      <c r="O1221" t="s">
        <v>215</v>
      </c>
      <c r="P1221" t="s">
        <v>216</v>
      </c>
      <c r="Q1221" t="s">
        <v>217</v>
      </c>
      <c r="R1221" t="s">
        <v>97</v>
      </c>
      <c r="S1221" t="s">
        <v>98</v>
      </c>
    </row>
    <row r="1222" spans="1:19" x14ac:dyDescent="0.3">
      <c r="A1222">
        <v>107177</v>
      </c>
      <c r="B1222">
        <v>122</v>
      </c>
      <c r="C1222" t="s">
        <v>25</v>
      </c>
      <c r="D1222" t="s">
        <v>632</v>
      </c>
      <c r="E1222">
        <v>1398.13</v>
      </c>
      <c r="F1222" s="20">
        <v>45694</v>
      </c>
      <c r="G1222" s="20">
        <v>45693</v>
      </c>
      <c r="H1222" s="20">
        <v>45693</v>
      </c>
      <c r="I1222" s="20">
        <v>45687</v>
      </c>
      <c r="J1222" s="20"/>
      <c r="K1222" t="s">
        <v>96</v>
      </c>
      <c r="M1222" t="s">
        <v>614</v>
      </c>
      <c r="N1222" t="s">
        <v>1320</v>
      </c>
      <c r="O1222" t="s">
        <v>215</v>
      </c>
      <c r="P1222" t="s">
        <v>216</v>
      </c>
      <c r="Q1222" t="s">
        <v>217</v>
      </c>
      <c r="R1222" t="s">
        <v>97</v>
      </c>
      <c r="S1222" t="s">
        <v>98</v>
      </c>
    </row>
    <row r="1223" spans="1:19" x14ac:dyDescent="0.3">
      <c r="A1223">
        <v>107178</v>
      </c>
      <c r="B1223">
        <v>122</v>
      </c>
      <c r="C1223" t="s">
        <v>25</v>
      </c>
      <c r="D1223" t="s">
        <v>633</v>
      </c>
      <c r="E1223">
        <v>1761.67</v>
      </c>
      <c r="F1223" s="20">
        <v>45694</v>
      </c>
      <c r="G1223" s="20">
        <v>45693</v>
      </c>
      <c r="H1223" s="20">
        <v>45693</v>
      </c>
      <c r="I1223" s="20">
        <v>45687</v>
      </c>
      <c r="J1223" s="20"/>
      <c r="K1223" t="s">
        <v>96</v>
      </c>
      <c r="M1223" t="s">
        <v>614</v>
      </c>
      <c r="N1223" t="s">
        <v>1320</v>
      </c>
      <c r="O1223" t="s">
        <v>215</v>
      </c>
      <c r="P1223" t="s">
        <v>216</v>
      </c>
      <c r="Q1223" t="s">
        <v>217</v>
      </c>
      <c r="R1223" t="s">
        <v>97</v>
      </c>
      <c r="S1223" t="s">
        <v>98</v>
      </c>
    </row>
    <row r="1224" spans="1:19" x14ac:dyDescent="0.3">
      <c r="A1224">
        <v>107179</v>
      </c>
      <c r="B1224">
        <v>122</v>
      </c>
      <c r="C1224" t="s">
        <v>25</v>
      </c>
      <c r="D1224" t="s">
        <v>634</v>
      </c>
      <c r="E1224">
        <v>1832.49</v>
      </c>
      <c r="F1224" s="20">
        <v>45694</v>
      </c>
      <c r="G1224" s="20">
        <v>45693</v>
      </c>
      <c r="H1224" s="20">
        <v>45693</v>
      </c>
      <c r="I1224" s="20">
        <v>45687</v>
      </c>
      <c r="J1224" s="20"/>
      <c r="K1224" t="s">
        <v>96</v>
      </c>
      <c r="M1224" t="s">
        <v>614</v>
      </c>
      <c r="N1224" t="s">
        <v>1320</v>
      </c>
      <c r="O1224" t="s">
        <v>215</v>
      </c>
      <c r="P1224" t="s">
        <v>216</v>
      </c>
      <c r="Q1224" t="s">
        <v>217</v>
      </c>
      <c r="R1224" t="s">
        <v>97</v>
      </c>
      <c r="S1224" t="s">
        <v>98</v>
      </c>
    </row>
    <row r="1225" spans="1:19" x14ac:dyDescent="0.3">
      <c r="A1225">
        <v>107180</v>
      </c>
      <c r="B1225">
        <v>122</v>
      </c>
      <c r="C1225" t="s">
        <v>25</v>
      </c>
      <c r="D1225" t="s">
        <v>635</v>
      </c>
      <c r="E1225">
        <v>1509.67</v>
      </c>
      <c r="F1225" s="20">
        <v>45694</v>
      </c>
      <c r="G1225" s="20">
        <v>45693</v>
      </c>
      <c r="H1225" s="20">
        <v>45693</v>
      </c>
      <c r="I1225" s="20">
        <v>45687</v>
      </c>
      <c r="J1225" s="20"/>
      <c r="K1225" t="s">
        <v>96</v>
      </c>
      <c r="M1225" t="s">
        <v>614</v>
      </c>
      <c r="N1225" t="s">
        <v>1320</v>
      </c>
      <c r="O1225" t="s">
        <v>215</v>
      </c>
      <c r="P1225" t="s">
        <v>216</v>
      </c>
      <c r="Q1225" t="s">
        <v>217</v>
      </c>
      <c r="R1225" t="s">
        <v>97</v>
      </c>
      <c r="S1225" t="s">
        <v>98</v>
      </c>
    </row>
    <row r="1226" spans="1:19" x14ac:dyDescent="0.3">
      <c r="A1226">
        <v>107181</v>
      </c>
      <c r="B1226">
        <v>122</v>
      </c>
      <c r="C1226" t="s">
        <v>25</v>
      </c>
      <c r="D1226" t="s">
        <v>636</v>
      </c>
      <c r="E1226">
        <v>1360.05</v>
      </c>
      <c r="F1226" s="20">
        <v>45694</v>
      </c>
      <c r="G1226" s="20">
        <v>45693</v>
      </c>
      <c r="H1226" s="20">
        <v>45693</v>
      </c>
      <c r="I1226" s="20">
        <v>45687</v>
      </c>
      <c r="J1226" s="20"/>
      <c r="K1226" t="s">
        <v>96</v>
      </c>
      <c r="M1226" t="s">
        <v>614</v>
      </c>
      <c r="N1226" t="s">
        <v>1320</v>
      </c>
      <c r="O1226" t="s">
        <v>215</v>
      </c>
      <c r="P1226" t="s">
        <v>216</v>
      </c>
      <c r="Q1226" t="s">
        <v>217</v>
      </c>
      <c r="R1226" t="s">
        <v>97</v>
      </c>
      <c r="S1226" t="s">
        <v>98</v>
      </c>
    </row>
    <row r="1227" spans="1:19" x14ac:dyDescent="0.3">
      <c r="A1227">
        <v>107182</v>
      </c>
      <c r="B1227">
        <v>122</v>
      </c>
      <c r="C1227" t="s">
        <v>25</v>
      </c>
      <c r="D1227" t="s">
        <v>637</v>
      </c>
      <c r="E1227">
        <v>1540.51</v>
      </c>
      <c r="F1227" s="20">
        <v>45694</v>
      </c>
      <c r="G1227" s="20">
        <v>45693</v>
      </c>
      <c r="H1227" s="20">
        <v>45693</v>
      </c>
      <c r="I1227" s="20">
        <v>45687</v>
      </c>
      <c r="J1227" s="20"/>
      <c r="K1227" t="s">
        <v>96</v>
      </c>
      <c r="M1227" t="s">
        <v>614</v>
      </c>
      <c r="N1227" t="s">
        <v>1320</v>
      </c>
      <c r="O1227" t="s">
        <v>215</v>
      </c>
      <c r="P1227" t="s">
        <v>216</v>
      </c>
      <c r="Q1227" t="s">
        <v>217</v>
      </c>
      <c r="R1227" t="s">
        <v>97</v>
      </c>
      <c r="S1227" t="s">
        <v>98</v>
      </c>
    </row>
    <row r="1228" spans="1:19" x14ac:dyDescent="0.3">
      <c r="A1228">
        <v>107183</v>
      </c>
      <c r="B1228">
        <v>122</v>
      </c>
      <c r="C1228" t="s">
        <v>25</v>
      </c>
      <c r="D1228" t="s">
        <v>638</v>
      </c>
      <c r="E1228">
        <v>1568.95</v>
      </c>
      <c r="F1228" s="20">
        <v>45694</v>
      </c>
      <c r="G1228" s="20">
        <v>45693</v>
      </c>
      <c r="H1228" s="20">
        <v>45693</v>
      </c>
      <c r="I1228" s="20">
        <v>45687</v>
      </c>
      <c r="J1228" s="20"/>
      <c r="K1228" t="s">
        <v>96</v>
      </c>
      <c r="M1228" t="s">
        <v>614</v>
      </c>
      <c r="N1228" t="s">
        <v>1320</v>
      </c>
      <c r="O1228" t="s">
        <v>215</v>
      </c>
      <c r="P1228" t="s">
        <v>216</v>
      </c>
      <c r="Q1228" t="s">
        <v>217</v>
      </c>
      <c r="R1228" t="s">
        <v>97</v>
      </c>
      <c r="S1228" t="s">
        <v>98</v>
      </c>
    </row>
    <row r="1229" spans="1:19" x14ac:dyDescent="0.3">
      <c r="A1229">
        <v>107184</v>
      </c>
      <c r="B1229">
        <v>122</v>
      </c>
      <c r="C1229" t="s">
        <v>25</v>
      </c>
      <c r="D1229" t="s">
        <v>639</v>
      </c>
      <c r="E1229">
        <v>1474.27</v>
      </c>
      <c r="F1229" s="20">
        <v>45694</v>
      </c>
      <c r="G1229" s="20">
        <v>45693</v>
      </c>
      <c r="H1229" s="20">
        <v>45693</v>
      </c>
      <c r="I1229" s="20">
        <v>45687</v>
      </c>
      <c r="J1229" s="20"/>
      <c r="K1229" t="s">
        <v>96</v>
      </c>
      <c r="M1229" t="s">
        <v>614</v>
      </c>
      <c r="N1229" t="s">
        <v>1320</v>
      </c>
      <c r="O1229" t="s">
        <v>215</v>
      </c>
      <c r="P1229" t="s">
        <v>216</v>
      </c>
      <c r="Q1229" t="s">
        <v>217</v>
      </c>
      <c r="R1229" t="s">
        <v>97</v>
      </c>
      <c r="S1229" t="s">
        <v>98</v>
      </c>
    </row>
    <row r="1230" spans="1:19" x14ac:dyDescent="0.3">
      <c r="A1230">
        <v>107185</v>
      </c>
      <c r="B1230">
        <v>122</v>
      </c>
      <c r="C1230" t="s">
        <v>25</v>
      </c>
      <c r="D1230" t="s">
        <v>640</v>
      </c>
      <c r="E1230">
        <v>1881.74</v>
      </c>
      <c r="F1230" s="20">
        <v>45694</v>
      </c>
      <c r="G1230" s="20">
        <v>45693</v>
      </c>
      <c r="H1230" s="20">
        <v>45693</v>
      </c>
      <c r="I1230" s="20">
        <v>45687</v>
      </c>
      <c r="J1230" s="20"/>
      <c r="K1230" t="s">
        <v>96</v>
      </c>
      <c r="M1230" t="s">
        <v>614</v>
      </c>
      <c r="N1230" t="s">
        <v>1320</v>
      </c>
      <c r="O1230" t="s">
        <v>215</v>
      </c>
      <c r="P1230" t="s">
        <v>216</v>
      </c>
      <c r="Q1230" t="s">
        <v>217</v>
      </c>
      <c r="R1230" t="s">
        <v>97</v>
      </c>
      <c r="S1230" t="s">
        <v>98</v>
      </c>
    </row>
    <row r="1231" spans="1:19" x14ac:dyDescent="0.3">
      <c r="A1231">
        <v>107186</v>
      </c>
      <c r="B1231">
        <v>122</v>
      </c>
      <c r="C1231" t="s">
        <v>25</v>
      </c>
      <c r="D1231" t="s">
        <v>641</v>
      </c>
      <c r="E1231">
        <v>1394.67</v>
      </c>
      <c r="F1231" s="20">
        <v>45694</v>
      </c>
      <c r="G1231" s="20">
        <v>45693</v>
      </c>
      <c r="H1231" s="20">
        <v>45693</v>
      </c>
      <c r="I1231" s="20">
        <v>45687</v>
      </c>
      <c r="J1231" s="20"/>
      <c r="K1231" t="s">
        <v>96</v>
      </c>
      <c r="M1231" t="s">
        <v>614</v>
      </c>
      <c r="N1231" t="s">
        <v>1320</v>
      </c>
      <c r="O1231" t="s">
        <v>215</v>
      </c>
      <c r="P1231" t="s">
        <v>216</v>
      </c>
      <c r="Q1231" t="s">
        <v>217</v>
      </c>
      <c r="R1231" t="s">
        <v>97</v>
      </c>
      <c r="S1231" t="s">
        <v>98</v>
      </c>
    </row>
    <row r="1232" spans="1:19" x14ac:dyDescent="0.3">
      <c r="A1232">
        <v>107187</v>
      </c>
      <c r="B1232">
        <v>122</v>
      </c>
      <c r="C1232" t="s">
        <v>25</v>
      </c>
      <c r="D1232" t="s">
        <v>642</v>
      </c>
      <c r="E1232">
        <v>1872.98</v>
      </c>
      <c r="F1232" s="20">
        <v>45694</v>
      </c>
      <c r="G1232" s="20">
        <v>45693</v>
      </c>
      <c r="H1232" s="20">
        <v>45693</v>
      </c>
      <c r="I1232" s="20">
        <v>45687</v>
      </c>
      <c r="J1232" s="20"/>
      <c r="K1232" t="s">
        <v>96</v>
      </c>
      <c r="M1232" t="s">
        <v>614</v>
      </c>
      <c r="N1232" t="s">
        <v>1320</v>
      </c>
      <c r="O1232" t="s">
        <v>215</v>
      </c>
      <c r="P1232" t="s">
        <v>216</v>
      </c>
      <c r="Q1232" t="s">
        <v>217</v>
      </c>
      <c r="R1232" t="s">
        <v>97</v>
      </c>
      <c r="S1232" t="s">
        <v>98</v>
      </c>
    </row>
    <row r="1233" spans="1:19" x14ac:dyDescent="0.3">
      <c r="A1233">
        <v>107565</v>
      </c>
      <c r="B1233">
        <v>122</v>
      </c>
      <c r="C1233" t="s">
        <v>25</v>
      </c>
      <c r="D1233" t="s">
        <v>542</v>
      </c>
      <c r="E1233">
        <v>437.4</v>
      </c>
      <c r="F1233" s="20">
        <v>45693</v>
      </c>
      <c r="G1233" s="20">
        <v>45693</v>
      </c>
      <c r="H1233" s="20">
        <v>45693</v>
      </c>
      <c r="I1233" s="20">
        <v>45686</v>
      </c>
      <c r="J1233" s="20">
        <v>45693</v>
      </c>
      <c r="K1233" t="s">
        <v>213</v>
      </c>
      <c r="N1233" t="s">
        <v>1524</v>
      </c>
      <c r="O1233" t="s">
        <v>215</v>
      </c>
      <c r="P1233" t="s">
        <v>216</v>
      </c>
      <c r="Q1233" t="s">
        <v>217</v>
      </c>
      <c r="R1233" t="s">
        <v>97</v>
      </c>
      <c r="S1233" t="s">
        <v>98</v>
      </c>
    </row>
    <row r="1234" spans="1:19" x14ac:dyDescent="0.3">
      <c r="A1234">
        <v>105122</v>
      </c>
      <c r="B1234">
        <v>122</v>
      </c>
      <c r="C1234" t="s">
        <v>25</v>
      </c>
      <c r="D1234" t="s">
        <v>643</v>
      </c>
      <c r="E1234">
        <v>212.7</v>
      </c>
      <c r="F1234" s="20">
        <v>45694</v>
      </c>
      <c r="G1234" s="20">
        <v>45693</v>
      </c>
      <c r="H1234" s="20">
        <v>45693</v>
      </c>
      <c r="I1234" s="20">
        <v>45656</v>
      </c>
      <c r="J1234" s="20">
        <v>45680</v>
      </c>
      <c r="K1234" t="s">
        <v>96</v>
      </c>
      <c r="L1234" t="s">
        <v>1525</v>
      </c>
      <c r="M1234" t="s">
        <v>1526</v>
      </c>
      <c r="N1234" t="s">
        <v>1527</v>
      </c>
      <c r="O1234" t="s">
        <v>215</v>
      </c>
      <c r="P1234" t="s">
        <v>216</v>
      </c>
      <c r="Q1234" t="s">
        <v>217</v>
      </c>
      <c r="R1234" t="s">
        <v>97</v>
      </c>
      <c r="S1234" t="s">
        <v>98</v>
      </c>
    </row>
    <row r="1235" spans="1:19" x14ac:dyDescent="0.3">
      <c r="A1235">
        <v>107657</v>
      </c>
      <c r="B1235">
        <v>122</v>
      </c>
      <c r="C1235" t="s">
        <v>25</v>
      </c>
      <c r="D1235" t="s">
        <v>516</v>
      </c>
      <c r="E1235">
        <v>508.72</v>
      </c>
      <c r="F1235" s="20">
        <v>45695</v>
      </c>
      <c r="G1235" s="20">
        <v>45693</v>
      </c>
      <c r="H1235" s="20">
        <v>45693</v>
      </c>
      <c r="I1235" s="20">
        <v>45688</v>
      </c>
      <c r="J1235" s="20">
        <v>45693</v>
      </c>
      <c r="K1235" t="s">
        <v>213</v>
      </c>
      <c r="N1235" t="s">
        <v>1528</v>
      </c>
      <c r="O1235" t="s">
        <v>215</v>
      </c>
      <c r="P1235" t="s">
        <v>216</v>
      </c>
      <c r="Q1235" t="s">
        <v>217</v>
      </c>
      <c r="R1235" t="s">
        <v>97</v>
      </c>
      <c r="S1235" t="s">
        <v>98</v>
      </c>
    </row>
    <row r="1236" spans="1:19" x14ac:dyDescent="0.3">
      <c r="A1236">
        <v>107875</v>
      </c>
      <c r="B1236">
        <v>122</v>
      </c>
      <c r="C1236" t="s">
        <v>25</v>
      </c>
      <c r="D1236" t="s">
        <v>376</v>
      </c>
      <c r="E1236">
        <v>66.5</v>
      </c>
      <c r="F1236" s="20">
        <v>45693</v>
      </c>
      <c r="G1236" s="20"/>
      <c r="H1236" s="20">
        <v>45693</v>
      </c>
      <c r="I1236" s="20">
        <v>45693</v>
      </c>
      <c r="J1236" s="20">
        <v>45694</v>
      </c>
      <c r="K1236" t="s">
        <v>298</v>
      </c>
      <c r="L1236" t="s">
        <v>377</v>
      </c>
      <c r="M1236" t="s">
        <v>378</v>
      </c>
      <c r="N1236" t="s">
        <v>1176</v>
      </c>
      <c r="R1236" t="s">
        <v>97</v>
      </c>
    </row>
    <row r="1237" spans="1:19" x14ac:dyDescent="0.3">
      <c r="A1237">
        <v>102862</v>
      </c>
      <c r="B1237">
        <v>122</v>
      </c>
      <c r="C1237" t="s">
        <v>25</v>
      </c>
      <c r="D1237" t="s">
        <v>367</v>
      </c>
      <c r="E1237">
        <v>205.84</v>
      </c>
      <c r="F1237" s="20">
        <v>45694</v>
      </c>
      <c r="G1237" s="20">
        <v>45693</v>
      </c>
      <c r="H1237" s="20">
        <v>45693</v>
      </c>
      <c r="I1237" s="20">
        <v>45665</v>
      </c>
      <c r="J1237" s="20">
        <v>45672</v>
      </c>
      <c r="K1237" t="s">
        <v>213</v>
      </c>
      <c r="N1237" t="s">
        <v>1529</v>
      </c>
      <c r="O1237" t="s">
        <v>215</v>
      </c>
      <c r="P1237" t="s">
        <v>216</v>
      </c>
      <c r="Q1237" t="s">
        <v>217</v>
      </c>
      <c r="R1237" t="s">
        <v>97</v>
      </c>
      <c r="S1237" t="s">
        <v>98</v>
      </c>
    </row>
    <row r="1238" spans="1:19" x14ac:dyDescent="0.3">
      <c r="A1238">
        <v>102937</v>
      </c>
      <c r="B1238">
        <v>122</v>
      </c>
      <c r="C1238" t="s">
        <v>25</v>
      </c>
      <c r="D1238" t="s">
        <v>1530</v>
      </c>
      <c r="E1238">
        <v>785.85</v>
      </c>
      <c r="F1238" s="20">
        <v>45694</v>
      </c>
      <c r="G1238" s="20">
        <v>45693</v>
      </c>
      <c r="H1238" s="20">
        <v>45693</v>
      </c>
      <c r="I1238" s="20">
        <v>45666</v>
      </c>
      <c r="J1238" s="20">
        <v>45672</v>
      </c>
      <c r="K1238" t="s">
        <v>213</v>
      </c>
      <c r="N1238" t="s">
        <v>1531</v>
      </c>
      <c r="O1238" t="s">
        <v>215</v>
      </c>
      <c r="P1238" t="s">
        <v>216</v>
      </c>
      <c r="Q1238" t="s">
        <v>217</v>
      </c>
      <c r="R1238" t="s">
        <v>97</v>
      </c>
      <c r="S1238" t="s">
        <v>98</v>
      </c>
    </row>
    <row r="1239" spans="1:19" x14ac:dyDescent="0.3">
      <c r="A1239">
        <v>103053</v>
      </c>
      <c r="B1239">
        <v>122</v>
      </c>
      <c r="C1239" t="s">
        <v>25</v>
      </c>
      <c r="D1239" t="s">
        <v>232</v>
      </c>
      <c r="E1239">
        <v>870.31</v>
      </c>
      <c r="F1239" s="20">
        <v>45694</v>
      </c>
      <c r="G1239" s="20">
        <v>45693</v>
      </c>
      <c r="H1239" s="20">
        <v>45693</v>
      </c>
      <c r="I1239" s="20">
        <v>45666</v>
      </c>
      <c r="J1239" s="20">
        <v>45672</v>
      </c>
      <c r="K1239" t="s">
        <v>213</v>
      </c>
      <c r="N1239" t="s">
        <v>1532</v>
      </c>
      <c r="O1239" t="s">
        <v>215</v>
      </c>
      <c r="P1239" t="s">
        <v>216</v>
      </c>
      <c r="Q1239" t="s">
        <v>217</v>
      </c>
      <c r="R1239" t="s">
        <v>97</v>
      </c>
      <c r="S1239" t="s">
        <v>98</v>
      </c>
    </row>
    <row r="1240" spans="1:19" x14ac:dyDescent="0.3">
      <c r="A1240">
        <v>103058</v>
      </c>
      <c r="B1240">
        <v>122</v>
      </c>
      <c r="C1240" t="s">
        <v>25</v>
      </c>
      <c r="D1240" t="s">
        <v>344</v>
      </c>
      <c r="E1240">
        <v>395.64</v>
      </c>
      <c r="F1240" s="20">
        <v>45695</v>
      </c>
      <c r="G1240" s="20">
        <v>45693</v>
      </c>
      <c r="H1240" s="20">
        <v>45693</v>
      </c>
      <c r="I1240" s="20">
        <v>45664</v>
      </c>
      <c r="J1240" s="20">
        <v>45672</v>
      </c>
      <c r="K1240" t="s">
        <v>213</v>
      </c>
      <c r="N1240" t="s">
        <v>1533</v>
      </c>
      <c r="O1240" t="s">
        <v>215</v>
      </c>
      <c r="P1240" t="s">
        <v>216</v>
      </c>
      <c r="Q1240" t="s">
        <v>217</v>
      </c>
      <c r="R1240" t="s">
        <v>97</v>
      </c>
      <c r="S1240" t="s">
        <v>98</v>
      </c>
    </row>
    <row r="1241" spans="1:19" x14ac:dyDescent="0.3">
      <c r="A1241">
        <v>103177</v>
      </c>
      <c r="B1241">
        <v>122</v>
      </c>
      <c r="C1241" t="s">
        <v>25</v>
      </c>
      <c r="D1241" t="s">
        <v>266</v>
      </c>
      <c r="E1241">
        <v>687.6</v>
      </c>
      <c r="F1241" s="20">
        <v>45696</v>
      </c>
      <c r="G1241" s="20">
        <v>45693</v>
      </c>
      <c r="H1241" s="20">
        <v>45693</v>
      </c>
      <c r="I1241" s="20">
        <v>45687</v>
      </c>
      <c r="J1241" s="20">
        <v>45673</v>
      </c>
      <c r="K1241" t="s">
        <v>213</v>
      </c>
      <c r="L1241" t="s">
        <v>272</v>
      </c>
      <c r="M1241" t="s">
        <v>273</v>
      </c>
      <c r="N1241" t="s">
        <v>1534</v>
      </c>
      <c r="O1241" t="s">
        <v>215</v>
      </c>
      <c r="P1241" t="s">
        <v>216</v>
      </c>
      <c r="Q1241" t="s">
        <v>217</v>
      </c>
      <c r="R1241" t="s">
        <v>97</v>
      </c>
      <c r="S1241" t="s">
        <v>98</v>
      </c>
    </row>
    <row r="1242" spans="1:19" x14ac:dyDescent="0.3">
      <c r="A1242">
        <v>105874</v>
      </c>
      <c r="B1242">
        <v>122</v>
      </c>
      <c r="C1242" t="s">
        <v>25</v>
      </c>
      <c r="D1242" t="s">
        <v>523</v>
      </c>
      <c r="E1242">
        <v>4329.8999999999996</v>
      </c>
      <c r="F1242" s="20">
        <v>45694</v>
      </c>
      <c r="G1242" s="20">
        <v>45693</v>
      </c>
      <c r="H1242" s="20">
        <v>45693</v>
      </c>
      <c r="I1242" s="20">
        <v>45680</v>
      </c>
      <c r="J1242" s="20">
        <v>45685</v>
      </c>
      <c r="K1242" t="s">
        <v>213</v>
      </c>
      <c r="N1242" t="s">
        <v>1535</v>
      </c>
      <c r="O1242" t="s">
        <v>215</v>
      </c>
      <c r="P1242" t="s">
        <v>216</v>
      </c>
      <c r="Q1242" t="s">
        <v>217</v>
      </c>
      <c r="R1242" t="s">
        <v>97</v>
      </c>
      <c r="S1242" t="s">
        <v>98</v>
      </c>
    </row>
    <row r="1243" spans="1:19" x14ac:dyDescent="0.3">
      <c r="A1243">
        <v>105875</v>
      </c>
      <c r="B1243">
        <v>122</v>
      </c>
      <c r="C1243" t="s">
        <v>25</v>
      </c>
      <c r="D1243" t="s">
        <v>254</v>
      </c>
      <c r="E1243">
        <v>840</v>
      </c>
      <c r="F1243" s="20">
        <v>45694</v>
      </c>
      <c r="G1243" s="20">
        <v>45693</v>
      </c>
      <c r="H1243" s="20">
        <v>45693</v>
      </c>
      <c r="I1243" s="20">
        <v>45680</v>
      </c>
      <c r="J1243" s="20">
        <v>45685</v>
      </c>
      <c r="K1243" t="s">
        <v>213</v>
      </c>
      <c r="N1243" t="s">
        <v>895</v>
      </c>
      <c r="O1243" t="s">
        <v>215</v>
      </c>
      <c r="P1243" t="s">
        <v>216</v>
      </c>
      <c r="Q1243" t="s">
        <v>217</v>
      </c>
      <c r="R1243" t="s">
        <v>97</v>
      </c>
      <c r="S1243" t="s">
        <v>98</v>
      </c>
    </row>
    <row r="1244" spans="1:19" x14ac:dyDescent="0.3">
      <c r="A1244">
        <v>105934</v>
      </c>
      <c r="B1244">
        <v>122</v>
      </c>
      <c r="C1244" t="s">
        <v>25</v>
      </c>
      <c r="D1244" t="s">
        <v>234</v>
      </c>
      <c r="E1244">
        <v>156</v>
      </c>
      <c r="F1244" s="20">
        <v>45694</v>
      </c>
      <c r="G1244" s="20">
        <v>45693</v>
      </c>
      <c r="H1244" s="20">
        <v>45693</v>
      </c>
      <c r="I1244" s="20">
        <v>45680</v>
      </c>
      <c r="J1244" s="20">
        <v>45685</v>
      </c>
      <c r="K1244" t="s">
        <v>213</v>
      </c>
      <c r="N1244" t="s">
        <v>1536</v>
      </c>
      <c r="O1244" t="s">
        <v>215</v>
      </c>
      <c r="P1244" t="s">
        <v>216</v>
      </c>
      <c r="Q1244" t="s">
        <v>217</v>
      </c>
      <c r="R1244" t="s">
        <v>97</v>
      </c>
      <c r="S1244" t="s">
        <v>98</v>
      </c>
    </row>
    <row r="1245" spans="1:19" x14ac:dyDescent="0.3">
      <c r="A1245">
        <v>105937</v>
      </c>
      <c r="B1245">
        <v>122</v>
      </c>
      <c r="C1245" t="s">
        <v>25</v>
      </c>
      <c r="D1245" t="s">
        <v>1223</v>
      </c>
      <c r="E1245">
        <v>742.18</v>
      </c>
      <c r="F1245" s="20">
        <v>45694</v>
      </c>
      <c r="G1245" s="20">
        <v>45693</v>
      </c>
      <c r="H1245" s="20">
        <v>45693</v>
      </c>
      <c r="I1245" s="20">
        <v>45679</v>
      </c>
      <c r="J1245" s="20">
        <v>45685</v>
      </c>
      <c r="K1245" t="s">
        <v>213</v>
      </c>
      <c r="N1245" t="s">
        <v>1537</v>
      </c>
      <c r="O1245" t="s">
        <v>215</v>
      </c>
      <c r="P1245" t="s">
        <v>216</v>
      </c>
      <c r="Q1245" t="s">
        <v>217</v>
      </c>
      <c r="R1245" t="s">
        <v>97</v>
      </c>
      <c r="S1245" t="s">
        <v>98</v>
      </c>
    </row>
    <row r="1246" spans="1:19" x14ac:dyDescent="0.3">
      <c r="A1246">
        <v>105939</v>
      </c>
      <c r="B1246">
        <v>122</v>
      </c>
      <c r="C1246" t="s">
        <v>25</v>
      </c>
      <c r="D1246" t="s">
        <v>1223</v>
      </c>
      <c r="E1246">
        <v>268.2</v>
      </c>
      <c r="F1246" s="20">
        <v>45694</v>
      </c>
      <c r="G1246" s="20">
        <v>45693</v>
      </c>
      <c r="H1246" s="20">
        <v>45693</v>
      </c>
      <c r="I1246" s="20">
        <v>45679</v>
      </c>
      <c r="J1246" s="20">
        <v>45685</v>
      </c>
      <c r="K1246" t="s">
        <v>213</v>
      </c>
      <c r="N1246" t="s">
        <v>1538</v>
      </c>
      <c r="O1246" t="s">
        <v>215</v>
      </c>
      <c r="P1246" t="s">
        <v>216</v>
      </c>
      <c r="Q1246" t="s">
        <v>217</v>
      </c>
      <c r="R1246" t="s">
        <v>97</v>
      </c>
      <c r="S1246" t="s">
        <v>98</v>
      </c>
    </row>
    <row r="1247" spans="1:19" x14ac:dyDescent="0.3">
      <c r="A1247">
        <v>106011</v>
      </c>
      <c r="B1247">
        <v>122</v>
      </c>
      <c r="C1247" t="s">
        <v>25</v>
      </c>
      <c r="D1247" t="s">
        <v>251</v>
      </c>
      <c r="E1247">
        <v>1234.78</v>
      </c>
      <c r="F1247" s="20">
        <v>45695</v>
      </c>
      <c r="G1247" s="20">
        <v>45693</v>
      </c>
      <c r="H1247" s="20">
        <v>45693</v>
      </c>
      <c r="I1247" s="20">
        <v>45679</v>
      </c>
      <c r="J1247" s="20">
        <v>45685</v>
      </c>
      <c r="K1247" t="s">
        <v>213</v>
      </c>
      <c r="N1247" t="s">
        <v>1539</v>
      </c>
      <c r="O1247" t="s">
        <v>215</v>
      </c>
      <c r="P1247" t="s">
        <v>216</v>
      </c>
      <c r="Q1247" t="s">
        <v>217</v>
      </c>
      <c r="R1247" t="s">
        <v>97</v>
      </c>
      <c r="S1247" t="s">
        <v>98</v>
      </c>
    </row>
    <row r="1248" spans="1:19" x14ac:dyDescent="0.3">
      <c r="A1248">
        <v>106103</v>
      </c>
      <c r="B1248">
        <v>122</v>
      </c>
      <c r="C1248" t="s">
        <v>25</v>
      </c>
      <c r="D1248" t="s">
        <v>218</v>
      </c>
      <c r="E1248">
        <v>530.6</v>
      </c>
      <c r="F1248" s="20">
        <v>45694</v>
      </c>
      <c r="G1248" s="20">
        <v>45693</v>
      </c>
      <c r="H1248" s="20">
        <v>45693</v>
      </c>
      <c r="I1248" s="20">
        <v>45680</v>
      </c>
      <c r="J1248" s="20">
        <v>45686</v>
      </c>
      <c r="K1248" t="s">
        <v>213</v>
      </c>
      <c r="N1248" t="s">
        <v>1540</v>
      </c>
      <c r="O1248" t="s">
        <v>215</v>
      </c>
      <c r="P1248" t="s">
        <v>216</v>
      </c>
      <c r="Q1248" t="s">
        <v>217</v>
      </c>
      <c r="R1248" t="s">
        <v>97</v>
      </c>
      <c r="S1248" t="s">
        <v>98</v>
      </c>
    </row>
    <row r="1249" spans="1:19" x14ac:dyDescent="0.3">
      <c r="A1249">
        <v>106105</v>
      </c>
      <c r="B1249">
        <v>122</v>
      </c>
      <c r="C1249" t="s">
        <v>25</v>
      </c>
      <c r="D1249" t="s">
        <v>1223</v>
      </c>
      <c r="E1249">
        <v>476.48</v>
      </c>
      <c r="F1249" s="20">
        <v>45694</v>
      </c>
      <c r="G1249" s="20">
        <v>45693</v>
      </c>
      <c r="H1249" s="20">
        <v>45693</v>
      </c>
      <c r="I1249" s="20">
        <v>45679</v>
      </c>
      <c r="J1249" s="20">
        <v>45686</v>
      </c>
      <c r="K1249" t="s">
        <v>213</v>
      </c>
      <c r="N1249" t="s">
        <v>1541</v>
      </c>
      <c r="O1249" t="s">
        <v>215</v>
      </c>
      <c r="P1249" t="s">
        <v>216</v>
      </c>
      <c r="Q1249" t="s">
        <v>217</v>
      </c>
      <c r="R1249" t="s">
        <v>97</v>
      </c>
      <c r="S1249" t="s">
        <v>98</v>
      </c>
    </row>
    <row r="1250" spans="1:19" x14ac:dyDescent="0.3">
      <c r="A1250">
        <v>106107</v>
      </c>
      <c r="B1250">
        <v>122</v>
      </c>
      <c r="C1250" t="s">
        <v>25</v>
      </c>
      <c r="D1250" t="s">
        <v>249</v>
      </c>
      <c r="E1250">
        <v>568.5</v>
      </c>
      <c r="F1250" s="20">
        <v>45694</v>
      </c>
      <c r="G1250" s="20">
        <v>45693</v>
      </c>
      <c r="H1250" s="20">
        <v>45693</v>
      </c>
      <c r="I1250" s="20">
        <v>45679</v>
      </c>
      <c r="J1250" s="20">
        <v>45686</v>
      </c>
      <c r="K1250" t="s">
        <v>213</v>
      </c>
      <c r="N1250" t="s">
        <v>1542</v>
      </c>
      <c r="O1250" t="s">
        <v>215</v>
      </c>
      <c r="P1250" t="s">
        <v>216</v>
      </c>
      <c r="Q1250" t="s">
        <v>217</v>
      </c>
      <c r="R1250" t="s">
        <v>97</v>
      </c>
      <c r="S1250" t="s">
        <v>98</v>
      </c>
    </row>
    <row r="1251" spans="1:19" x14ac:dyDescent="0.3">
      <c r="A1251">
        <v>106114</v>
      </c>
      <c r="B1251">
        <v>122</v>
      </c>
      <c r="C1251" t="s">
        <v>25</v>
      </c>
      <c r="D1251" t="s">
        <v>496</v>
      </c>
      <c r="E1251">
        <v>3480</v>
      </c>
      <c r="F1251" s="20">
        <v>45695</v>
      </c>
      <c r="G1251" s="20">
        <v>45693</v>
      </c>
      <c r="H1251" s="20">
        <v>45693</v>
      </c>
      <c r="I1251" s="20">
        <v>45685</v>
      </c>
      <c r="J1251" s="20">
        <v>45686</v>
      </c>
      <c r="K1251" t="s">
        <v>213</v>
      </c>
      <c r="N1251" t="s">
        <v>867</v>
      </c>
      <c r="O1251" t="s">
        <v>215</v>
      </c>
      <c r="P1251" t="s">
        <v>216</v>
      </c>
      <c r="Q1251" t="s">
        <v>217</v>
      </c>
      <c r="R1251" t="s">
        <v>97</v>
      </c>
      <c r="S1251" t="s">
        <v>98</v>
      </c>
    </row>
    <row r="1252" spans="1:19" x14ac:dyDescent="0.3">
      <c r="A1252">
        <v>106136</v>
      </c>
      <c r="B1252">
        <v>122</v>
      </c>
      <c r="C1252" t="s">
        <v>25</v>
      </c>
      <c r="D1252" t="s">
        <v>333</v>
      </c>
      <c r="E1252">
        <v>1200.8</v>
      </c>
      <c r="F1252" s="20">
        <v>45694</v>
      </c>
      <c r="G1252" s="20">
        <v>45693</v>
      </c>
      <c r="H1252" s="20">
        <v>45693</v>
      </c>
      <c r="I1252" s="20">
        <v>45679</v>
      </c>
      <c r="J1252" s="20">
        <v>45686</v>
      </c>
      <c r="K1252" t="s">
        <v>213</v>
      </c>
      <c r="N1252" t="s">
        <v>1543</v>
      </c>
      <c r="O1252" t="s">
        <v>215</v>
      </c>
      <c r="P1252" t="s">
        <v>216</v>
      </c>
      <c r="Q1252" t="s">
        <v>217</v>
      </c>
      <c r="R1252" t="s">
        <v>97</v>
      </c>
      <c r="S1252" t="s">
        <v>98</v>
      </c>
    </row>
    <row r="1253" spans="1:19" x14ac:dyDescent="0.3">
      <c r="A1253">
        <v>106137</v>
      </c>
      <c r="B1253">
        <v>122</v>
      </c>
      <c r="C1253" t="s">
        <v>25</v>
      </c>
      <c r="D1253" t="s">
        <v>218</v>
      </c>
      <c r="E1253">
        <v>466.8</v>
      </c>
      <c r="F1253" s="20">
        <v>45695</v>
      </c>
      <c r="G1253" s="20">
        <v>45693</v>
      </c>
      <c r="H1253" s="20">
        <v>45693</v>
      </c>
      <c r="I1253" s="20">
        <v>45684</v>
      </c>
      <c r="J1253" s="20">
        <v>45686</v>
      </c>
      <c r="K1253" t="s">
        <v>213</v>
      </c>
      <c r="N1253" t="s">
        <v>1544</v>
      </c>
      <c r="O1253" t="s">
        <v>215</v>
      </c>
      <c r="P1253" t="s">
        <v>216</v>
      </c>
      <c r="Q1253" t="s">
        <v>217</v>
      </c>
      <c r="R1253" t="s">
        <v>97</v>
      </c>
      <c r="S1253" t="s">
        <v>98</v>
      </c>
    </row>
    <row r="1254" spans="1:19" x14ac:dyDescent="0.3">
      <c r="A1254">
        <v>106139</v>
      </c>
      <c r="B1254">
        <v>122</v>
      </c>
      <c r="C1254" t="s">
        <v>25</v>
      </c>
      <c r="D1254" t="s">
        <v>212</v>
      </c>
      <c r="E1254">
        <v>1482.04</v>
      </c>
      <c r="F1254" s="20">
        <v>45697</v>
      </c>
      <c r="G1254" s="20">
        <v>45693</v>
      </c>
      <c r="H1254" s="20">
        <v>45693</v>
      </c>
      <c r="I1254" s="20">
        <v>45685</v>
      </c>
      <c r="J1254" s="20">
        <v>45686</v>
      </c>
      <c r="K1254" t="s">
        <v>213</v>
      </c>
      <c r="N1254" t="s">
        <v>1545</v>
      </c>
      <c r="O1254" t="s">
        <v>215</v>
      </c>
      <c r="P1254" t="s">
        <v>216</v>
      </c>
      <c r="Q1254" t="s">
        <v>217</v>
      </c>
      <c r="R1254" t="s">
        <v>97</v>
      </c>
      <c r="S1254" t="s">
        <v>98</v>
      </c>
    </row>
    <row r="1255" spans="1:19" x14ac:dyDescent="0.3">
      <c r="A1255">
        <v>106141</v>
      </c>
      <c r="B1255">
        <v>122</v>
      </c>
      <c r="C1255" t="s">
        <v>25</v>
      </c>
      <c r="D1255" t="s">
        <v>247</v>
      </c>
      <c r="E1255">
        <v>1871.9</v>
      </c>
      <c r="F1255" s="20">
        <v>45695</v>
      </c>
      <c r="G1255" s="20">
        <v>45693</v>
      </c>
      <c r="H1255" s="20">
        <v>45693</v>
      </c>
      <c r="I1255" s="20">
        <v>45680</v>
      </c>
      <c r="J1255" s="20">
        <v>45686</v>
      </c>
      <c r="K1255" t="s">
        <v>213</v>
      </c>
      <c r="N1255" t="s">
        <v>1546</v>
      </c>
      <c r="O1255" t="s">
        <v>215</v>
      </c>
      <c r="P1255" t="s">
        <v>216</v>
      </c>
      <c r="Q1255" t="s">
        <v>217</v>
      </c>
      <c r="R1255" t="s">
        <v>97</v>
      </c>
      <c r="S1255" t="s">
        <v>98</v>
      </c>
    </row>
    <row r="1256" spans="1:19" x14ac:dyDescent="0.3">
      <c r="A1256">
        <v>106144</v>
      </c>
      <c r="B1256">
        <v>122</v>
      </c>
      <c r="C1256" t="s">
        <v>25</v>
      </c>
      <c r="D1256" t="s">
        <v>790</v>
      </c>
      <c r="E1256">
        <v>320.52</v>
      </c>
      <c r="F1256" s="20">
        <v>45695</v>
      </c>
      <c r="G1256" s="20">
        <v>45693</v>
      </c>
      <c r="H1256" s="20">
        <v>45693</v>
      </c>
      <c r="I1256" s="20">
        <v>45674</v>
      </c>
      <c r="J1256" s="20">
        <v>45686</v>
      </c>
      <c r="K1256" t="s">
        <v>213</v>
      </c>
      <c r="N1256" t="s">
        <v>1547</v>
      </c>
      <c r="O1256" t="s">
        <v>215</v>
      </c>
      <c r="P1256" t="s">
        <v>216</v>
      </c>
      <c r="Q1256" t="s">
        <v>217</v>
      </c>
      <c r="R1256" t="s">
        <v>97</v>
      </c>
      <c r="S1256" t="s">
        <v>98</v>
      </c>
    </row>
    <row r="1257" spans="1:19" x14ac:dyDescent="0.3">
      <c r="A1257">
        <v>106227</v>
      </c>
      <c r="B1257">
        <v>122</v>
      </c>
      <c r="C1257" t="s">
        <v>25</v>
      </c>
      <c r="D1257" t="s">
        <v>1419</v>
      </c>
      <c r="E1257">
        <v>540</v>
      </c>
      <c r="F1257" s="20">
        <v>45695</v>
      </c>
      <c r="G1257" s="20">
        <v>45693</v>
      </c>
      <c r="H1257" s="20">
        <v>45693</v>
      </c>
      <c r="I1257" s="20">
        <v>45680</v>
      </c>
      <c r="J1257" s="20">
        <v>45686</v>
      </c>
      <c r="K1257" t="s">
        <v>213</v>
      </c>
      <c r="N1257" t="s">
        <v>1548</v>
      </c>
      <c r="O1257" t="s">
        <v>215</v>
      </c>
      <c r="P1257" t="s">
        <v>216</v>
      </c>
      <c r="Q1257" t="s">
        <v>217</v>
      </c>
      <c r="R1257" t="s">
        <v>97</v>
      </c>
      <c r="S1257" t="s">
        <v>98</v>
      </c>
    </row>
    <row r="1258" spans="1:19" x14ac:dyDescent="0.3">
      <c r="A1258">
        <v>105945</v>
      </c>
      <c r="B1258">
        <v>122</v>
      </c>
      <c r="C1258" t="s">
        <v>25</v>
      </c>
      <c r="D1258" t="s">
        <v>247</v>
      </c>
      <c r="E1258">
        <v>1670.55</v>
      </c>
      <c r="F1258" s="20">
        <v>45693</v>
      </c>
      <c r="G1258" s="20">
        <v>45692</v>
      </c>
      <c r="H1258" s="20">
        <v>45692</v>
      </c>
      <c r="I1258" s="20">
        <v>45678</v>
      </c>
      <c r="J1258" s="20">
        <v>45685</v>
      </c>
      <c r="K1258" t="s">
        <v>213</v>
      </c>
      <c r="N1258" t="s">
        <v>1549</v>
      </c>
      <c r="O1258" t="s">
        <v>215</v>
      </c>
      <c r="P1258" t="s">
        <v>216</v>
      </c>
      <c r="Q1258" t="s">
        <v>217</v>
      </c>
      <c r="R1258" t="s">
        <v>97</v>
      </c>
      <c r="S1258" t="s">
        <v>98</v>
      </c>
    </row>
    <row r="1259" spans="1:19" x14ac:dyDescent="0.3">
      <c r="A1259">
        <v>105954</v>
      </c>
      <c r="B1259">
        <v>122</v>
      </c>
      <c r="C1259" t="s">
        <v>25</v>
      </c>
      <c r="D1259" t="s">
        <v>1215</v>
      </c>
      <c r="E1259">
        <v>277.42</v>
      </c>
      <c r="F1259" s="20">
        <v>45692</v>
      </c>
      <c r="G1259" s="20">
        <v>45692</v>
      </c>
      <c r="H1259" s="20">
        <v>45692</v>
      </c>
      <c r="I1259" s="20">
        <v>45678</v>
      </c>
      <c r="J1259" s="20">
        <v>45685</v>
      </c>
      <c r="K1259" t="s">
        <v>213</v>
      </c>
      <c r="N1259" t="s">
        <v>1550</v>
      </c>
      <c r="O1259" t="s">
        <v>215</v>
      </c>
      <c r="P1259" t="s">
        <v>216</v>
      </c>
      <c r="Q1259" t="s">
        <v>217</v>
      </c>
      <c r="R1259" t="s">
        <v>97</v>
      </c>
      <c r="S1259" t="s">
        <v>98</v>
      </c>
    </row>
    <row r="1260" spans="1:19" x14ac:dyDescent="0.3">
      <c r="A1260">
        <v>105955</v>
      </c>
      <c r="B1260">
        <v>122</v>
      </c>
      <c r="C1260" t="s">
        <v>25</v>
      </c>
      <c r="D1260" t="s">
        <v>326</v>
      </c>
      <c r="E1260">
        <v>2959.17</v>
      </c>
      <c r="F1260" s="20">
        <v>45693</v>
      </c>
      <c r="G1260" s="20">
        <v>45692</v>
      </c>
      <c r="H1260" s="20">
        <v>45692</v>
      </c>
      <c r="I1260" s="20">
        <v>45678</v>
      </c>
      <c r="J1260" s="20">
        <v>45685</v>
      </c>
      <c r="K1260" t="s">
        <v>213</v>
      </c>
      <c r="N1260" t="s">
        <v>1551</v>
      </c>
      <c r="O1260" t="s">
        <v>215</v>
      </c>
      <c r="P1260" t="s">
        <v>216</v>
      </c>
      <c r="Q1260" t="s">
        <v>217</v>
      </c>
      <c r="R1260" t="s">
        <v>97</v>
      </c>
      <c r="S1260" t="s">
        <v>98</v>
      </c>
    </row>
    <row r="1261" spans="1:19" x14ac:dyDescent="0.3">
      <c r="A1261">
        <v>105962</v>
      </c>
      <c r="B1261">
        <v>122</v>
      </c>
      <c r="C1261" t="s">
        <v>25</v>
      </c>
      <c r="D1261" t="s">
        <v>256</v>
      </c>
      <c r="E1261">
        <v>2515.48</v>
      </c>
      <c r="F1261" s="20">
        <v>45692</v>
      </c>
      <c r="G1261" s="20">
        <v>45692</v>
      </c>
      <c r="H1261" s="20">
        <v>45692</v>
      </c>
      <c r="I1261" s="20">
        <v>45678</v>
      </c>
      <c r="J1261" s="20">
        <v>45685</v>
      </c>
      <c r="K1261" t="s">
        <v>213</v>
      </c>
      <c r="N1261" t="s">
        <v>1552</v>
      </c>
      <c r="O1261" t="s">
        <v>215</v>
      </c>
      <c r="P1261" t="s">
        <v>216</v>
      </c>
      <c r="Q1261" t="s">
        <v>217</v>
      </c>
      <c r="R1261" t="s">
        <v>97</v>
      </c>
      <c r="S1261" t="s">
        <v>98</v>
      </c>
    </row>
    <row r="1262" spans="1:19" x14ac:dyDescent="0.3">
      <c r="A1262">
        <v>105978</v>
      </c>
      <c r="B1262">
        <v>122</v>
      </c>
      <c r="C1262" t="s">
        <v>25</v>
      </c>
      <c r="D1262" t="s">
        <v>1279</v>
      </c>
      <c r="E1262">
        <v>165.3</v>
      </c>
      <c r="F1262" s="20">
        <v>45692</v>
      </c>
      <c r="G1262" s="20">
        <v>45692</v>
      </c>
      <c r="H1262" s="20">
        <v>45692</v>
      </c>
      <c r="I1262" s="20">
        <v>45678</v>
      </c>
      <c r="J1262" s="20">
        <v>45685</v>
      </c>
      <c r="K1262" t="s">
        <v>213</v>
      </c>
      <c r="N1262" t="s">
        <v>1553</v>
      </c>
      <c r="O1262" t="s">
        <v>215</v>
      </c>
      <c r="P1262" t="s">
        <v>216</v>
      </c>
      <c r="Q1262" t="s">
        <v>217</v>
      </c>
      <c r="R1262" t="s">
        <v>97</v>
      </c>
      <c r="S1262" t="s">
        <v>98</v>
      </c>
    </row>
    <row r="1263" spans="1:19" x14ac:dyDescent="0.3">
      <c r="A1263">
        <v>106005</v>
      </c>
      <c r="B1263">
        <v>122</v>
      </c>
      <c r="C1263" t="s">
        <v>25</v>
      </c>
      <c r="D1263" t="s">
        <v>242</v>
      </c>
      <c r="E1263">
        <v>145.53</v>
      </c>
      <c r="F1263" s="20">
        <v>45692</v>
      </c>
      <c r="G1263" s="20">
        <v>45692</v>
      </c>
      <c r="H1263" s="20">
        <v>45692</v>
      </c>
      <c r="I1263" s="20">
        <v>45678</v>
      </c>
      <c r="J1263" s="20">
        <v>45685</v>
      </c>
      <c r="K1263" t="s">
        <v>213</v>
      </c>
      <c r="N1263" t="s">
        <v>1554</v>
      </c>
      <c r="O1263" t="s">
        <v>215</v>
      </c>
      <c r="P1263" t="s">
        <v>216</v>
      </c>
      <c r="Q1263" t="s">
        <v>217</v>
      </c>
      <c r="R1263" t="s">
        <v>97</v>
      </c>
      <c r="S1263" t="s">
        <v>98</v>
      </c>
    </row>
    <row r="1264" spans="1:19" x14ac:dyDescent="0.3">
      <c r="A1264">
        <v>106007</v>
      </c>
      <c r="B1264">
        <v>122</v>
      </c>
      <c r="C1264" t="s">
        <v>25</v>
      </c>
      <c r="D1264" t="s">
        <v>420</v>
      </c>
      <c r="E1264">
        <v>487.78</v>
      </c>
      <c r="F1264" s="20">
        <v>45692</v>
      </c>
      <c r="G1264" s="20">
        <v>45692</v>
      </c>
      <c r="H1264" s="20">
        <v>45692</v>
      </c>
      <c r="I1264" s="20">
        <v>45678</v>
      </c>
      <c r="J1264" s="20">
        <v>45685</v>
      </c>
      <c r="K1264" t="s">
        <v>213</v>
      </c>
      <c r="N1264" t="s">
        <v>1555</v>
      </c>
      <c r="O1264" t="s">
        <v>215</v>
      </c>
      <c r="P1264" t="s">
        <v>216</v>
      </c>
      <c r="Q1264" t="s">
        <v>217</v>
      </c>
      <c r="R1264" t="s">
        <v>97</v>
      </c>
      <c r="S1264" t="s">
        <v>98</v>
      </c>
    </row>
    <row r="1265" spans="1:19" x14ac:dyDescent="0.3">
      <c r="A1265">
        <v>106033</v>
      </c>
      <c r="B1265">
        <v>122</v>
      </c>
      <c r="C1265" t="s">
        <v>25</v>
      </c>
      <c r="D1265" t="s">
        <v>424</v>
      </c>
      <c r="E1265">
        <v>1465.51</v>
      </c>
      <c r="F1265" s="20">
        <v>45693</v>
      </c>
      <c r="G1265" s="20">
        <v>45692</v>
      </c>
      <c r="H1265" s="20">
        <v>45692</v>
      </c>
      <c r="I1265" s="20">
        <v>45678</v>
      </c>
      <c r="J1265" s="20">
        <v>45685</v>
      </c>
      <c r="K1265" t="s">
        <v>213</v>
      </c>
      <c r="N1265" t="s">
        <v>1556</v>
      </c>
      <c r="O1265" t="s">
        <v>215</v>
      </c>
      <c r="P1265" t="s">
        <v>216</v>
      </c>
      <c r="Q1265" t="s">
        <v>217</v>
      </c>
      <c r="R1265" t="s">
        <v>97</v>
      </c>
      <c r="S1265" t="s">
        <v>98</v>
      </c>
    </row>
    <row r="1266" spans="1:19" x14ac:dyDescent="0.3">
      <c r="A1266">
        <v>106110</v>
      </c>
      <c r="B1266">
        <v>122</v>
      </c>
      <c r="C1266" t="s">
        <v>25</v>
      </c>
      <c r="D1266" t="s">
        <v>424</v>
      </c>
      <c r="E1266">
        <v>315</v>
      </c>
      <c r="F1266" s="20">
        <v>45693</v>
      </c>
      <c r="G1266" s="20">
        <v>45692</v>
      </c>
      <c r="H1266" s="20">
        <v>45692</v>
      </c>
      <c r="I1266" s="20">
        <v>45678</v>
      </c>
      <c r="J1266" s="20">
        <v>45686</v>
      </c>
      <c r="K1266" t="s">
        <v>213</v>
      </c>
      <c r="N1266" t="s">
        <v>1557</v>
      </c>
      <c r="O1266" t="s">
        <v>215</v>
      </c>
      <c r="P1266" t="s">
        <v>216</v>
      </c>
      <c r="Q1266" t="s">
        <v>217</v>
      </c>
      <c r="R1266" t="s">
        <v>97</v>
      </c>
      <c r="S1266" t="s">
        <v>98</v>
      </c>
    </row>
    <row r="1267" spans="1:19" x14ac:dyDescent="0.3">
      <c r="A1267">
        <v>106119</v>
      </c>
      <c r="B1267">
        <v>122</v>
      </c>
      <c r="C1267" t="s">
        <v>25</v>
      </c>
      <c r="D1267" t="s">
        <v>226</v>
      </c>
      <c r="E1267">
        <v>1250.55</v>
      </c>
      <c r="F1267" s="20">
        <v>45692</v>
      </c>
      <c r="G1267" s="20">
        <v>45692</v>
      </c>
      <c r="H1267" s="20">
        <v>45692</v>
      </c>
      <c r="I1267" s="20">
        <v>45685</v>
      </c>
      <c r="J1267" s="20">
        <v>45686</v>
      </c>
      <c r="K1267" t="s">
        <v>213</v>
      </c>
      <c r="N1267" t="s">
        <v>1558</v>
      </c>
      <c r="O1267" t="s">
        <v>215</v>
      </c>
      <c r="P1267" t="s">
        <v>216</v>
      </c>
      <c r="Q1267" t="s">
        <v>217</v>
      </c>
      <c r="R1267" t="s">
        <v>97</v>
      </c>
      <c r="S1267" t="s">
        <v>98</v>
      </c>
    </row>
    <row r="1268" spans="1:19" x14ac:dyDescent="0.3">
      <c r="A1268">
        <v>106146</v>
      </c>
      <c r="B1268">
        <v>122</v>
      </c>
      <c r="C1268" t="s">
        <v>25</v>
      </c>
      <c r="D1268" t="s">
        <v>415</v>
      </c>
      <c r="E1268">
        <v>722.67</v>
      </c>
      <c r="F1268" s="20">
        <v>45692</v>
      </c>
      <c r="G1268" s="20">
        <v>45692</v>
      </c>
      <c r="H1268" s="20">
        <v>45692</v>
      </c>
      <c r="I1268" s="20">
        <v>45678</v>
      </c>
      <c r="J1268" s="20">
        <v>45686</v>
      </c>
      <c r="K1268" t="s">
        <v>213</v>
      </c>
      <c r="N1268" t="s">
        <v>1559</v>
      </c>
      <c r="O1268" t="s">
        <v>215</v>
      </c>
      <c r="P1268" t="s">
        <v>216</v>
      </c>
      <c r="Q1268" t="s">
        <v>217</v>
      </c>
      <c r="R1268" t="s">
        <v>97</v>
      </c>
      <c r="S1268" t="s">
        <v>98</v>
      </c>
    </row>
    <row r="1269" spans="1:19" x14ac:dyDescent="0.3">
      <c r="A1269">
        <v>104659</v>
      </c>
      <c r="B1269">
        <v>122</v>
      </c>
      <c r="C1269" t="s">
        <v>25</v>
      </c>
      <c r="D1269" t="s">
        <v>242</v>
      </c>
      <c r="E1269">
        <v>2169.12</v>
      </c>
      <c r="F1269" s="20">
        <v>45692</v>
      </c>
      <c r="G1269" s="20">
        <v>45692</v>
      </c>
      <c r="H1269" s="20">
        <v>45692</v>
      </c>
      <c r="I1269" s="20">
        <v>45671</v>
      </c>
      <c r="J1269" s="20">
        <v>45679</v>
      </c>
      <c r="K1269" t="s">
        <v>213</v>
      </c>
      <c r="N1269" t="s">
        <v>1560</v>
      </c>
      <c r="O1269" t="s">
        <v>215</v>
      </c>
      <c r="P1269" t="s">
        <v>216</v>
      </c>
      <c r="Q1269" t="s">
        <v>217</v>
      </c>
      <c r="R1269" t="s">
        <v>97</v>
      </c>
      <c r="S1269" t="s">
        <v>98</v>
      </c>
    </row>
    <row r="1270" spans="1:19" x14ac:dyDescent="0.3">
      <c r="A1270">
        <v>104662</v>
      </c>
      <c r="B1270">
        <v>122</v>
      </c>
      <c r="C1270" t="s">
        <v>25</v>
      </c>
      <c r="D1270" t="s">
        <v>254</v>
      </c>
      <c r="E1270">
        <v>1560</v>
      </c>
      <c r="F1270" s="20">
        <v>45692</v>
      </c>
      <c r="G1270" s="20">
        <v>45692</v>
      </c>
      <c r="H1270" s="20">
        <v>45692</v>
      </c>
      <c r="I1270" s="20">
        <v>45673</v>
      </c>
      <c r="J1270" s="20">
        <v>45679</v>
      </c>
      <c r="K1270" t="s">
        <v>213</v>
      </c>
      <c r="N1270" t="s">
        <v>1561</v>
      </c>
      <c r="O1270" t="s">
        <v>215</v>
      </c>
      <c r="P1270" t="s">
        <v>216</v>
      </c>
      <c r="Q1270" t="s">
        <v>217</v>
      </c>
      <c r="R1270" t="s">
        <v>97</v>
      </c>
      <c r="S1270" t="s">
        <v>98</v>
      </c>
    </row>
    <row r="1271" spans="1:19" x14ac:dyDescent="0.3">
      <c r="A1271">
        <v>104682</v>
      </c>
      <c r="B1271">
        <v>122</v>
      </c>
      <c r="C1271" t="s">
        <v>25</v>
      </c>
      <c r="D1271" t="s">
        <v>222</v>
      </c>
      <c r="E1271">
        <v>1105.9000000000001</v>
      </c>
      <c r="F1271" s="20">
        <v>45692</v>
      </c>
      <c r="G1271" s="20">
        <v>45692</v>
      </c>
      <c r="H1271" s="20">
        <v>45692</v>
      </c>
      <c r="I1271" s="20">
        <v>45677</v>
      </c>
      <c r="J1271" s="20">
        <v>45679</v>
      </c>
      <c r="K1271" t="s">
        <v>213</v>
      </c>
      <c r="N1271" t="s">
        <v>1562</v>
      </c>
      <c r="O1271" t="s">
        <v>215</v>
      </c>
      <c r="P1271" t="s">
        <v>216</v>
      </c>
      <c r="Q1271" t="s">
        <v>217</v>
      </c>
      <c r="R1271" t="s">
        <v>97</v>
      </c>
      <c r="S1271" t="s">
        <v>98</v>
      </c>
    </row>
    <row r="1272" spans="1:19" x14ac:dyDescent="0.3">
      <c r="A1272">
        <v>104788</v>
      </c>
      <c r="B1272">
        <v>122</v>
      </c>
      <c r="C1272" t="s">
        <v>25</v>
      </c>
      <c r="D1272" t="s">
        <v>228</v>
      </c>
      <c r="E1272">
        <v>2243.5300000000002</v>
      </c>
      <c r="F1272" s="20">
        <v>45692</v>
      </c>
      <c r="G1272" s="20">
        <v>45692</v>
      </c>
      <c r="H1272" s="20">
        <v>45692</v>
      </c>
      <c r="I1272" s="20">
        <v>45671</v>
      </c>
      <c r="J1272" s="20">
        <v>45679</v>
      </c>
      <c r="K1272" t="s">
        <v>213</v>
      </c>
      <c r="N1272" t="s">
        <v>1563</v>
      </c>
      <c r="O1272" t="s">
        <v>215</v>
      </c>
      <c r="P1272" t="s">
        <v>216</v>
      </c>
      <c r="Q1272" t="s">
        <v>217</v>
      </c>
      <c r="R1272" t="s">
        <v>97</v>
      </c>
      <c r="S1272" t="s">
        <v>98</v>
      </c>
    </row>
    <row r="1273" spans="1:19" x14ac:dyDescent="0.3">
      <c r="A1273">
        <v>91508</v>
      </c>
      <c r="B1273">
        <v>122</v>
      </c>
      <c r="C1273" t="s">
        <v>25</v>
      </c>
      <c r="D1273" t="s">
        <v>946</v>
      </c>
      <c r="E1273">
        <v>10000</v>
      </c>
      <c r="F1273" s="20">
        <v>45693</v>
      </c>
      <c r="G1273" s="20">
        <v>45692</v>
      </c>
      <c r="H1273" s="20">
        <v>45692</v>
      </c>
      <c r="I1273" s="20">
        <v>45658</v>
      </c>
      <c r="J1273" s="20"/>
      <c r="K1273" t="s">
        <v>96</v>
      </c>
      <c r="L1273" t="s">
        <v>647</v>
      </c>
      <c r="M1273" t="s">
        <v>947</v>
      </c>
      <c r="N1273" t="s">
        <v>1564</v>
      </c>
      <c r="O1273" t="s">
        <v>215</v>
      </c>
      <c r="P1273" t="s">
        <v>216</v>
      </c>
      <c r="Q1273" t="s">
        <v>217</v>
      </c>
      <c r="R1273" t="s">
        <v>97</v>
      </c>
      <c r="S1273" t="s">
        <v>98</v>
      </c>
    </row>
    <row r="1274" spans="1:19" x14ac:dyDescent="0.3">
      <c r="A1274">
        <v>100843</v>
      </c>
      <c r="B1274">
        <v>122</v>
      </c>
      <c r="C1274" t="s">
        <v>25</v>
      </c>
      <c r="D1274" t="s">
        <v>262</v>
      </c>
      <c r="E1274">
        <v>453</v>
      </c>
      <c r="F1274" s="20">
        <v>45691</v>
      </c>
      <c r="G1274" s="20">
        <v>45688</v>
      </c>
      <c r="H1274" s="20">
        <v>45688</v>
      </c>
      <c r="I1274" s="20">
        <v>45664</v>
      </c>
      <c r="J1274" s="20">
        <v>45665</v>
      </c>
      <c r="K1274" t="s">
        <v>213</v>
      </c>
      <c r="N1274" t="s">
        <v>1565</v>
      </c>
      <c r="O1274" t="s">
        <v>215</v>
      </c>
      <c r="P1274" t="s">
        <v>216</v>
      </c>
      <c r="Q1274" t="s">
        <v>217</v>
      </c>
      <c r="R1274" t="s">
        <v>97</v>
      </c>
      <c r="S1274" t="s">
        <v>98</v>
      </c>
    </row>
    <row r="1275" spans="1:19" x14ac:dyDescent="0.3">
      <c r="A1275">
        <v>104202</v>
      </c>
      <c r="B1275">
        <v>122</v>
      </c>
      <c r="C1275" t="s">
        <v>25</v>
      </c>
      <c r="D1275" t="s">
        <v>294</v>
      </c>
      <c r="E1275">
        <v>5200</v>
      </c>
      <c r="F1275" s="20">
        <v>45691</v>
      </c>
      <c r="G1275" s="20">
        <v>45688</v>
      </c>
      <c r="H1275" s="20">
        <v>45688</v>
      </c>
      <c r="I1275" s="20">
        <v>45670</v>
      </c>
      <c r="J1275" s="20">
        <v>45677</v>
      </c>
      <c r="K1275" t="s">
        <v>213</v>
      </c>
      <c r="L1275" t="s">
        <v>276</v>
      </c>
      <c r="M1275" t="s">
        <v>295</v>
      </c>
      <c r="N1275" t="s">
        <v>1566</v>
      </c>
      <c r="O1275" t="s">
        <v>215</v>
      </c>
      <c r="P1275" t="s">
        <v>216</v>
      </c>
      <c r="Q1275" t="s">
        <v>217</v>
      </c>
      <c r="R1275" t="s">
        <v>97</v>
      </c>
      <c r="S1275" t="s">
        <v>98</v>
      </c>
    </row>
    <row r="1276" spans="1:19" x14ac:dyDescent="0.3">
      <c r="A1276">
        <v>106092</v>
      </c>
      <c r="B1276">
        <v>122</v>
      </c>
      <c r="C1276" t="s">
        <v>25</v>
      </c>
      <c r="D1276" t="s">
        <v>360</v>
      </c>
      <c r="E1276">
        <v>2700</v>
      </c>
      <c r="F1276" s="20">
        <v>45691</v>
      </c>
      <c r="G1276" s="20">
        <v>45688</v>
      </c>
      <c r="H1276" s="20">
        <v>45688</v>
      </c>
      <c r="I1276" s="20">
        <v>45688</v>
      </c>
      <c r="J1276" s="20">
        <v>45686</v>
      </c>
      <c r="K1276" t="s">
        <v>96</v>
      </c>
      <c r="L1276" t="s">
        <v>361</v>
      </c>
      <c r="M1276" t="s">
        <v>362</v>
      </c>
      <c r="N1276" t="s">
        <v>1567</v>
      </c>
      <c r="O1276" t="s">
        <v>215</v>
      </c>
      <c r="P1276" t="s">
        <v>216</v>
      </c>
      <c r="Q1276" t="s">
        <v>217</v>
      </c>
      <c r="R1276" t="s">
        <v>97</v>
      </c>
      <c r="S1276" t="s">
        <v>98</v>
      </c>
    </row>
    <row r="1277" spans="1:19" x14ac:dyDescent="0.3">
      <c r="A1277">
        <v>106093</v>
      </c>
      <c r="B1277">
        <v>122</v>
      </c>
      <c r="C1277" t="s">
        <v>25</v>
      </c>
      <c r="D1277" t="s">
        <v>360</v>
      </c>
      <c r="E1277">
        <v>900</v>
      </c>
      <c r="F1277" s="20">
        <v>45691</v>
      </c>
      <c r="G1277" s="20">
        <v>45688</v>
      </c>
      <c r="H1277" s="20">
        <v>45688</v>
      </c>
      <c r="I1277" s="20">
        <v>45689</v>
      </c>
      <c r="J1277" s="20">
        <v>45686</v>
      </c>
      <c r="K1277" t="s">
        <v>96</v>
      </c>
      <c r="L1277" t="s">
        <v>361</v>
      </c>
      <c r="M1277" t="s">
        <v>362</v>
      </c>
      <c r="N1277" t="s">
        <v>1567</v>
      </c>
      <c r="O1277" t="s">
        <v>215</v>
      </c>
      <c r="P1277" t="s">
        <v>216</v>
      </c>
      <c r="Q1277" t="s">
        <v>217</v>
      </c>
      <c r="R1277" t="s">
        <v>97</v>
      </c>
      <c r="S1277" t="s">
        <v>98</v>
      </c>
    </row>
    <row r="1278" spans="1:19" x14ac:dyDescent="0.3">
      <c r="A1278">
        <v>106904</v>
      </c>
      <c r="B1278">
        <v>122</v>
      </c>
      <c r="C1278" t="s">
        <v>25</v>
      </c>
      <c r="D1278" t="s">
        <v>376</v>
      </c>
      <c r="E1278">
        <v>12.3</v>
      </c>
      <c r="F1278" s="20">
        <v>45688</v>
      </c>
      <c r="G1278" s="20"/>
      <c r="H1278" s="20">
        <v>45688</v>
      </c>
      <c r="I1278" s="20">
        <v>45688</v>
      </c>
      <c r="J1278" s="20">
        <v>45691</v>
      </c>
      <c r="K1278" t="s">
        <v>298</v>
      </c>
      <c r="L1278" t="s">
        <v>377</v>
      </c>
      <c r="M1278" t="s">
        <v>378</v>
      </c>
      <c r="N1278" t="s">
        <v>1320</v>
      </c>
      <c r="R1278" t="s">
        <v>97</v>
      </c>
    </row>
    <row r="1279" spans="1:19" x14ac:dyDescent="0.3">
      <c r="A1279">
        <v>107045</v>
      </c>
      <c r="B1279">
        <v>122</v>
      </c>
      <c r="C1279" t="s">
        <v>25</v>
      </c>
      <c r="D1279" t="s">
        <v>297</v>
      </c>
      <c r="E1279">
        <v>0</v>
      </c>
      <c r="F1279" s="20">
        <v>45687</v>
      </c>
      <c r="G1279" s="20"/>
      <c r="H1279" s="20">
        <v>45688</v>
      </c>
      <c r="I1279" s="20">
        <v>45687</v>
      </c>
      <c r="J1279" s="20">
        <v>45692</v>
      </c>
      <c r="K1279" t="s">
        <v>298</v>
      </c>
      <c r="L1279" t="s">
        <v>299</v>
      </c>
      <c r="M1279" t="s">
        <v>300</v>
      </c>
      <c r="N1279" t="s">
        <v>1320</v>
      </c>
      <c r="R1279" t="s">
        <v>97</v>
      </c>
    </row>
    <row r="1280" spans="1:19" x14ac:dyDescent="0.3">
      <c r="A1280">
        <v>107046</v>
      </c>
      <c r="B1280">
        <v>122</v>
      </c>
      <c r="C1280" t="s">
        <v>25</v>
      </c>
      <c r="D1280" t="s">
        <v>302</v>
      </c>
      <c r="E1280">
        <v>0</v>
      </c>
      <c r="F1280" s="20">
        <v>45687</v>
      </c>
      <c r="G1280" s="20"/>
      <c r="H1280" s="20">
        <v>45688</v>
      </c>
      <c r="I1280" s="20">
        <v>45687</v>
      </c>
      <c r="J1280" s="20">
        <v>45692</v>
      </c>
      <c r="K1280" t="s">
        <v>298</v>
      </c>
      <c r="L1280" t="s">
        <v>299</v>
      </c>
      <c r="M1280" t="s">
        <v>300</v>
      </c>
      <c r="N1280" t="s">
        <v>1320</v>
      </c>
      <c r="R1280" t="s">
        <v>97</v>
      </c>
    </row>
    <row r="1281" spans="1:19" x14ac:dyDescent="0.3">
      <c r="A1281">
        <v>107047</v>
      </c>
      <c r="B1281">
        <v>122</v>
      </c>
      <c r="C1281" t="s">
        <v>25</v>
      </c>
      <c r="D1281" t="s">
        <v>113</v>
      </c>
      <c r="E1281">
        <v>0</v>
      </c>
      <c r="F1281" s="20">
        <v>45687</v>
      </c>
      <c r="G1281" s="20"/>
      <c r="H1281" s="20">
        <v>45688</v>
      </c>
      <c r="I1281" s="20">
        <v>45687</v>
      </c>
      <c r="J1281" s="20">
        <v>45692</v>
      </c>
      <c r="K1281" t="s">
        <v>298</v>
      </c>
      <c r="L1281" t="s">
        <v>299</v>
      </c>
      <c r="M1281" t="s">
        <v>300</v>
      </c>
      <c r="N1281" t="s">
        <v>1320</v>
      </c>
      <c r="R1281" t="s">
        <v>97</v>
      </c>
    </row>
    <row r="1282" spans="1:19" x14ac:dyDescent="0.3">
      <c r="A1282">
        <v>107403</v>
      </c>
      <c r="B1282">
        <v>122</v>
      </c>
      <c r="C1282" t="s">
        <v>25</v>
      </c>
      <c r="D1282" t="s">
        <v>270</v>
      </c>
      <c r="E1282">
        <v>503.97</v>
      </c>
      <c r="F1282" s="20">
        <v>45688</v>
      </c>
      <c r="G1282" s="20">
        <v>45698</v>
      </c>
      <c r="H1282" s="20">
        <v>45688</v>
      </c>
      <c r="I1282" s="20">
        <v>45688</v>
      </c>
      <c r="J1282" s="20">
        <v>45692</v>
      </c>
      <c r="K1282" t="s">
        <v>157</v>
      </c>
      <c r="L1282" t="s">
        <v>272</v>
      </c>
      <c r="M1282" t="s">
        <v>273</v>
      </c>
      <c r="N1282" t="s">
        <v>1568</v>
      </c>
      <c r="O1282" t="s">
        <v>215</v>
      </c>
      <c r="P1282" t="s">
        <v>216</v>
      </c>
      <c r="Q1282" t="s">
        <v>217</v>
      </c>
      <c r="R1282" t="s">
        <v>97</v>
      </c>
      <c r="S1282" t="s">
        <v>275</v>
      </c>
    </row>
    <row r="1283" spans="1:19" x14ac:dyDescent="0.3">
      <c r="A1283">
        <v>107413</v>
      </c>
      <c r="B1283">
        <v>122</v>
      </c>
      <c r="C1283" t="s">
        <v>25</v>
      </c>
      <c r="D1283" t="s">
        <v>270</v>
      </c>
      <c r="E1283">
        <v>484.9</v>
      </c>
      <c r="F1283" s="20">
        <v>45688</v>
      </c>
      <c r="G1283" s="20">
        <v>45698</v>
      </c>
      <c r="H1283" s="20">
        <v>45688</v>
      </c>
      <c r="I1283" s="20">
        <v>45688</v>
      </c>
      <c r="J1283" s="20">
        <v>45692</v>
      </c>
      <c r="K1283" t="s">
        <v>157</v>
      </c>
      <c r="L1283" t="s">
        <v>276</v>
      </c>
      <c r="M1283" t="s">
        <v>442</v>
      </c>
      <c r="N1283" t="s">
        <v>1569</v>
      </c>
      <c r="O1283" t="s">
        <v>215</v>
      </c>
      <c r="P1283" t="s">
        <v>216</v>
      </c>
      <c r="Q1283" t="s">
        <v>217</v>
      </c>
      <c r="R1283" t="s">
        <v>97</v>
      </c>
      <c r="S1283" t="s">
        <v>275</v>
      </c>
    </row>
    <row r="1284" spans="1:19" x14ac:dyDescent="0.3">
      <c r="A1284">
        <v>107414</v>
      </c>
      <c r="B1284">
        <v>122</v>
      </c>
      <c r="C1284" t="s">
        <v>25</v>
      </c>
      <c r="D1284" t="s">
        <v>270</v>
      </c>
      <c r="E1284">
        <v>229.05</v>
      </c>
      <c r="F1284" s="20">
        <v>45688</v>
      </c>
      <c r="G1284" s="20">
        <v>45698</v>
      </c>
      <c r="H1284" s="20">
        <v>45688</v>
      </c>
      <c r="I1284" s="20">
        <v>45688</v>
      </c>
      <c r="J1284" s="20">
        <v>45692</v>
      </c>
      <c r="K1284" t="s">
        <v>157</v>
      </c>
      <c r="L1284" t="s">
        <v>279</v>
      </c>
      <c r="M1284" t="s">
        <v>280</v>
      </c>
      <c r="N1284" t="s">
        <v>1570</v>
      </c>
      <c r="O1284" t="s">
        <v>215</v>
      </c>
      <c r="P1284" t="s">
        <v>216</v>
      </c>
      <c r="Q1284" t="s">
        <v>217</v>
      </c>
      <c r="R1284" t="s">
        <v>97</v>
      </c>
      <c r="S1284" t="s">
        <v>275</v>
      </c>
    </row>
    <row r="1285" spans="1:19" x14ac:dyDescent="0.3">
      <c r="A1285">
        <v>107415</v>
      </c>
      <c r="B1285">
        <v>122</v>
      </c>
      <c r="C1285" t="s">
        <v>25</v>
      </c>
      <c r="D1285" t="s">
        <v>270</v>
      </c>
      <c r="E1285">
        <v>61.82</v>
      </c>
      <c r="F1285" s="20">
        <v>45688</v>
      </c>
      <c r="G1285" s="20">
        <v>45698</v>
      </c>
      <c r="H1285" s="20">
        <v>45688</v>
      </c>
      <c r="I1285" s="20">
        <v>45688</v>
      </c>
      <c r="J1285" s="20">
        <v>45692</v>
      </c>
      <c r="K1285" t="s">
        <v>157</v>
      </c>
      <c r="L1285" t="s">
        <v>279</v>
      </c>
      <c r="M1285" t="s">
        <v>282</v>
      </c>
      <c r="N1285" t="s">
        <v>1571</v>
      </c>
      <c r="O1285" t="s">
        <v>215</v>
      </c>
      <c r="P1285" t="s">
        <v>216</v>
      </c>
      <c r="Q1285" t="s">
        <v>217</v>
      </c>
      <c r="R1285" t="s">
        <v>97</v>
      </c>
      <c r="S1285" t="s">
        <v>275</v>
      </c>
    </row>
    <row r="1286" spans="1:19" x14ac:dyDescent="0.3">
      <c r="A1286">
        <v>107416</v>
      </c>
      <c r="B1286">
        <v>122</v>
      </c>
      <c r="C1286" t="s">
        <v>25</v>
      </c>
      <c r="D1286" t="s">
        <v>270</v>
      </c>
      <c r="E1286">
        <v>81</v>
      </c>
      <c r="F1286" s="20">
        <v>45688</v>
      </c>
      <c r="G1286" s="20">
        <v>45698</v>
      </c>
      <c r="H1286" s="20">
        <v>45688</v>
      </c>
      <c r="I1286" s="20">
        <v>45688</v>
      </c>
      <c r="J1286" s="20">
        <v>45692</v>
      </c>
      <c r="K1286" t="s">
        <v>157</v>
      </c>
      <c r="L1286" t="s">
        <v>279</v>
      </c>
      <c r="M1286" t="s">
        <v>961</v>
      </c>
      <c r="N1286" t="s">
        <v>1572</v>
      </c>
      <c r="O1286" t="s">
        <v>215</v>
      </c>
      <c r="P1286" t="s">
        <v>216</v>
      </c>
      <c r="Q1286" t="s">
        <v>217</v>
      </c>
      <c r="R1286" t="s">
        <v>97</v>
      </c>
      <c r="S1286" t="s">
        <v>275</v>
      </c>
    </row>
    <row r="1287" spans="1:19" x14ac:dyDescent="0.3">
      <c r="A1287">
        <v>104647</v>
      </c>
      <c r="B1287">
        <v>122</v>
      </c>
      <c r="C1287" t="s">
        <v>25</v>
      </c>
      <c r="D1287" t="s">
        <v>411</v>
      </c>
      <c r="E1287">
        <v>573</v>
      </c>
      <c r="F1287" s="20">
        <v>45691</v>
      </c>
      <c r="G1287" s="20">
        <v>45688</v>
      </c>
      <c r="H1287" s="20">
        <v>45688</v>
      </c>
      <c r="I1287" s="20">
        <v>45677</v>
      </c>
      <c r="J1287" s="20">
        <v>45679</v>
      </c>
      <c r="K1287" t="s">
        <v>213</v>
      </c>
      <c r="N1287" t="s">
        <v>1573</v>
      </c>
      <c r="O1287" t="s">
        <v>215</v>
      </c>
      <c r="P1287" t="s">
        <v>216</v>
      </c>
      <c r="Q1287" t="s">
        <v>217</v>
      </c>
      <c r="R1287" t="s">
        <v>97</v>
      </c>
      <c r="S1287" t="s">
        <v>98</v>
      </c>
    </row>
    <row r="1288" spans="1:19" x14ac:dyDescent="0.3">
      <c r="A1288">
        <v>104652</v>
      </c>
      <c r="B1288">
        <v>122</v>
      </c>
      <c r="C1288" t="s">
        <v>25</v>
      </c>
      <c r="D1288" t="s">
        <v>240</v>
      </c>
      <c r="E1288">
        <v>338.9</v>
      </c>
      <c r="F1288" s="20">
        <v>45691</v>
      </c>
      <c r="G1288" s="20">
        <v>45688</v>
      </c>
      <c r="H1288" s="20">
        <v>45688</v>
      </c>
      <c r="I1288" s="20">
        <v>45672</v>
      </c>
      <c r="J1288" s="20">
        <v>45679</v>
      </c>
      <c r="K1288" t="s">
        <v>213</v>
      </c>
      <c r="N1288" t="s">
        <v>1574</v>
      </c>
      <c r="O1288" t="s">
        <v>215</v>
      </c>
      <c r="P1288" t="s">
        <v>216</v>
      </c>
      <c r="Q1288" t="s">
        <v>217</v>
      </c>
      <c r="R1288" t="s">
        <v>97</v>
      </c>
      <c r="S1288" t="s">
        <v>98</v>
      </c>
    </row>
    <row r="1289" spans="1:19" x14ac:dyDescent="0.3">
      <c r="A1289">
        <v>104656</v>
      </c>
      <c r="B1289">
        <v>122</v>
      </c>
      <c r="C1289" t="s">
        <v>25</v>
      </c>
      <c r="D1289" t="s">
        <v>322</v>
      </c>
      <c r="E1289">
        <v>5052.33</v>
      </c>
      <c r="F1289" s="20">
        <v>45691</v>
      </c>
      <c r="G1289" s="20">
        <v>45688</v>
      </c>
      <c r="H1289" s="20">
        <v>45688</v>
      </c>
      <c r="I1289" s="20">
        <v>45671</v>
      </c>
      <c r="J1289" s="20">
        <v>45679</v>
      </c>
      <c r="K1289" t="s">
        <v>213</v>
      </c>
      <c r="N1289" t="s">
        <v>1575</v>
      </c>
      <c r="O1289" t="s">
        <v>215</v>
      </c>
      <c r="P1289" t="s">
        <v>216</v>
      </c>
      <c r="Q1289" t="s">
        <v>217</v>
      </c>
      <c r="R1289" t="s">
        <v>97</v>
      </c>
      <c r="S1289" t="s">
        <v>98</v>
      </c>
    </row>
    <row r="1290" spans="1:19" x14ac:dyDescent="0.3">
      <c r="A1290">
        <v>104671</v>
      </c>
      <c r="B1290">
        <v>122</v>
      </c>
      <c r="C1290" t="s">
        <v>25</v>
      </c>
      <c r="D1290" t="s">
        <v>224</v>
      </c>
      <c r="E1290">
        <v>1194.02</v>
      </c>
      <c r="F1290" s="20">
        <v>45691</v>
      </c>
      <c r="G1290" s="20">
        <v>45688</v>
      </c>
      <c r="H1290" s="20">
        <v>45688</v>
      </c>
      <c r="I1290" s="20">
        <v>45674</v>
      </c>
      <c r="J1290" s="20">
        <v>45679</v>
      </c>
      <c r="K1290" t="s">
        <v>213</v>
      </c>
      <c r="N1290" t="s">
        <v>1576</v>
      </c>
      <c r="O1290" t="s">
        <v>215</v>
      </c>
      <c r="P1290" t="s">
        <v>216</v>
      </c>
      <c r="Q1290" t="s">
        <v>217</v>
      </c>
      <c r="R1290" t="s">
        <v>97</v>
      </c>
      <c r="S1290" t="s">
        <v>98</v>
      </c>
    </row>
    <row r="1291" spans="1:19" x14ac:dyDescent="0.3">
      <c r="A1291">
        <v>104677</v>
      </c>
      <c r="B1291">
        <v>122</v>
      </c>
      <c r="C1291" t="s">
        <v>25</v>
      </c>
      <c r="D1291" t="s">
        <v>222</v>
      </c>
      <c r="E1291">
        <v>760.5</v>
      </c>
      <c r="F1291" s="20">
        <v>45691</v>
      </c>
      <c r="G1291" s="20">
        <v>45688</v>
      </c>
      <c r="H1291" s="20">
        <v>45688</v>
      </c>
      <c r="I1291" s="20">
        <v>45674</v>
      </c>
      <c r="J1291" s="20">
        <v>45679</v>
      </c>
      <c r="K1291" t="s">
        <v>213</v>
      </c>
      <c r="N1291" t="s">
        <v>1577</v>
      </c>
      <c r="O1291" t="s">
        <v>215</v>
      </c>
      <c r="P1291" t="s">
        <v>216</v>
      </c>
      <c r="Q1291" t="s">
        <v>217</v>
      </c>
      <c r="R1291" t="s">
        <v>97</v>
      </c>
      <c r="S1291" t="s">
        <v>98</v>
      </c>
    </row>
    <row r="1292" spans="1:19" x14ac:dyDescent="0.3">
      <c r="A1292">
        <v>104753</v>
      </c>
      <c r="B1292">
        <v>122</v>
      </c>
      <c r="C1292" t="s">
        <v>25</v>
      </c>
      <c r="D1292" t="s">
        <v>523</v>
      </c>
      <c r="E1292">
        <v>6186.94</v>
      </c>
      <c r="F1292" s="20">
        <v>45691</v>
      </c>
      <c r="G1292" s="20">
        <v>45688</v>
      </c>
      <c r="H1292" s="20">
        <v>45688</v>
      </c>
      <c r="I1292" s="20">
        <v>45677</v>
      </c>
      <c r="J1292" s="20">
        <v>45679</v>
      </c>
      <c r="K1292" t="s">
        <v>213</v>
      </c>
      <c r="N1292" t="s">
        <v>1578</v>
      </c>
      <c r="O1292" t="s">
        <v>215</v>
      </c>
      <c r="P1292" t="s">
        <v>216</v>
      </c>
      <c r="Q1292" t="s">
        <v>217</v>
      </c>
      <c r="R1292" t="s">
        <v>97</v>
      </c>
      <c r="S1292" t="s">
        <v>98</v>
      </c>
    </row>
    <row r="1293" spans="1:19" x14ac:dyDescent="0.3">
      <c r="A1293">
        <v>105473</v>
      </c>
      <c r="B1293">
        <v>122</v>
      </c>
      <c r="C1293" t="s">
        <v>25</v>
      </c>
      <c r="D1293" t="s">
        <v>1223</v>
      </c>
      <c r="E1293">
        <v>886.04</v>
      </c>
      <c r="F1293" s="20">
        <v>45687</v>
      </c>
      <c r="G1293" s="20">
        <v>45688</v>
      </c>
      <c r="H1293" s="20">
        <v>45688</v>
      </c>
      <c r="I1293" s="20">
        <v>45677</v>
      </c>
      <c r="J1293" s="20">
        <v>45681</v>
      </c>
      <c r="K1293" t="s">
        <v>213</v>
      </c>
      <c r="N1293" t="s">
        <v>1579</v>
      </c>
      <c r="O1293" t="s">
        <v>215</v>
      </c>
      <c r="P1293" t="s">
        <v>216</v>
      </c>
      <c r="Q1293" t="s">
        <v>217</v>
      </c>
      <c r="R1293" t="s">
        <v>97</v>
      </c>
      <c r="S1293" t="s">
        <v>98</v>
      </c>
    </row>
    <row r="1294" spans="1:19" x14ac:dyDescent="0.3">
      <c r="A1294">
        <v>104147</v>
      </c>
      <c r="B1294">
        <v>122</v>
      </c>
      <c r="C1294" t="s">
        <v>25</v>
      </c>
      <c r="D1294" t="s">
        <v>371</v>
      </c>
      <c r="E1294">
        <v>5490.94</v>
      </c>
      <c r="F1294" s="20">
        <v>45687</v>
      </c>
      <c r="G1294" s="20">
        <v>45688</v>
      </c>
      <c r="H1294" s="20">
        <v>45687</v>
      </c>
      <c r="I1294" s="20">
        <v>45658</v>
      </c>
      <c r="J1294" s="20">
        <v>45677</v>
      </c>
      <c r="K1294" t="s">
        <v>213</v>
      </c>
      <c r="L1294" t="s">
        <v>372</v>
      </c>
      <c r="M1294" t="s">
        <v>373</v>
      </c>
      <c r="N1294" t="s">
        <v>1320</v>
      </c>
      <c r="O1294" t="s">
        <v>215</v>
      </c>
      <c r="P1294" t="s">
        <v>216</v>
      </c>
      <c r="Q1294" t="s">
        <v>217</v>
      </c>
      <c r="R1294" t="s">
        <v>97</v>
      </c>
      <c r="S1294" t="s">
        <v>98</v>
      </c>
    </row>
    <row r="1295" spans="1:19" x14ac:dyDescent="0.3">
      <c r="A1295">
        <v>104148</v>
      </c>
      <c r="B1295">
        <v>122</v>
      </c>
      <c r="C1295" t="s">
        <v>25</v>
      </c>
      <c r="D1295" t="s">
        <v>371</v>
      </c>
      <c r="E1295">
        <v>90.04</v>
      </c>
      <c r="F1295" s="20">
        <v>45687</v>
      </c>
      <c r="G1295" s="20">
        <v>45688</v>
      </c>
      <c r="H1295" s="20">
        <v>45687</v>
      </c>
      <c r="I1295" s="20">
        <v>45658</v>
      </c>
      <c r="J1295" s="20">
        <v>45677</v>
      </c>
      <c r="K1295" t="s">
        <v>213</v>
      </c>
      <c r="L1295" t="s">
        <v>372</v>
      </c>
      <c r="M1295" t="s">
        <v>373</v>
      </c>
      <c r="N1295" t="s">
        <v>1320</v>
      </c>
      <c r="O1295" t="s">
        <v>215</v>
      </c>
      <c r="P1295" t="s">
        <v>216</v>
      </c>
      <c r="Q1295" t="s">
        <v>217</v>
      </c>
      <c r="R1295" t="s">
        <v>97</v>
      </c>
      <c r="S1295" t="s">
        <v>98</v>
      </c>
    </row>
    <row r="1296" spans="1:19" x14ac:dyDescent="0.3">
      <c r="A1296">
        <v>51109</v>
      </c>
      <c r="B1296">
        <v>122</v>
      </c>
      <c r="C1296" t="s">
        <v>25</v>
      </c>
      <c r="D1296" t="s">
        <v>342</v>
      </c>
      <c r="E1296">
        <v>11751.6</v>
      </c>
      <c r="F1296" s="20">
        <v>45686</v>
      </c>
      <c r="G1296" s="20">
        <v>45688</v>
      </c>
      <c r="H1296" s="20">
        <v>45687</v>
      </c>
      <c r="I1296" s="20">
        <v>45406</v>
      </c>
      <c r="J1296" s="20"/>
      <c r="K1296" t="s">
        <v>213</v>
      </c>
      <c r="L1296" t="s">
        <v>1580</v>
      </c>
      <c r="M1296" t="s">
        <v>340</v>
      </c>
      <c r="N1296" t="s">
        <v>1320</v>
      </c>
      <c r="O1296" t="s">
        <v>215</v>
      </c>
      <c r="P1296" t="s">
        <v>216</v>
      </c>
      <c r="Q1296" t="s">
        <v>217</v>
      </c>
      <c r="R1296" t="s">
        <v>97</v>
      </c>
      <c r="S1296" t="s">
        <v>98</v>
      </c>
    </row>
    <row r="1297" spans="1:19" x14ac:dyDescent="0.3">
      <c r="A1297">
        <v>96743</v>
      </c>
      <c r="B1297">
        <v>122</v>
      </c>
      <c r="C1297" t="s">
        <v>25</v>
      </c>
      <c r="D1297" t="s">
        <v>352</v>
      </c>
      <c r="E1297">
        <v>2500</v>
      </c>
      <c r="F1297" s="20">
        <v>45687</v>
      </c>
      <c r="G1297" s="20">
        <v>45686</v>
      </c>
      <c r="H1297" s="20">
        <v>45686</v>
      </c>
      <c r="I1297" s="20">
        <v>45658</v>
      </c>
      <c r="J1297" s="20"/>
      <c r="K1297" t="s">
        <v>96</v>
      </c>
      <c r="L1297" t="s">
        <v>285</v>
      </c>
      <c r="M1297" t="s">
        <v>286</v>
      </c>
      <c r="N1297" t="s">
        <v>1581</v>
      </c>
      <c r="O1297" t="s">
        <v>215</v>
      </c>
      <c r="P1297" t="s">
        <v>216</v>
      </c>
      <c r="Q1297" t="s">
        <v>217</v>
      </c>
      <c r="R1297" t="s">
        <v>97</v>
      </c>
      <c r="S1297" t="s">
        <v>98</v>
      </c>
    </row>
    <row r="1298" spans="1:19" x14ac:dyDescent="0.3">
      <c r="A1298">
        <v>98831</v>
      </c>
      <c r="B1298">
        <v>122</v>
      </c>
      <c r="C1298" t="s">
        <v>25</v>
      </c>
      <c r="D1298" t="s">
        <v>441</v>
      </c>
      <c r="E1298">
        <v>15000</v>
      </c>
      <c r="F1298" s="20">
        <v>45687</v>
      </c>
      <c r="G1298" s="20">
        <v>45686</v>
      </c>
      <c r="H1298" s="20">
        <v>45686</v>
      </c>
      <c r="I1298" s="20">
        <v>45653</v>
      </c>
      <c r="J1298" s="20">
        <v>45653</v>
      </c>
      <c r="K1298" t="s">
        <v>213</v>
      </c>
      <c r="L1298" t="s">
        <v>1166</v>
      </c>
      <c r="M1298" t="s">
        <v>1246</v>
      </c>
      <c r="N1298" t="s">
        <v>1247</v>
      </c>
      <c r="O1298" t="s">
        <v>215</v>
      </c>
      <c r="P1298" t="s">
        <v>216</v>
      </c>
      <c r="Q1298" t="s">
        <v>217</v>
      </c>
      <c r="R1298" t="s">
        <v>97</v>
      </c>
      <c r="S1298" t="s">
        <v>98</v>
      </c>
    </row>
    <row r="1299" spans="1:19" x14ac:dyDescent="0.3">
      <c r="A1299">
        <v>91826</v>
      </c>
      <c r="B1299">
        <v>122</v>
      </c>
      <c r="C1299" t="s">
        <v>25</v>
      </c>
      <c r="D1299" t="s">
        <v>335</v>
      </c>
      <c r="E1299">
        <v>14740</v>
      </c>
      <c r="F1299" s="20">
        <v>45686</v>
      </c>
      <c r="G1299" s="20">
        <v>45686</v>
      </c>
      <c r="H1299" s="20">
        <v>45686</v>
      </c>
      <c r="I1299" s="20">
        <v>45677</v>
      </c>
      <c r="J1299" s="20"/>
      <c r="K1299" t="s">
        <v>213</v>
      </c>
      <c r="L1299" t="s">
        <v>336</v>
      </c>
      <c r="M1299" t="s">
        <v>337</v>
      </c>
      <c r="N1299" t="s">
        <v>1582</v>
      </c>
      <c r="O1299" t="s">
        <v>215</v>
      </c>
      <c r="P1299" t="s">
        <v>216</v>
      </c>
      <c r="Q1299" t="s">
        <v>217</v>
      </c>
      <c r="R1299" t="s">
        <v>97</v>
      </c>
      <c r="S1299" t="s">
        <v>98</v>
      </c>
    </row>
    <row r="1300" spans="1:19" x14ac:dyDescent="0.3">
      <c r="A1300">
        <v>104644</v>
      </c>
      <c r="B1300">
        <v>122</v>
      </c>
      <c r="C1300" t="s">
        <v>25</v>
      </c>
      <c r="D1300" t="s">
        <v>251</v>
      </c>
      <c r="E1300">
        <v>1107.52</v>
      </c>
      <c r="F1300" s="20">
        <v>45689</v>
      </c>
      <c r="G1300" s="20">
        <v>45686</v>
      </c>
      <c r="H1300" s="20">
        <v>45686</v>
      </c>
      <c r="I1300" s="20">
        <v>45673</v>
      </c>
      <c r="J1300" s="20">
        <v>45679</v>
      </c>
      <c r="K1300" t="s">
        <v>213</v>
      </c>
      <c r="N1300" t="s">
        <v>1583</v>
      </c>
      <c r="O1300" t="s">
        <v>215</v>
      </c>
      <c r="P1300" t="s">
        <v>216</v>
      </c>
      <c r="Q1300" t="s">
        <v>217</v>
      </c>
      <c r="R1300" t="s">
        <v>97</v>
      </c>
      <c r="S1300" t="s">
        <v>98</v>
      </c>
    </row>
    <row r="1301" spans="1:19" x14ac:dyDescent="0.3">
      <c r="A1301">
        <v>104668</v>
      </c>
      <c r="B1301">
        <v>122</v>
      </c>
      <c r="C1301" t="s">
        <v>25</v>
      </c>
      <c r="D1301" t="s">
        <v>224</v>
      </c>
      <c r="E1301">
        <v>102</v>
      </c>
      <c r="F1301" s="20">
        <v>45688</v>
      </c>
      <c r="G1301" s="20">
        <v>45686</v>
      </c>
      <c r="H1301" s="20">
        <v>45686</v>
      </c>
      <c r="I1301" s="20">
        <v>45673</v>
      </c>
      <c r="J1301" s="20">
        <v>45679</v>
      </c>
      <c r="K1301" t="s">
        <v>213</v>
      </c>
      <c r="N1301" t="s">
        <v>1584</v>
      </c>
      <c r="O1301" t="s">
        <v>215</v>
      </c>
      <c r="P1301" t="s">
        <v>216</v>
      </c>
      <c r="Q1301" t="s">
        <v>217</v>
      </c>
      <c r="R1301" t="s">
        <v>97</v>
      </c>
      <c r="S1301" t="s">
        <v>98</v>
      </c>
    </row>
    <row r="1302" spans="1:19" x14ac:dyDescent="0.3">
      <c r="A1302">
        <v>104690</v>
      </c>
      <c r="B1302">
        <v>122</v>
      </c>
      <c r="C1302" t="s">
        <v>25</v>
      </c>
      <c r="D1302" t="s">
        <v>509</v>
      </c>
      <c r="E1302">
        <v>1036.7</v>
      </c>
      <c r="F1302" s="20">
        <v>45690</v>
      </c>
      <c r="G1302" s="20">
        <v>45686</v>
      </c>
      <c r="H1302" s="20">
        <v>45686</v>
      </c>
      <c r="I1302" s="20">
        <v>45676</v>
      </c>
      <c r="J1302" s="20">
        <v>45679</v>
      </c>
      <c r="K1302" t="s">
        <v>213</v>
      </c>
      <c r="N1302" t="s">
        <v>1585</v>
      </c>
      <c r="O1302" t="s">
        <v>215</v>
      </c>
      <c r="P1302" t="s">
        <v>216</v>
      </c>
      <c r="Q1302" t="s">
        <v>217</v>
      </c>
      <c r="R1302" t="s">
        <v>97</v>
      </c>
      <c r="S1302" t="s">
        <v>98</v>
      </c>
    </row>
    <row r="1303" spans="1:19" x14ac:dyDescent="0.3">
      <c r="A1303">
        <v>104733</v>
      </c>
      <c r="B1303">
        <v>122</v>
      </c>
      <c r="C1303" t="s">
        <v>25</v>
      </c>
      <c r="D1303" t="s">
        <v>1223</v>
      </c>
      <c r="E1303">
        <v>881.4</v>
      </c>
      <c r="F1303" s="20">
        <v>45687</v>
      </c>
      <c r="G1303" s="20">
        <v>45686</v>
      </c>
      <c r="H1303" s="20">
        <v>45686</v>
      </c>
      <c r="I1303" s="20">
        <v>45671</v>
      </c>
      <c r="J1303" s="20">
        <v>45679</v>
      </c>
      <c r="K1303" t="s">
        <v>213</v>
      </c>
      <c r="N1303" t="s">
        <v>1586</v>
      </c>
      <c r="O1303" t="s">
        <v>215</v>
      </c>
      <c r="P1303" t="s">
        <v>216</v>
      </c>
      <c r="Q1303" t="s">
        <v>217</v>
      </c>
      <c r="R1303" t="s">
        <v>97</v>
      </c>
      <c r="S1303" t="s">
        <v>98</v>
      </c>
    </row>
    <row r="1304" spans="1:19" x14ac:dyDescent="0.3">
      <c r="A1304">
        <v>104738</v>
      </c>
      <c r="B1304">
        <v>122</v>
      </c>
      <c r="C1304" t="s">
        <v>25</v>
      </c>
      <c r="D1304" t="s">
        <v>1223</v>
      </c>
      <c r="E1304">
        <v>737.19</v>
      </c>
      <c r="F1304" s="20">
        <v>45687</v>
      </c>
      <c r="G1304" s="20">
        <v>45686</v>
      </c>
      <c r="H1304" s="20">
        <v>45686</v>
      </c>
      <c r="I1304" s="20">
        <v>45673</v>
      </c>
      <c r="J1304" s="20">
        <v>45679</v>
      </c>
      <c r="K1304" t="s">
        <v>213</v>
      </c>
      <c r="N1304" t="s">
        <v>1587</v>
      </c>
      <c r="O1304" t="s">
        <v>215</v>
      </c>
      <c r="P1304" t="s">
        <v>216</v>
      </c>
      <c r="Q1304" t="s">
        <v>217</v>
      </c>
      <c r="R1304" t="s">
        <v>97</v>
      </c>
      <c r="S1304" t="s">
        <v>98</v>
      </c>
    </row>
    <row r="1305" spans="1:19" x14ac:dyDescent="0.3">
      <c r="A1305">
        <v>104744</v>
      </c>
      <c r="B1305">
        <v>122</v>
      </c>
      <c r="C1305" t="s">
        <v>25</v>
      </c>
      <c r="D1305" t="s">
        <v>326</v>
      </c>
      <c r="E1305">
        <v>1458.39</v>
      </c>
      <c r="F1305" s="20">
        <v>45687</v>
      </c>
      <c r="G1305" s="20">
        <v>45686</v>
      </c>
      <c r="H1305" s="20">
        <v>45686</v>
      </c>
      <c r="I1305" s="20">
        <v>45672</v>
      </c>
      <c r="J1305" s="20">
        <v>45679</v>
      </c>
      <c r="K1305" t="s">
        <v>213</v>
      </c>
      <c r="N1305" t="s">
        <v>1588</v>
      </c>
      <c r="O1305" t="s">
        <v>215</v>
      </c>
      <c r="P1305" t="s">
        <v>216</v>
      </c>
      <c r="Q1305" t="s">
        <v>217</v>
      </c>
      <c r="R1305" t="s">
        <v>97</v>
      </c>
      <c r="S1305" t="s">
        <v>98</v>
      </c>
    </row>
    <row r="1306" spans="1:19" x14ac:dyDescent="0.3">
      <c r="A1306">
        <v>104745</v>
      </c>
      <c r="B1306">
        <v>122</v>
      </c>
      <c r="C1306" t="s">
        <v>25</v>
      </c>
      <c r="D1306" t="s">
        <v>328</v>
      </c>
      <c r="E1306">
        <v>1176</v>
      </c>
      <c r="F1306" s="20">
        <v>45688</v>
      </c>
      <c r="G1306" s="20">
        <v>45686</v>
      </c>
      <c r="H1306" s="20">
        <v>45686</v>
      </c>
      <c r="I1306" s="20">
        <v>45674</v>
      </c>
      <c r="J1306" s="20">
        <v>45679</v>
      </c>
      <c r="K1306" t="s">
        <v>213</v>
      </c>
      <c r="N1306" t="s">
        <v>1589</v>
      </c>
      <c r="O1306" t="s">
        <v>215</v>
      </c>
      <c r="P1306" t="s">
        <v>216</v>
      </c>
      <c r="Q1306" t="s">
        <v>217</v>
      </c>
      <c r="R1306" t="s">
        <v>97</v>
      </c>
      <c r="S1306" t="s">
        <v>98</v>
      </c>
    </row>
    <row r="1307" spans="1:19" x14ac:dyDescent="0.3">
      <c r="A1307">
        <v>104756</v>
      </c>
      <c r="B1307">
        <v>122</v>
      </c>
      <c r="C1307" t="s">
        <v>25</v>
      </c>
      <c r="D1307" t="s">
        <v>1002</v>
      </c>
      <c r="E1307">
        <v>438</v>
      </c>
      <c r="F1307" s="20">
        <v>45687</v>
      </c>
      <c r="G1307" s="20">
        <v>45686</v>
      </c>
      <c r="H1307" s="20">
        <v>45686</v>
      </c>
      <c r="I1307" s="20">
        <v>45671</v>
      </c>
      <c r="J1307" s="20">
        <v>45679</v>
      </c>
      <c r="K1307" t="s">
        <v>213</v>
      </c>
      <c r="N1307" t="s">
        <v>1590</v>
      </c>
      <c r="O1307" t="s">
        <v>215</v>
      </c>
      <c r="P1307" t="s">
        <v>216</v>
      </c>
      <c r="Q1307" t="s">
        <v>217</v>
      </c>
      <c r="R1307" t="s">
        <v>97</v>
      </c>
      <c r="S1307" t="s">
        <v>98</v>
      </c>
    </row>
    <row r="1308" spans="1:19" x14ac:dyDescent="0.3">
      <c r="A1308">
        <v>104774</v>
      </c>
      <c r="B1308">
        <v>122</v>
      </c>
      <c r="C1308" t="s">
        <v>25</v>
      </c>
      <c r="D1308" t="s">
        <v>212</v>
      </c>
      <c r="E1308">
        <v>664.99</v>
      </c>
      <c r="F1308" s="20">
        <v>45689</v>
      </c>
      <c r="G1308" s="20">
        <v>45686</v>
      </c>
      <c r="H1308" s="20">
        <v>45686</v>
      </c>
      <c r="I1308" s="20">
        <v>45677</v>
      </c>
      <c r="J1308" s="20">
        <v>45679</v>
      </c>
      <c r="K1308" t="s">
        <v>213</v>
      </c>
      <c r="N1308" t="s">
        <v>1591</v>
      </c>
      <c r="O1308" t="s">
        <v>215</v>
      </c>
      <c r="P1308" t="s">
        <v>216</v>
      </c>
      <c r="Q1308" t="s">
        <v>217</v>
      </c>
      <c r="R1308" t="s">
        <v>97</v>
      </c>
      <c r="S1308" t="s">
        <v>98</v>
      </c>
    </row>
    <row r="1309" spans="1:19" x14ac:dyDescent="0.3">
      <c r="A1309">
        <v>104810</v>
      </c>
      <c r="B1309">
        <v>122</v>
      </c>
      <c r="C1309" t="s">
        <v>25</v>
      </c>
      <c r="D1309" t="s">
        <v>247</v>
      </c>
      <c r="E1309">
        <v>1754.03</v>
      </c>
      <c r="F1309" s="20">
        <v>45688</v>
      </c>
      <c r="G1309" s="20">
        <v>45686</v>
      </c>
      <c r="H1309" s="20">
        <v>45686</v>
      </c>
      <c r="I1309" s="20">
        <v>45673</v>
      </c>
      <c r="J1309" s="20">
        <v>45679</v>
      </c>
      <c r="K1309" t="s">
        <v>213</v>
      </c>
      <c r="N1309" t="s">
        <v>1592</v>
      </c>
      <c r="O1309" t="s">
        <v>215</v>
      </c>
      <c r="P1309" t="s">
        <v>216</v>
      </c>
      <c r="Q1309" t="s">
        <v>217</v>
      </c>
      <c r="R1309" t="s">
        <v>97</v>
      </c>
      <c r="S1309" t="s">
        <v>98</v>
      </c>
    </row>
    <row r="1310" spans="1:19" x14ac:dyDescent="0.3">
      <c r="A1310">
        <v>104826</v>
      </c>
      <c r="B1310">
        <v>122</v>
      </c>
      <c r="C1310" t="s">
        <v>25</v>
      </c>
      <c r="D1310" t="s">
        <v>1215</v>
      </c>
      <c r="E1310">
        <v>412.86</v>
      </c>
      <c r="F1310" s="20">
        <v>45688</v>
      </c>
      <c r="G1310" s="20">
        <v>45686</v>
      </c>
      <c r="H1310" s="20">
        <v>45686</v>
      </c>
      <c r="I1310" s="20">
        <v>45674</v>
      </c>
      <c r="J1310" s="20">
        <v>45679</v>
      </c>
      <c r="K1310" t="s">
        <v>213</v>
      </c>
      <c r="N1310" t="s">
        <v>1593</v>
      </c>
      <c r="O1310" t="s">
        <v>215</v>
      </c>
      <c r="P1310" t="s">
        <v>216</v>
      </c>
      <c r="Q1310" t="s">
        <v>217</v>
      </c>
      <c r="R1310" t="s">
        <v>97</v>
      </c>
      <c r="S1310" t="s">
        <v>98</v>
      </c>
    </row>
    <row r="1311" spans="1:19" x14ac:dyDescent="0.3">
      <c r="A1311">
        <v>105088</v>
      </c>
      <c r="B1311">
        <v>122</v>
      </c>
      <c r="C1311" t="s">
        <v>25</v>
      </c>
      <c r="D1311" t="s">
        <v>224</v>
      </c>
      <c r="E1311">
        <v>333.88</v>
      </c>
      <c r="F1311" s="20">
        <v>45688</v>
      </c>
      <c r="G1311" s="20">
        <v>45686</v>
      </c>
      <c r="H1311" s="20">
        <v>45686</v>
      </c>
      <c r="I1311" s="20">
        <v>45674</v>
      </c>
      <c r="J1311" s="20">
        <v>45680</v>
      </c>
      <c r="K1311" t="s">
        <v>213</v>
      </c>
      <c r="N1311" t="s">
        <v>1594</v>
      </c>
      <c r="O1311" t="s">
        <v>215</v>
      </c>
      <c r="P1311" t="s">
        <v>216</v>
      </c>
      <c r="Q1311" t="s">
        <v>217</v>
      </c>
      <c r="R1311" t="s">
        <v>97</v>
      </c>
      <c r="S1311" t="s">
        <v>98</v>
      </c>
    </row>
    <row r="1312" spans="1:19" x14ac:dyDescent="0.3">
      <c r="A1312">
        <v>105094</v>
      </c>
      <c r="B1312">
        <v>122</v>
      </c>
      <c r="C1312" t="s">
        <v>25</v>
      </c>
      <c r="D1312" t="s">
        <v>968</v>
      </c>
      <c r="E1312">
        <v>390</v>
      </c>
      <c r="F1312" s="20">
        <v>45687</v>
      </c>
      <c r="G1312" s="20">
        <v>45686</v>
      </c>
      <c r="H1312" s="20">
        <v>45686</v>
      </c>
      <c r="I1312" s="20">
        <v>45672</v>
      </c>
      <c r="J1312" s="20">
        <v>45680</v>
      </c>
      <c r="K1312" t="s">
        <v>213</v>
      </c>
      <c r="N1312" t="s">
        <v>1595</v>
      </c>
      <c r="O1312" t="s">
        <v>215</v>
      </c>
      <c r="P1312" t="s">
        <v>216</v>
      </c>
      <c r="Q1312" t="s">
        <v>217</v>
      </c>
      <c r="R1312" t="s">
        <v>97</v>
      </c>
      <c r="S1312" t="s">
        <v>98</v>
      </c>
    </row>
    <row r="1313" spans="1:19" x14ac:dyDescent="0.3">
      <c r="A1313">
        <v>105096</v>
      </c>
      <c r="B1313">
        <v>122</v>
      </c>
      <c r="C1313" t="s">
        <v>25</v>
      </c>
      <c r="D1313" t="s">
        <v>536</v>
      </c>
      <c r="E1313">
        <v>980.4</v>
      </c>
      <c r="F1313" s="20">
        <v>45687</v>
      </c>
      <c r="G1313" s="20">
        <v>45686</v>
      </c>
      <c r="H1313" s="20">
        <v>45686</v>
      </c>
      <c r="I1313" s="20">
        <v>45673</v>
      </c>
      <c r="J1313" s="20">
        <v>45680</v>
      </c>
      <c r="K1313" t="s">
        <v>213</v>
      </c>
      <c r="N1313" t="s">
        <v>1596</v>
      </c>
      <c r="O1313" t="s">
        <v>215</v>
      </c>
      <c r="P1313" t="s">
        <v>216</v>
      </c>
      <c r="Q1313" t="s">
        <v>217</v>
      </c>
      <c r="R1313" t="s">
        <v>97</v>
      </c>
      <c r="S1313" t="s">
        <v>98</v>
      </c>
    </row>
    <row r="1314" spans="1:19" x14ac:dyDescent="0.3">
      <c r="A1314">
        <v>105100</v>
      </c>
      <c r="B1314">
        <v>122</v>
      </c>
      <c r="C1314" t="s">
        <v>25</v>
      </c>
      <c r="D1314" t="s">
        <v>266</v>
      </c>
      <c r="E1314">
        <v>687.6</v>
      </c>
      <c r="F1314" s="20">
        <v>45687</v>
      </c>
      <c r="G1314" s="20">
        <v>45686</v>
      </c>
      <c r="H1314" s="20">
        <v>45686</v>
      </c>
      <c r="I1314" s="20">
        <v>45678</v>
      </c>
      <c r="J1314" s="20">
        <v>45680</v>
      </c>
      <c r="K1314" t="s">
        <v>213</v>
      </c>
      <c r="N1314" t="s">
        <v>1597</v>
      </c>
      <c r="O1314" t="s">
        <v>215</v>
      </c>
      <c r="P1314" t="s">
        <v>216</v>
      </c>
      <c r="Q1314" t="s">
        <v>217</v>
      </c>
      <c r="R1314" t="s">
        <v>97</v>
      </c>
      <c r="S1314" t="s">
        <v>98</v>
      </c>
    </row>
    <row r="1315" spans="1:19" x14ac:dyDescent="0.3">
      <c r="A1315">
        <v>103078</v>
      </c>
      <c r="B1315">
        <v>122</v>
      </c>
      <c r="C1315" t="s">
        <v>25</v>
      </c>
      <c r="D1315" t="s">
        <v>242</v>
      </c>
      <c r="E1315">
        <v>831.7</v>
      </c>
      <c r="F1315" s="20">
        <v>45688</v>
      </c>
      <c r="G1315" s="20">
        <v>45686</v>
      </c>
      <c r="H1315" s="20">
        <v>45686</v>
      </c>
      <c r="I1315" s="20">
        <v>45665</v>
      </c>
      <c r="J1315" s="20">
        <v>45672</v>
      </c>
      <c r="K1315" t="s">
        <v>213</v>
      </c>
      <c r="N1315" t="s">
        <v>1598</v>
      </c>
      <c r="O1315" t="s">
        <v>215</v>
      </c>
      <c r="P1315" t="s">
        <v>216</v>
      </c>
      <c r="Q1315" t="s">
        <v>217</v>
      </c>
      <c r="R1315" t="s">
        <v>97</v>
      </c>
      <c r="S1315" t="s">
        <v>98</v>
      </c>
    </row>
    <row r="1316" spans="1:19" x14ac:dyDescent="0.3">
      <c r="A1316">
        <v>106325</v>
      </c>
      <c r="B1316">
        <v>122</v>
      </c>
      <c r="C1316" t="s">
        <v>25</v>
      </c>
      <c r="D1316" t="s">
        <v>376</v>
      </c>
      <c r="E1316">
        <v>12.3</v>
      </c>
      <c r="F1316" s="20">
        <v>45686</v>
      </c>
      <c r="G1316" s="20"/>
      <c r="H1316" s="20">
        <v>45686</v>
      </c>
      <c r="I1316" s="20">
        <v>45686</v>
      </c>
      <c r="J1316" s="20">
        <v>45687</v>
      </c>
      <c r="K1316" t="s">
        <v>298</v>
      </c>
      <c r="L1316" t="s">
        <v>377</v>
      </c>
      <c r="M1316" t="s">
        <v>378</v>
      </c>
      <c r="N1316" t="s">
        <v>1320</v>
      </c>
      <c r="R1316" t="s">
        <v>97</v>
      </c>
    </row>
    <row r="1317" spans="1:19" x14ac:dyDescent="0.3">
      <c r="A1317">
        <v>54839</v>
      </c>
      <c r="B1317">
        <v>122</v>
      </c>
      <c r="C1317" t="s">
        <v>25</v>
      </c>
      <c r="D1317" t="s">
        <v>339</v>
      </c>
      <c r="E1317">
        <v>7074.4</v>
      </c>
      <c r="F1317" s="20">
        <v>45687</v>
      </c>
      <c r="G1317" s="20">
        <v>45686</v>
      </c>
      <c r="H1317" s="20">
        <v>45686</v>
      </c>
      <c r="I1317" s="20">
        <v>45413</v>
      </c>
      <c r="J1317" s="20"/>
      <c r="K1317" t="s">
        <v>213</v>
      </c>
      <c r="L1317" t="s">
        <v>1580</v>
      </c>
      <c r="M1317" t="s">
        <v>340</v>
      </c>
      <c r="N1317" t="s">
        <v>1599</v>
      </c>
      <c r="O1317" t="s">
        <v>215</v>
      </c>
      <c r="P1317" t="s">
        <v>216</v>
      </c>
      <c r="Q1317" t="s">
        <v>217</v>
      </c>
      <c r="R1317" t="s">
        <v>97</v>
      </c>
      <c r="S1317" t="s">
        <v>98</v>
      </c>
    </row>
    <row r="1318" spans="1:19" x14ac:dyDescent="0.3">
      <c r="A1318">
        <v>27241</v>
      </c>
      <c r="B1318">
        <v>122</v>
      </c>
      <c r="C1318" t="s">
        <v>25</v>
      </c>
      <c r="D1318" t="s">
        <v>349</v>
      </c>
      <c r="E1318">
        <v>11625.44</v>
      </c>
      <c r="F1318" s="20">
        <v>45687</v>
      </c>
      <c r="G1318" s="20">
        <v>45686</v>
      </c>
      <c r="H1318" s="20">
        <v>45686</v>
      </c>
      <c r="I1318" s="20">
        <v>44469</v>
      </c>
      <c r="J1318" s="20"/>
      <c r="K1318" t="s">
        <v>213</v>
      </c>
      <c r="L1318" t="s">
        <v>1580</v>
      </c>
      <c r="M1318" t="s">
        <v>340</v>
      </c>
      <c r="N1318" t="s">
        <v>1600</v>
      </c>
      <c r="O1318" t="s">
        <v>215</v>
      </c>
      <c r="P1318" t="s">
        <v>216</v>
      </c>
      <c r="Q1318" t="s">
        <v>217</v>
      </c>
      <c r="R1318" t="s">
        <v>97</v>
      </c>
      <c r="S1318" t="s">
        <v>98</v>
      </c>
    </row>
    <row r="1319" spans="1:19" x14ac:dyDescent="0.3">
      <c r="A1319">
        <v>27242</v>
      </c>
      <c r="B1319">
        <v>122</v>
      </c>
      <c r="C1319" t="s">
        <v>25</v>
      </c>
      <c r="D1319" t="s">
        <v>339</v>
      </c>
      <c r="E1319">
        <v>5364.06</v>
      </c>
      <c r="F1319" s="20">
        <v>45687</v>
      </c>
      <c r="G1319" s="20">
        <v>45686</v>
      </c>
      <c r="H1319" s="20">
        <v>45686</v>
      </c>
      <c r="I1319" s="20">
        <v>44469</v>
      </c>
      <c r="J1319" s="20"/>
      <c r="K1319" t="s">
        <v>213</v>
      </c>
      <c r="L1319" t="s">
        <v>1580</v>
      </c>
      <c r="M1319" t="s">
        <v>340</v>
      </c>
      <c r="N1319" t="s">
        <v>1601</v>
      </c>
      <c r="O1319" t="s">
        <v>215</v>
      </c>
      <c r="P1319" t="s">
        <v>216</v>
      </c>
      <c r="Q1319" t="s">
        <v>217</v>
      </c>
      <c r="R1319" t="s">
        <v>97</v>
      </c>
      <c r="S1319" t="s">
        <v>98</v>
      </c>
    </row>
    <row r="1320" spans="1:19" x14ac:dyDescent="0.3">
      <c r="A1320">
        <v>104146</v>
      </c>
      <c r="B1320">
        <v>122</v>
      </c>
      <c r="C1320" t="s">
        <v>25</v>
      </c>
      <c r="D1320" t="s">
        <v>371</v>
      </c>
      <c r="E1320">
        <v>511.04</v>
      </c>
      <c r="F1320" s="20">
        <v>45685</v>
      </c>
      <c r="G1320" s="20">
        <v>45685</v>
      </c>
      <c r="H1320" s="20">
        <v>45685</v>
      </c>
      <c r="I1320" s="20">
        <v>45658</v>
      </c>
      <c r="J1320" s="20">
        <v>45677</v>
      </c>
      <c r="K1320" t="s">
        <v>213</v>
      </c>
      <c r="L1320" t="s">
        <v>372</v>
      </c>
      <c r="M1320" t="s">
        <v>373</v>
      </c>
      <c r="N1320" t="s">
        <v>1320</v>
      </c>
      <c r="O1320" t="s">
        <v>215</v>
      </c>
      <c r="P1320" t="s">
        <v>216</v>
      </c>
      <c r="Q1320" t="s">
        <v>217</v>
      </c>
      <c r="R1320" t="s">
        <v>97</v>
      </c>
      <c r="S1320" t="s">
        <v>98</v>
      </c>
    </row>
    <row r="1321" spans="1:19" x14ac:dyDescent="0.3">
      <c r="A1321">
        <v>96616</v>
      </c>
      <c r="B1321">
        <v>122</v>
      </c>
      <c r="C1321" t="s">
        <v>25</v>
      </c>
      <c r="D1321" t="s">
        <v>441</v>
      </c>
      <c r="E1321">
        <v>6533.34</v>
      </c>
      <c r="F1321" s="20">
        <v>45684</v>
      </c>
      <c r="G1321" s="20">
        <v>45685</v>
      </c>
      <c r="H1321" s="20">
        <v>45684</v>
      </c>
      <c r="I1321" s="20">
        <v>45658</v>
      </c>
      <c r="J1321" s="20"/>
      <c r="K1321" t="s">
        <v>213</v>
      </c>
      <c r="L1321" t="s">
        <v>276</v>
      </c>
      <c r="M1321" t="s">
        <v>442</v>
      </c>
      <c r="N1321" t="s">
        <v>1602</v>
      </c>
      <c r="O1321" t="s">
        <v>215</v>
      </c>
      <c r="P1321" t="s">
        <v>216</v>
      </c>
      <c r="Q1321" t="s">
        <v>217</v>
      </c>
      <c r="R1321" t="s">
        <v>97</v>
      </c>
      <c r="S1321" t="s">
        <v>98</v>
      </c>
    </row>
    <row r="1322" spans="1:19" x14ac:dyDescent="0.3">
      <c r="A1322">
        <v>100825</v>
      </c>
      <c r="B1322">
        <v>122</v>
      </c>
      <c r="C1322" t="s">
        <v>25</v>
      </c>
      <c r="D1322" t="s">
        <v>228</v>
      </c>
      <c r="E1322">
        <v>1830.52</v>
      </c>
      <c r="F1322" s="20">
        <v>45684</v>
      </c>
      <c r="G1322" s="20">
        <v>45685</v>
      </c>
      <c r="H1322" s="20">
        <v>45684</v>
      </c>
      <c r="I1322" s="20">
        <v>45663</v>
      </c>
      <c r="J1322" s="20">
        <v>45665</v>
      </c>
      <c r="K1322" t="s">
        <v>213</v>
      </c>
      <c r="N1322" t="s">
        <v>1603</v>
      </c>
      <c r="O1322" t="s">
        <v>215</v>
      </c>
      <c r="P1322" t="s">
        <v>216</v>
      </c>
      <c r="Q1322" t="s">
        <v>217</v>
      </c>
      <c r="R1322" t="s">
        <v>97</v>
      </c>
      <c r="S1322" t="s">
        <v>98</v>
      </c>
    </row>
    <row r="1323" spans="1:19" x14ac:dyDescent="0.3">
      <c r="A1323">
        <v>100839</v>
      </c>
      <c r="B1323">
        <v>122</v>
      </c>
      <c r="C1323" t="s">
        <v>25</v>
      </c>
      <c r="D1323" t="s">
        <v>242</v>
      </c>
      <c r="E1323">
        <v>1500.1</v>
      </c>
      <c r="F1323" s="20">
        <v>45685</v>
      </c>
      <c r="G1323" s="20">
        <v>45685</v>
      </c>
      <c r="H1323" s="20">
        <v>45684</v>
      </c>
      <c r="I1323" s="20">
        <v>45664</v>
      </c>
      <c r="J1323" s="20">
        <v>45665</v>
      </c>
      <c r="K1323" t="s">
        <v>213</v>
      </c>
      <c r="N1323" t="s">
        <v>1604</v>
      </c>
      <c r="O1323" t="s">
        <v>215</v>
      </c>
      <c r="P1323" t="s">
        <v>216</v>
      </c>
      <c r="Q1323" t="s">
        <v>217</v>
      </c>
      <c r="R1323" t="s">
        <v>97</v>
      </c>
      <c r="S1323" t="s">
        <v>98</v>
      </c>
    </row>
    <row r="1324" spans="1:19" x14ac:dyDescent="0.3">
      <c r="A1324">
        <v>100840</v>
      </c>
      <c r="B1324">
        <v>122</v>
      </c>
      <c r="C1324" t="s">
        <v>25</v>
      </c>
      <c r="D1324" t="s">
        <v>1605</v>
      </c>
      <c r="E1324">
        <v>289</v>
      </c>
      <c r="F1324" s="20">
        <v>45685</v>
      </c>
      <c r="G1324" s="20">
        <v>45685</v>
      </c>
      <c r="H1324" s="20">
        <v>45684</v>
      </c>
      <c r="I1324" s="20">
        <v>45664</v>
      </c>
      <c r="J1324" s="20">
        <v>45665</v>
      </c>
      <c r="K1324" t="s">
        <v>213</v>
      </c>
      <c r="N1324" t="s">
        <v>1606</v>
      </c>
      <c r="O1324" t="s">
        <v>215</v>
      </c>
      <c r="P1324" t="s">
        <v>216</v>
      </c>
      <c r="Q1324" t="s">
        <v>217</v>
      </c>
      <c r="R1324" t="s">
        <v>97</v>
      </c>
      <c r="S1324" t="s">
        <v>98</v>
      </c>
    </row>
    <row r="1325" spans="1:19" x14ac:dyDescent="0.3">
      <c r="A1325">
        <v>103057</v>
      </c>
      <c r="B1325">
        <v>122</v>
      </c>
      <c r="C1325" t="s">
        <v>25</v>
      </c>
      <c r="D1325" t="s">
        <v>222</v>
      </c>
      <c r="E1325">
        <v>645</v>
      </c>
      <c r="F1325" s="20">
        <v>45684</v>
      </c>
      <c r="G1325" s="20">
        <v>45685</v>
      </c>
      <c r="H1325" s="20">
        <v>45684</v>
      </c>
      <c r="I1325" s="20">
        <v>45667</v>
      </c>
      <c r="J1325" s="20">
        <v>45672</v>
      </c>
      <c r="K1325" t="s">
        <v>213</v>
      </c>
      <c r="N1325" t="s">
        <v>1607</v>
      </c>
      <c r="O1325" t="s">
        <v>215</v>
      </c>
      <c r="P1325" t="s">
        <v>216</v>
      </c>
      <c r="Q1325" t="s">
        <v>217</v>
      </c>
      <c r="R1325" t="s">
        <v>97</v>
      </c>
      <c r="S1325" t="s">
        <v>98</v>
      </c>
    </row>
    <row r="1326" spans="1:19" x14ac:dyDescent="0.3">
      <c r="A1326">
        <v>103062</v>
      </c>
      <c r="B1326">
        <v>122</v>
      </c>
      <c r="C1326" t="s">
        <v>25</v>
      </c>
      <c r="D1326" t="s">
        <v>242</v>
      </c>
      <c r="E1326">
        <v>723.6</v>
      </c>
      <c r="F1326" s="20">
        <v>45685</v>
      </c>
      <c r="G1326" s="20">
        <v>45685</v>
      </c>
      <c r="H1326" s="20">
        <v>45684</v>
      </c>
      <c r="I1326" s="20">
        <v>45664</v>
      </c>
      <c r="J1326" s="20">
        <v>45672</v>
      </c>
      <c r="K1326" t="s">
        <v>213</v>
      </c>
      <c r="N1326" t="s">
        <v>1608</v>
      </c>
      <c r="O1326" t="s">
        <v>215</v>
      </c>
      <c r="P1326" t="s">
        <v>216</v>
      </c>
      <c r="Q1326" t="s">
        <v>217</v>
      </c>
      <c r="R1326" t="s">
        <v>97</v>
      </c>
      <c r="S1326" t="s">
        <v>98</v>
      </c>
    </row>
    <row r="1327" spans="1:19" x14ac:dyDescent="0.3">
      <c r="A1327">
        <v>103098</v>
      </c>
      <c r="B1327">
        <v>122</v>
      </c>
      <c r="C1327" t="s">
        <v>25</v>
      </c>
      <c r="D1327" t="s">
        <v>222</v>
      </c>
      <c r="E1327">
        <v>925.3</v>
      </c>
      <c r="F1327" s="20">
        <v>45685</v>
      </c>
      <c r="G1327" s="20">
        <v>45685</v>
      </c>
      <c r="H1327" s="20">
        <v>45684</v>
      </c>
      <c r="I1327" s="20">
        <v>45670</v>
      </c>
      <c r="J1327" s="20">
        <v>45672</v>
      </c>
      <c r="K1327" t="s">
        <v>213</v>
      </c>
      <c r="N1327" t="s">
        <v>1609</v>
      </c>
      <c r="O1327" t="s">
        <v>215</v>
      </c>
      <c r="P1327" t="s">
        <v>216</v>
      </c>
      <c r="Q1327" t="s">
        <v>217</v>
      </c>
      <c r="R1327" t="s">
        <v>97</v>
      </c>
      <c r="S1327" t="s">
        <v>98</v>
      </c>
    </row>
    <row r="1328" spans="1:19" x14ac:dyDescent="0.3">
      <c r="A1328">
        <v>103107</v>
      </c>
      <c r="B1328">
        <v>122</v>
      </c>
      <c r="C1328" t="s">
        <v>25</v>
      </c>
      <c r="D1328" t="s">
        <v>328</v>
      </c>
      <c r="E1328">
        <v>1176</v>
      </c>
      <c r="F1328" s="20">
        <v>45684</v>
      </c>
      <c r="G1328" s="20">
        <v>45685</v>
      </c>
      <c r="H1328" s="20">
        <v>45684</v>
      </c>
      <c r="I1328" s="20">
        <v>45670</v>
      </c>
      <c r="J1328" s="20">
        <v>45672</v>
      </c>
      <c r="K1328" t="s">
        <v>213</v>
      </c>
      <c r="N1328" t="s">
        <v>1610</v>
      </c>
      <c r="O1328" t="s">
        <v>215</v>
      </c>
      <c r="P1328" t="s">
        <v>216</v>
      </c>
      <c r="Q1328" t="s">
        <v>217</v>
      </c>
      <c r="R1328" t="s">
        <v>97</v>
      </c>
      <c r="S1328" t="s">
        <v>98</v>
      </c>
    </row>
    <row r="1329" spans="1:19" x14ac:dyDescent="0.3">
      <c r="A1329">
        <v>103120</v>
      </c>
      <c r="B1329">
        <v>122</v>
      </c>
      <c r="C1329" t="s">
        <v>25</v>
      </c>
      <c r="D1329" t="s">
        <v>256</v>
      </c>
      <c r="E1329">
        <v>1192.95</v>
      </c>
      <c r="F1329" s="20">
        <v>45684</v>
      </c>
      <c r="G1329" s="20">
        <v>45685</v>
      </c>
      <c r="H1329" s="20">
        <v>45684</v>
      </c>
      <c r="I1329" s="20">
        <v>45670</v>
      </c>
      <c r="J1329" s="20">
        <v>45672</v>
      </c>
      <c r="K1329" t="s">
        <v>213</v>
      </c>
      <c r="N1329" t="s">
        <v>1611</v>
      </c>
      <c r="O1329" t="s">
        <v>215</v>
      </c>
      <c r="P1329" t="s">
        <v>216</v>
      </c>
      <c r="Q1329" t="s">
        <v>217</v>
      </c>
      <c r="R1329" t="s">
        <v>97</v>
      </c>
      <c r="S1329" t="s">
        <v>98</v>
      </c>
    </row>
    <row r="1330" spans="1:19" x14ac:dyDescent="0.3">
      <c r="A1330">
        <v>103121</v>
      </c>
      <c r="B1330">
        <v>122</v>
      </c>
      <c r="C1330" t="s">
        <v>25</v>
      </c>
      <c r="D1330" t="s">
        <v>218</v>
      </c>
      <c r="E1330">
        <v>1264.25</v>
      </c>
      <c r="F1330" s="20">
        <v>45684</v>
      </c>
      <c r="G1330" s="20">
        <v>45685</v>
      </c>
      <c r="H1330" s="20">
        <v>45684</v>
      </c>
      <c r="I1330" s="20">
        <v>45670</v>
      </c>
      <c r="J1330" s="20">
        <v>45672</v>
      </c>
      <c r="K1330" t="s">
        <v>213</v>
      </c>
      <c r="N1330" t="s">
        <v>1612</v>
      </c>
      <c r="O1330" t="s">
        <v>215</v>
      </c>
      <c r="P1330" t="s">
        <v>216</v>
      </c>
      <c r="Q1330" t="s">
        <v>217</v>
      </c>
      <c r="R1330" t="s">
        <v>97</v>
      </c>
      <c r="S1330" t="s">
        <v>98</v>
      </c>
    </row>
    <row r="1331" spans="1:19" x14ac:dyDescent="0.3">
      <c r="A1331">
        <v>103123</v>
      </c>
      <c r="B1331">
        <v>122</v>
      </c>
      <c r="C1331" t="s">
        <v>25</v>
      </c>
      <c r="D1331" t="s">
        <v>224</v>
      </c>
      <c r="E1331">
        <v>993.62</v>
      </c>
      <c r="F1331" s="20">
        <v>45685</v>
      </c>
      <c r="G1331" s="20">
        <v>45685</v>
      </c>
      <c r="H1331" s="20">
        <v>45684</v>
      </c>
      <c r="I1331" s="20">
        <v>45670</v>
      </c>
      <c r="J1331" s="20">
        <v>45672</v>
      </c>
      <c r="K1331" t="s">
        <v>213</v>
      </c>
      <c r="N1331" t="s">
        <v>1613</v>
      </c>
      <c r="O1331" t="s">
        <v>215</v>
      </c>
      <c r="P1331" t="s">
        <v>216</v>
      </c>
      <c r="Q1331" t="s">
        <v>217</v>
      </c>
      <c r="R1331" t="s">
        <v>97</v>
      </c>
      <c r="S1331" t="s">
        <v>98</v>
      </c>
    </row>
    <row r="1332" spans="1:19" x14ac:dyDescent="0.3">
      <c r="A1332">
        <v>103194</v>
      </c>
      <c r="B1332">
        <v>122</v>
      </c>
      <c r="C1332" t="s">
        <v>25</v>
      </c>
      <c r="D1332" t="s">
        <v>1614</v>
      </c>
      <c r="E1332">
        <v>1500</v>
      </c>
      <c r="F1332" s="20">
        <v>45686</v>
      </c>
      <c r="G1332" s="20">
        <v>45685</v>
      </c>
      <c r="H1332" s="20">
        <v>45684</v>
      </c>
      <c r="I1332" s="20">
        <v>45672</v>
      </c>
      <c r="J1332" s="20">
        <v>45673</v>
      </c>
      <c r="K1332" t="s">
        <v>96</v>
      </c>
      <c r="L1332" t="s">
        <v>647</v>
      </c>
      <c r="M1332" t="s">
        <v>648</v>
      </c>
      <c r="N1332" t="s">
        <v>1615</v>
      </c>
      <c r="O1332" t="s">
        <v>215</v>
      </c>
      <c r="P1332" t="s">
        <v>216</v>
      </c>
      <c r="Q1332" t="s">
        <v>217</v>
      </c>
      <c r="R1332" t="s">
        <v>97</v>
      </c>
      <c r="S1332" t="s">
        <v>98</v>
      </c>
    </row>
    <row r="1333" spans="1:19" x14ac:dyDescent="0.3">
      <c r="A1333">
        <v>103199</v>
      </c>
      <c r="B1333">
        <v>122</v>
      </c>
      <c r="C1333" t="s">
        <v>25</v>
      </c>
      <c r="D1333" t="s">
        <v>578</v>
      </c>
      <c r="E1333">
        <v>469.23</v>
      </c>
      <c r="F1333" s="20">
        <v>45688</v>
      </c>
      <c r="G1333" s="20">
        <v>45685</v>
      </c>
      <c r="H1333" s="20">
        <v>45684</v>
      </c>
      <c r="I1333" s="20">
        <v>45685</v>
      </c>
      <c r="J1333" s="20">
        <v>45673</v>
      </c>
      <c r="K1333" t="s">
        <v>213</v>
      </c>
      <c r="L1333" t="s">
        <v>272</v>
      </c>
      <c r="M1333" t="s">
        <v>273</v>
      </c>
      <c r="N1333" t="s">
        <v>1320</v>
      </c>
      <c r="O1333" t="s">
        <v>215</v>
      </c>
      <c r="P1333" t="s">
        <v>216</v>
      </c>
      <c r="Q1333" t="s">
        <v>217</v>
      </c>
      <c r="R1333" t="s">
        <v>97</v>
      </c>
      <c r="S1333" t="s">
        <v>98</v>
      </c>
    </row>
    <row r="1334" spans="1:19" x14ac:dyDescent="0.3">
      <c r="A1334">
        <v>105837</v>
      </c>
      <c r="B1334">
        <v>122</v>
      </c>
      <c r="C1334" t="s">
        <v>25</v>
      </c>
      <c r="D1334" t="s">
        <v>376</v>
      </c>
      <c r="E1334">
        <v>196.8</v>
      </c>
      <c r="F1334" s="20">
        <v>45684</v>
      </c>
      <c r="G1334" s="20"/>
      <c r="H1334" s="20">
        <v>45684</v>
      </c>
      <c r="I1334" s="20">
        <v>45684</v>
      </c>
      <c r="J1334" s="20">
        <v>45685</v>
      </c>
      <c r="K1334" t="s">
        <v>298</v>
      </c>
      <c r="L1334" t="s">
        <v>377</v>
      </c>
      <c r="M1334" t="s">
        <v>378</v>
      </c>
      <c r="N1334" t="s">
        <v>1320</v>
      </c>
      <c r="R1334" t="s">
        <v>97</v>
      </c>
    </row>
    <row r="1335" spans="1:19" x14ac:dyDescent="0.3">
      <c r="A1335">
        <v>104642</v>
      </c>
      <c r="B1335">
        <v>122</v>
      </c>
      <c r="C1335" t="s">
        <v>25</v>
      </c>
      <c r="D1335" t="s">
        <v>420</v>
      </c>
      <c r="E1335">
        <v>487.78</v>
      </c>
      <c r="F1335" s="20">
        <v>45686</v>
      </c>
      <c r="G1335" s="20">
        <v>45685</v>
      </c>
      <c r="H1335" s="20">
        <v>45684</v>
      </c>
      <c r="I1335" s="20">
        <v>45672</v>
      </c>
      <c r="J1335" s="20">
        <v>45679</v>
      </c>
      <c r="K1335" t="s">
        <v>213</v>
      </c>
      <c r="N1335" t="s">
        <v>1616</v>
      </c>
      <c r="O1335" t="s">
        <v>215</v>
      </c>
      <c r="P1335" t="s">
        <v>216</v>
      </c>
      <c r="Q1335" t="s">
        <v>217</v>
      </c>
      <c r="R1335" t="s">
        <v>97</v>
      </c>
      <c r="S1335" t="s">
        <v>98</v>
      </c>
    </row>
    <row r="1336" spans="1:19" x14ac:dyDescent="0.3">
      <c r="A1336">
        <v>104643</v>
      </c>
      <c r="B1336">
        <v>122</v>
      </c>
      <c r="C1336" t="s">
        <v>25</v>
      </c>
      <c r="D1336" t="s">
        <v>1279</v>
      </c>
      <c r="E1336">
        <v>99.18</v>
      </c>
      <c r="F1336" s="20">
        <v>45685</v>
      </c>
      <c r="G1336" s="20">
        <v>45685</v>
      </c>
      <c r="H1336" s="20">
        <v>45684</v>
      </c>
      <c r="I1336" s="20">
        <v>45671</v>
      </c>
      <c r="J1336" s="20">
        <v>45679</v>
      </c>
      <c r="K1336" t="s">
        <v>213</v>
      </c>
      <c r="N1336" t="s">
        <v>1617</v>
      </c>
      <c r="O1336" t="s">
        <v>215</v>
      </c>
      <c r="P1336" t="s">
        <v>216</v>
      </c>
      <c r="Q1336" t="s">
        <v>217</v>
      </c>
      <c r="R1336" t="s">
        <v>97</v>
      </c>
      <c r="S1336" t="s">
        <v>98</v>
      </c>
    </row>
    <row r="1337" spans="1:19" x14ac:dyDescent="0.3">
      <c r="A1337">
        <v>104645</v>
      </c>
      <c r="B1337">
        <v>122</v>
      </c>
      <c r="C1337" t="s">
        <v>25</v>
      </c>
      <c r="D1337" t="s">
        <v>256</v>
      </c>
      <c r="E1337">
        <v>720</v>
      </c>
      <c r="F1337" s="20">
        <v>45686</v>
      </c>
      <c r="G1337" s="20">
        <v>45685</v>
      </c>
      <c r="H1337" s="20">
        <v>45684</v>
      </c>
      <c r="I1337" s="20">
        <v>45672</v>
      </c>
      <c r="J1337" s="20">
        <v>45679</v>
      </c>
      <c r="K1337" t="s">
        <v>213</v>
      </c>
      <c r="N1337" t="s">
        <v>1618</v>
      </c>
      <c r="O1337" t="s">
        <v>215</v>
      </c>
      <c r="P1337" t="s">
        <v>216</v>
      </c>
      <c r="Q1337" t="s">
        <v>217</v>
      </c>
      <c r="R1337" t="s">
        <v>97</v>
      </c>
      <c r="S1337" t="s">
        <v>98</v>
      </c>
    </row>
    <row r="1338" spans="1:19" x14ac:dyDescent="0.3">
      <c r="A1338">
        <v>104649</v>
      </c>
      <c r="B1338">
        <v>122</v>
      </c>
      <c r="C1338" t="s">
        <v>25</v>
      </c>
      <c r="D1338" t="s">
        <v>536</v>
      </c>
      <c r="E1338">
        <v>691.42</v>
      </c>
      <c r="F1338" s="20">
        <v>45686</v>
      </c>
      <c r="G1338" s="20">
        <v>45685</v>
      </c>
      <c r="H1338" s="20">
        <v>45684</v>
      </c>
      <c r="I1338" s="20">
        <v>45672</v>
      </c>
      <c r="J1338" s="20">
        <v>45679</v>
      </c>
      <c r="K1338" t="s">
        <v>213</v>
      </c>
      <c r="N1338" t="s">
        <v>1619</v>
      </c>
      <c r="O1338" t="s">
        <v>215</v>
      </c>
      <c r="P1338" t="s">
        <v>216</v>
      </c>
      <c r="Q1338" t="s">
        <v>217</v>
      </c>
      <c r="R1338" t="s">
        <v>97</v>
      </c>
      <c r="S1338" t="s">
        <v>98</v>
      </c>
    </row>
    <row r="1339" spans="1:19" x14ac:dyDescent="0.3">
      <c r="A1339">
        <v>104650</v>
      </c>
      <c r="B1339">
        <v>122</v>
      </c>
      <c r="C1339" t="s">
        <v>25</v>
      </c>
      <c r="D1339" t="s">
        <v>424</v>
      </c>
      <c r="E1339">
        <v>1803.83</v>
      </c>
      <c r="F1339" s="20">
        <v>45686</v>
      </c>
      <c r="G1339" s="20">
        <v>45685</v>
      </c>
      <c r="H1339" s="20">
        <v>45684</v>
      </c>
      <c r="I1339" s="20">
        <v>45671</v>
      </c>
      <c r="J1339" s="20">
        <v>45679</v>
      </c>
      <c r="K1339" t="s">
        <v>213</v>
      </c>
      <c r="N1339" t="s">
        <v>1620</v>
      </c>
      <c r="O1339" t="s">
        <v>215</v>
      </c>
      <c r="P1339" t="s">
        <v>216</v>
      </c>
      <c r="Q1339" t="s">
        <v>217</v>
      </c>
      <c r="R1339" t="s">
        <v>97</v>
      </c>
      <c r="S1339" t="s">
        <v>98</v>
      </c>
    </row>
    <row r="1340" spans="1:19" x14ac:dyDescent="0.3">
      <c r="A1340">
        <v>104653</v>
      </c>
      <c r="B1340">
        <v>122</v>
      </c>
      <c r="C1340" t="s">
        <v>25</v>
      </c>
      <c r="D1340" t="s">
        <v>249</v>
      </c>
      <c r="E1340">
        <v>568.5</v>
      </c>
      <c r="F1340" s="20">
        <v>45686</v>
      </c>
      <c r="G1340" s="20">
        <v>45685</v>
      </c>
      <c r="H1340" s="20">
        <v>45684</v>
      </c>
      <c r="I1340" s="20">
        <v>45671</v>
      </c>
      <c r="J1340" s="20">
        <v>45679</v>
      </c>
      <c r="K1340" t="s">
        <v>213</v>
      </c>
      <c r="N1340" t="s">
        <v>1621</v>
      </c>
      <c r="O1340" t="s">
        <v>215</v>
      </c>
      <c r="P1340" t="s">
        <v>216</v>
      </c>
      <c r="Q1340" t="s">
        <v>217</v>
      </c>
      <c r="R1340" t="s">
        <v>97</v>
      </c>
      <c r="S1340" t="s">
        <v>98</v>
      </c>
    </row>
    <row r="1341" spans="1:19" x14ac:dyDescent="0.3">
      <c r="A1341">
        <v>104654</v>
      </c>
      <c r="B1341">
        <v>122</v>
      </c>
      <c r="C1341" t="s">
        <v>25</v>
      </c>
      <c r="D1341" t="s">
        <v>322</v>
      </c>
      <c r="E1341">
        <v>542</v>
      </c>
      <c r="F1341" s="20">
        <v>45684</v>
      </c>
      <c r="G1341" s="20">
        <v>45685</v>
      </c>
      <c r="H1341" s="20">
        <v>45684</v>
      </c>
      <c r="I1341" s="20">
        <v>45667</v>
      </c>
      <c r="J1341" s="20">
        <v>45679</v>
      </c>
      <c r="K1341" t="s">
        <v>213</v>
      </c>
      <c r="N1341" t="s">
        <v>1622</v>
      </c>
      <c r="O1341" t="s">
        <v>215</v>
      </c>
      <c r="P1341" t="s">
        <v>216</v>
      </c>
      <c r="Q1341" t="s">
        <v>217</v>
      </c>
      <c r="R1341" t="s">
        <v>97</v>
      </c>
      <c r="S1341" t="s">
        <v>98</v>
      </c>
    </row>
    <row r="1342" spans="1:19" x14ac:dyDescent="0.3">
      <c r="A1342">
        <v>104657</v>
      </c>
      <c r="B1342">
        <v>122</v>
      </c>
      <c r="C1342" t="s">
        <v>25</v>
      </c>
      <c r="D1342" t="s">
        <v>242</v>
      </c>
      <c r="E1342">
        <v>590</v>
      </c>
      <c r="F1342" s="20">
        <v>45685</v>
      </c>
      <c r="G1342" s="20">
        <v>45685</v>
      </c>
      <c r="H1342" s="20">
        <v>45684</v>
      </c>
      <c r="I1342" s="20">
        <v>45666</v>
      </c>
      <c r="J1342" s="20">
        <v>45679</v>
      </c>
      <c r="K1342" t="s">
        <v>213</v>
      </c>
      <c r="N1342" t="s">
        <v>1623</v>
      </c>
      <c r="O1342" t="s">
        <v>215</v>
      </c>
      <c r="P1342" t="s">
        <v>216</v>
      </c>
      <c r="Q1342" t="s">
        <v>217</v>
      </c>
      <c r="R1342" t="s">
        <v>97</v>
      </c>
      <c r="S1342" t="s">
        <v>98</v>
      </c>
    </row>
    <row r="1343" spans="1:19" x14ac:dyDescent="0.3">
      <c r="A1343">
        <v>104663</v>
      </c>
      <c r="B1343">
        <v>122</v>
      </c>
      <c r="C1343" t="s">
        <v>25</v>
      </c>
      <c r="D1343" t="s">
        <v>408</v>
      </c>
      <c r="E1343">
        <v>1680.88</v>
      </c>
      <c r="F1343" s="20">
        <v>45684</v>
      </c>
      <c r="G1343" s="20">
        <v>45685</v>
      </c>
      <c r="H1343" s="20">
        <v>45684</v>
      </c>
      <c r="I1343" s="20">
        <v>45674</v>
      </c>
      <c r="J1343" s="20">
        <v>45679</v>
      </c>
      <c r="K1343" t="s">
        <v>213</v>
      </c>
      <c r="N1343" t="s">
        <v>1624</v>
      </c>
      <c r="O1343" t="s">
        <v>215</v>
      </c>
      <c r="P1343" t="s">
        <v>216</v>
      </c>
      <c r="Q1343" t="s">
        <v>217</v>
      </c>
      <c r="R1343" t="s">
        <v>97</v>
      </c>
      <c r="S1343" t="s">
        <v>98</v>
      </c>
    </row>
    <row r="1344" spans="1:19" x14ac:dyDescent="0.3">
      <c r="A1344">
        <v>104666</v>
      </c>
      <c r="B1344">
        <v>122</v>
      </c>
      <c r="C1344" t="s">
        <v>25</v>
      </c>
      <c r="D1344" t="s">
        <v>224</v>
      </c>
      <c r="E1344">
        <v>3897.64</v>
      </c>
      <c r="F1344" s="20">
        <v>45686</v>
      </c>
      <c r="G1344" s="20">
        <v>45685</v>
      </c>
      <c r="H1344" s="20">
        <v>45684</v>
      </c>
      <c r="I1344" s="20">
        <v>45672</v>
      </c>
      <c r="J1344" s="20">
        <v>45679</v>
      </c>
      <c r="K1344" t="s">
        <v>213</v>
      </c>
      <c r="N1344" t="s">
        <v>1625</v>
      </c>
      <c r="O1344" t="s">
        <v>215</v>
      </c>
      <c r="P1344" t="s">
        <v>216</v>
      </c>
      <c r="Q1344" t="s">
        <v>217</v>
      </c>
      <c r="R1344" t="s">
        <v>97</v>
      </c>
      <c r="S1344" t="s">
        <v>98</v>
      </c>
    </row>
    <row r="1345" spans="1:19" x14ac:dyDescent="0.3">
      <c r="A1345">
        <v>104703</v>
      </c>
      <c r="B1345">
        <v>122</v>
      </c>
      <c r="C1345" t="s">
        <v>25</v>
      </c>
      <c r="D1345" t="s">
        <v>226</v>
      </c>
      <c r="E1345">
        <v>1776.5</v>
      </c>
      <c r="F1345" s="20">
        <v>45684</v>
      </c>
      <c r="G1345" s="20">
        <v>45685</v>
      </c>
      <c r="H1345" s="20">
        <v>45684</v>
      </c>
      <c r="I1345" s="20">
        <v>45677</v>
      </c>
      <c r="J1345" s="20">
        <v>45679</v>
      </c>
      <c r="K1345" t="s">
        <v>213</v>
      </c>
      <c r="N1345" t="s">
        <v>1626</v>
      </c>
      <c r="O1345" t="s">
        <v>215</v>
      </c>
      <c r="P1345" t="s">
        <v>216</v>
      </c>
      <c r="Q1345" t="s">
        <v>217</v>
      </c>
      <c r="R1345" t="s">
        <v>97</v>
      </c>
      <c r="S1345" t="s">
        <v>98</v>
      </c>
    </row>
    <row r="1346" spans="1:19" x14ac:dyDescent="0.3">
      <c r="A1346">
        <v>104747</v>
      </c>
      <c r="B1346">
        <v>122</v>
      </c>
      <c r="C1346" t="s">
        <v>25</v>
      </c>
      <c r="D1346" t="s">
        <v>523</v>
      </c>
      <c r="E1346">
        <v>6793</v>
      </c>
      <c r="F1346" s="20">
        <v>45685</v>
      </c>
      <c r="G1346" s="20">
        <v>45685</v>
      </c>
      <c r="H1346" s="20">
        <v>45684</v>
      </c>
      <c r="I1346" s="20">
        <v>45670</v>
      </c>
      <c r="J1346" s="20">
        <v>45679</v>
      </c>
      <c r="K1346" t="s">
        <v>213</v>
      </c>
      <c r="N1346" t="s">
        <v>1627</v>
      </c>
      <c r="O1346" t="s">
        <v>215</v>
      </c>
      <c r="P1346" t="s">
        <v>216</v>
      </c>
      <c r="Q1346" t="s">
        <v>217</v>
      </c>
      <c r="R1346" t="s">
        <v>97</v>
      </c>
      <c r="S1346" t="s">
        <v>98</v>
      </c>
    </row>
    <row r="1347" spans="1:19" x14ac:dyDescent="0.3">
      <c r="A1347">
        <v>104752</v>
      </c>
      <c r="B1347">
        <v>122</v>
      </c>
      <c r="C1347" t="s">
        <v>25</v>
      </c>
      <c r="D1347" t="s">
        <v>523</v>
      </c>
      <c r="E1347">
        <v>4462.78</v>
      </c>
      <c r="F1347" s="20">
        <v>45686</v>
      </c>
      <c r="G1347" s="20">
        <v>45685</v>
      </c>
      <c r="H1347" s="20">
        <v>45684</v>
      </c>
      <c r="I1347" s="20">
        <v>45673</v>
      </c>
      <c r="J1347" s="20">
        <v>45679</v>
      </c>
      <c r="K1347" t="s">
        <v>213</v>
      </c>
      <c r="N1347" t="s">
        <v>1628</v>
      </c>
      <c r="O1347" t="s">
        <v>215</v>
      </c>
      <c r="P1347" t="s">
        <v>216</v>
      </c>
      <c r="Q1347" t="s">
        <v>217</v>
      </c>
      <c r="R1347" t="s">
        <v>97</v>
      </c>
      <c r="S1347" t="s">
        <v>98</v>
      </c>
    </row>
    <row r="1348" spans="1:19" x14ac:dyDescent="0.3">
      <c r="A1348">
        <v>104761</v>
      </c>
      <c r="B1348">
        <v>122</v>
      </c>
      <c r="C1348" t="s">
        <v>25</v>
      </c>
      <c r="D1348" t="s">
        <v>404</v>
      </c>
      <c r="E1348">
        <v>156.6</v>
      </c>
      <c r="F1348" s="20">
        <v>45685</v>
      </c>
      <c r="G1348" s="20">
        <v>45685</v>
      </c>
      <c r="H1348" s="20">
        <v>45684</v>
      </c>
      <c r="I1348" s="20">
        <v>45671</v>
      </c>
      <c r="J1348" s="20">
        <v>45679</v>
      </c>
      <c r="K1348" t="s">
        <v>213</v>
      </c>
      <c r="N1348" t="s">
        <v>1629</v>
      </c>
      <c r="O1348" t="s">
        <v>215</v>
      </c>
      <c r="P1348" t="s">
        <v>216</v>
      </c>
      <c r="Q1348" t="s">
        <v>217</v>
      </c>
      <c r="R1348" t="s">
        <v>97</v>
      </c>
      <c r="S1348" t="s">
        <v>98</v>
      </c>
    </row>
    <row r="1349" spans="1:19" x14ac:dyDescent="0.3">
      <c r="A1349">
        <v>104798</v>
      </c>
      <c r="B1349">
        <v>122</v>
      </c>
      <c r="C1349" t="s">
        <v>25</v>
      </c>
      <c r="D1349" t="s">
        <v>402</v>
      </c>
      <c r="E1349">
        <v>880</v>
      </c>
      <c r="F1349" s="20">
        <v>45686</v>
      </c>
      <c r="G1349" s="20">
        <v>45685</v>
      </c>
      <c r="H1349" s="20">
        <v>45684</v>
      </c>
      <c r="I1349" s="20">
        <v>45672</v>
      </c>
      <c r="J1349" s="20">
        <v>45679</v>
      </c>
      <c r="K1349" t="s">
        <v>213</v>
      </c>
      <c r="N1349" t="s">
        <v>1630</v>
      </c>
      <c r="O1349" t="s">
        <v>215</v>
      </c>
      <c r="P1349" t="s">
        <v>216</v>
      </c>
      <c r="Q1349" t="s">
        <v>217</v>
      </c>
      <c r="R1349" t="s">
        <v>97</v>
      </c>
      <c r="S1349" t="s">
        <v>98</v>
      </c>
    </row>
    <row r="1350" spans="1:19" x14ac:dyDescent="0.3">
      <c r="A1350">
        <v>104828</v>
      </c>
      <c r="B1350">
        <v>122</v>
      </c>
      <c r="C1350" t="s">
        <v>25</v>
      </c>
      <c r="D1350" t="s">
        <v>330</v>
      </c>
      <c r="E1350">
        <v>374.5</v>
      </c>
      <c r="F1350" s="20">
        <v>45686</v>
      </c>
      <c r="G1350" s="20">
        <v>45685</v>
      </c>
      <c r="H1350" s="20">
        <v>45684</v>
      </c>
      <c r="I1350" s="20">
        <v>45671</v>
      </c>
      <c r="J1350" s="20">
        <v>45679</v>
      </c>
      <c r="K1350" t="s">
        <v>213</v>
      </c>
      <c r="N1350" t="s">
        <v>1631</v>
      </c>
      <c r="O1350" t="s">
        <v>215</v>
      </c>
      <c r="P1350" t="s">
        <v>216</v>
      </c>
      <c r="Q1350" t="s">
        <v>217</v>
      </c>
      <c r="R1350" t="s">
        <v>97</v>
      </c>
      <c r="S1350" t="s">
        <v>98</v>
      </c>
    </row>
    <row r="1351" spans="1:19" x14ac:dyDescent="0.3">
      <c r="A1351">
        <v>104830</v>
      </c>
      <c r="B1351">
        <v>122</v>
      </c>
      <c r="C1351" t="s">
        <v>25</v>
      </c>
      <c r="D1351" t="s">
        <v>415</v>
      </c>
      <c r="E1351">
        <v>1859.1</v>
      </c>
      <c r="F1351" s="20">
        <v>45685</v>
      </c>
      <c r="G1351" s="20">
        <v>45685</v>
      </c>
      <c r="H1351" s="20">
        <v>45684</v>
      </c>
      <c r="I1351" s="20">
        <v>45671</v>
      </c>
      <c r="J1351" s="20">
        <v>45679</v>
      </c>
      <c r="K1351" t="s">
        <v>213</v>
      </c>
      <c r="N1351" t="s">
        <v>1632</v>
      </c>
      <c r="O1351" t="s">
        <v>215</v>
      </c>
      <c r="P1351" t="s">
        <v>216</v>
      </c>
      <c r="Q1351" t="s">
        <v>217</v>
      </c>
      <c r="R1351" t="s">
        <v>97</v>
      </c>
      <c r="S1351" t="s">
        <v>98</v>
      </c>
    </row>
    <row r="1352" spans="1:19" x14ac:dyDescent="0.3">
      <c r="A1352">
        <v>104899</v>
      </c>
      <c r="B1352">
        <v>122</v>
      </c>
      <c r="C1352" t="s">
        <v>25</v>
      </c>
      <c r="D1352" t="s">
        <v>542</v>
      </c>
      <c r="E1352">
        <v>437.4</v>
      </c>
      <c r="F1352" s="20">
        <v>45685</v>
      </c>
      <c r="G1352" s="20">
        <v>45685</v>
      </c>
      <c r="H1352" s="20">
        <v>45684</v>
      </c>
      <c r="I1352" s="20">
        <v>45678</v>
      </c>
      <c r="J1352" s="20">
        <v>45680</v>
      </c>
      <c r="K1352" t="s">
        <v>213</v>
      </c>
      <c r="N1352" t="s">
        <v>1633</v>
      </c>
      <c r="O1352" t="s">
        <v>215</v>
      </c>
      <c r="P1352" t="s">
        <v>216</v>
      </c>
      <c r="Q1352" t="s">
        <v>217</v>
      </c>
      <c r="R1352" t="s">
        <v>97</v>
      </c>
      <c r="S1352" t="s">
        <v>98</v>
      </c>
    </row>
    <row r="1353" spans="1:19" x14ac:dyDescent="0.3">
      <c r="A1353">
        <v>105091</v>
      </c>
      <c r="B1353">
        <v>122</v>
      </c>
      <c r="C1353" t="s">
        <v>25</v>
      </c>
      <c r="D1353" t="s">
        <v>212</v>
      </c>
      <c r="E1353">
        <v>359.56</v>
      </c>
      <c r="F1353" s="20">
        <v>45685</v>
      </c>
      <c r="G1353" s="20">
        <v>45685</v>
      </c>
      <c r="H1353" s="20">
        <v>45684</v>
      </c>
      <c r="I1353" s="20">
        <v>45673</v>
      </c>
      <c r="J1353" s="20">
        <v>45680</v>
      </c>
      <c r="K1353" t="s">
        <v>213</v>
      </c>
      <c r="N1353" t="s">
        <v>1634</v>
      </c>
      <c r="O1353" t="s">
        <v>215</v>
      </c>
      <c r="P1353" t="s">
        <v>216</v>
      </c>
      <c r="Q1353" t="s">
        <v>217</v>
      </c>
      <c r="R1353" t="s">
        <v>97</v>
      </c>
      <c r="S1353" t="s">
        <v>98</v>
      </c>
    </row>
    <row r="1354" spans="1:19" x14ac:dyDescent="0.3">
      <c r="A1354">
        <v>105093</v>
      </c>
      <c r="B1354">
        <v>122</v>
      </c>
      <c r="C1354" t="s">
        <v>25</v>
      </c>
      <c r="D1354" t="s">
        <v>424</v>
      </c>
      <c r="E1354">
        <v>315</v>
      </c>
      <c r="F1354" s="20">
        <v>45686</v>
      </c>
      <c r="G1354" s="20">
        <v>45685</v>
      </c>
      <c r="H1354" s="20">
        <v>45684</v>
      </c>
      <c r="I1354" s="20">
        <v>45671</v>
      </c>
      <c r="J1354" s="20">
        <v>45680</v>
      </c>
      <c r="K1354" t="s">
        <v>213</v>
      </c>
      <c r="N1354" t="s">
        <v>1635</v>
      </c>
      <c r="O1354" t="s">
        <v>215</v>
      </c>
      <c r="P1354" t="s">
        <v>216</v>
      </c>
      <c r="Q1354" t="s">
        <v>217</v>
      </c>
      <c r="R1354" t="s">
        <v>97</v>
      </c>
      <c r="S1354" t="s">
        <v>98</v>
      </c>
    </row>
    <row r="1355" spans="1:19" x14ac:dyDescent="0.3">
      <c r="A1355">
        <v>105097</v>
      </c>
      <c r="B1355">
        <v>122</v>
      </c>
      <c r="C1355" t="s">
        <v>25</v>
      </c>
      <c r="D1355" t="s">
        <v>212</v>
      </c>
      <c r="E1355">
        <v>747.78</v>
      </c>
      <c r="F1355" s="20">
        <v>45685</v>
      </c>
      <c r="G1355" s="20">
        <v>45685</v>
      </c>
      <c r="H1355" s="20">
        <v>45684</v>
      </c>
      <c r="I1355" s="20">
        <v>45673</v>
      </c>
      <c r="J1355" s="20">
        <v>45680</v>
      </c>
      <c r="K1355" t="s">
        <v>213</v>
      </c>
      <c r="N1355" t="s">
        <v>1636</v>
      </c>
      <c r="O1355" t="s">
        <v>215</v>
      </c>
      <c r="P1355" t="s">
        <v>216</v>
      </c>
      <c r="Q1355" t="s">
        <v>217</v>
      </c>
      <c r="R1355" t="s">
        <v>97</v>
      </c>
      <c r="S1355" t="s">
        <v>98</v>
      </c>
    </row>
    <row r="1356" spans="1:19" x14ac:dyDescent="0.3">
      <c r="A1356">
        <v>104065</v>
      </c>
      <c r="B1356">
        <v>122</v>
      </c>
      <c r="C1356" t="s">
        <v>25</v>
      </c>
      <c r="D1356" t="s">
        <v>371</v>
      </c>
      <c r="E1356">
        <v>91.8</v>
      </c>
      <c r="F1356" s="20">
        <v>45684</v>
      </c>
      <c r="G1356" s="20">
        <v>45685</v>
      </c>
      <c r="H1356" s="20">
        <v>45684</v>
      </c>
      <c r="I1356" s="20">
        <v>45658</v>
      </c>
      <c r="J1356" s="20">
        <v>45675</v>
      </c>
      <c r="K1356" t="s">
        <v>96</v>
      </c>
      <c r="L1356" t="s">
        <v>372</v>
      </c>
      <c r="M1356" t="s">
        <v>373</v>
      </c>
      <c r="N1356" t="s">
        <v>1320</v>
      </c>
      <c r="O1356" t="s">
        <v>215</v>
      </c>
      <c r="P1356" t="s">
        <v>216</v>
      </c>
      <c r="Q1356" t="s">
        <v>217</v>
      </c>
      <c r="R1356" t="s">
        <v>97</v>
      </c>
      <c r="S1356" t="s">
        <v>98</v>
      </c>
    </row>
    <row r="1357" spans="1:19" x14ac:dyDescent="0.3">
      <c r="A1357">
        <v>91884</v>
      </c>
      <c r="B1357">
        <v>122</v>
      </c>
      <c r="C1357" t="s">
        <v>25</v>
      </c>
      <c r="D1357" t="s">
        <v>431</v>
      </c>
      <c r="E1357">
        <v>472</v>
      </c>
      <c r="F1357" s="20">
        <v>45684</v>
      </c>
      <c r="G1357" s="20">
        <v>45685</v>
      </c>
      <c r="H1357" s="20">
        <v>45684</v>
      </c>
      <c r="I1357" s="20">
        <v>45658</v>
      </c>
      <c r="J1357" s="20"/>
      <c r="K1357" t="s">
        <v>96</v>
      </c>
      <c r="L1357" t="s">
        <v>279</v>
      </c>
      <c r="M1357" t="s">
        <v>432</v>
      </c>
      <c r="N1357" t="s">
        <v>1637</v>
      </c>
      <c r="O1357" t="s">
        <v>215</v>
      </c>
      <c r="P1357" t="s">
        <v>216</v>
      </c>
      <c r="Q1357" t="s">
        <v>217</v>
      </c>
      <c r="R1357" t="s">
        <v>97</v>
      </c>
      <c r="S1357" t="s">
        <v>98</v>
      </c>
    </row>
    <row r="1358" spans="1:19" x14ac:dyDescent="0.3">
      <c r="A1358">
        <v>91896</v>
      </c>
      <c r="B1358">
        <v>122</v>
      </c>
      <c r="C1358" t="s">
        <v>25</v>
      </c>
      <c r="D1358" t="s">
        <v>431</v>
      </c>
      <c r="E1358">
        <v>262</v>
      </c>
      <c r="F1358" s="20">
        <v>45684</v>
      </c>
      <c r="G1358" s="20">
        <v>45685</v>
      </c>
      <c r="H1358" s="20">
        <v>45684</v>
      </c>
      <c r="I1358" s="20">
        <v>45658</v>
      </c>
      <c r="J1358" s="20"/>
      <c r="K1358" t="s">
        <v>96</v>
      </c>
      <c r="L1358" t="s">
        <v>279</v>
      </c>
      <c r="M1358" t="s">
        <v>432</v>
      </c>
      <c r="N1358" t="s">
        <v>1638</v>
      </c>
      <c r="O1358" t="s">
        <v>215</v>
      </c>
      <c r="P1358" t="s">
        <v>216</v>
      </c>
      <c r="Q1358" t="s">
        <v>217</v>
      </c>
      <c r="R1358" t="s">
        <v>97</v>
      </c>
      <c r="S1358" t="s">
        <v>98</v>
      </c>
    </row>
    <row r="1359" spans="1:19" x14ac:dyDescent="0.3">
      <c r="A1359">
        <v>50152</v>
      </c>
      <c r="B1359">
        <v>122</v>
      </c>
      <c r="C1359" t="s">
        <v>25</v>
      </c>
      <c r="D1359" t="s">
        <v>502</v>
      </c>
      <c r="E1359">
        <v>8857.5</v>
      </c>
      <c r="F1359" s="20">
        <v>45682</v>
      </c>
      <c r="G1359" s="20">
        <v>45685</v>
      </c>
      <c r="H1359" s="20">
        <v>45684</v>
      </c>
      <c r="I1359" s="20">
        <v>45627</v>
      </c>
      <c r="J1359" s="20">
        <v>45399</v>
      </c>
      <c r="K1359" t="s">
        <v>96</v>
      </c>
      <c r="L1359" t="s">
        <v>1639</v>
      </c>
      <c r="M1359" t="s">
        <v>1640</v>
      </c>
      <c r="N1359" t="s">
        <v>1486</v>
      </c>
      <c r="O1359" t="s">
        <v>215</v>
      </c>
      <c r="P1359" t="s">
        <v>216</v>
      </c>
      <c r="Q1359" t="s">
        <v>217</v>
      </c>
      <c r="R1359" t="s">
        <v>97</v>
      </c>
      <c r="S1359" t="s">
        <v>98</v>
      </c>
    </row>
    <row r="1360" spans="1:19" x14ac:dyDescent="0.3">
      <c r="A1360">
        <v>53188</v>
      </c>
      <c r="B1360">
        <v>122</v>
      </c>
      <c r="C1360" t="s">
        <v>25</v>
      </c>
      <c r="D1360" t="s">
        <v>449</v>
      </c>
      <c r="E1360">
        <v>1769.49</v>
      </c>
      <c r="F1360" s="20">
        <v>45684</v>
      </c>
      <c r="G1360" s="20">
        <v>45685</v>
      </c>
      <c r="H1360" s="20">
        <v>45684</v>
      </c>
      <c r="I1360" s="20">
        <v>45627</v>
      </c>
      <c r="J1360" s="20">
        <v>45420</v>
      </c>
      <c r="K1360" t="s">
        <v>213</v>
      </c>
      <c r="L1360" t="s">
        <v>1641</v>
      </c>
      <c r="M1360" t="s">
        <v>1642</v>
      </c>
      <c r="N1360" t="s">
        <v>1643</v>
      </c>
      <c r="O1360" t="s">
        <v>215</v>
      </c>
      <c r="P1360" t="s">
        <v>216</v>
      </c>
      <c r="Q1360" t="s">
        <v>217</v>
      </c>
      <c r="R1360" t="s">
        <v>97</v>
      </c>
      <c r="S1360" t="s">
        <v>98</v>
      </c>
    </row>
    <row r="1361" spans="1:19" x14ac:dyDescent="0.3">
      <c r="A1361">
        <v>53189</v>
      </c>
      <c r="B1361">
        <v>122</v>
      </c>
      <c r="C1361" t="s">
        <v>25</v>
      </c>
      <c r="D1361" t="s">
        <v>449</v>
      </c>
      <c r="E1361">
        <v>1573.78</v>
      </c>
      <c r="F1361" s="20">
        <v>45684</v>
      </c>
      <c r="G1361" s="20">
        <v>45685</v>
      </c>
      <c r="H1361" s="20">
        <v>45684</v>
      </c>
      <c r="I1361" s="20">
        <v>45627</v>
      </c>
      <c r="J1361" s="20">
        <v>45420</v>
      </c>
      <c r="K1361" t="s">
        <v>213</v>
      </c>
      <c r="L1361" t="s">
        <v>1641</v>
      </c>
      <c r="M1361" t="s">
        <v>1642</v>
      </c>
      <c r="N1361" t="s">
        <v>1644</v>
      </c>
      <c r="O1361" t="s">
        <v>215</v>
      </c>
      <c r="P1361" t="s">
        <v>216</v>
      </c>
      <c r="Q1361" t="s">
        <v>217</v>
      </c>
      <c r="R1361" t="s">
        <v>97</v>
      </c>
      <c r="S1361" t="s">
        <v>98</v>
      </c>
    </row>
    <row r="1362" spans="1:19" x14ac:dyDescent="0.3">
      <c r="A1362">
        <v>100927</v>
      </c>
      <c r="B1362">
        <v>122</v>
      </c>
      <c r="C1362" t="s">
        <v>25</v>
      </c>
      <c r="D1362" t="s">
        <v>447</v>
      </c>
      <c r="E1362">
        <v>782.59</v>
      </c>
      <c r="F1362" s="20">
        <v>45679</v>
      </c>
      <c r="G1362" s="20">
        <v>45681</v>
      </c>
      <c r="H1362" s="20">
        <v>45680</v>
      </c>
      <c r="I1362" s="20">
        <v>45658</v>
      </c>
      <c r="J1362" s="20">
        <v>45666</v>
      </c>
      <c r="K1362" t="s">
        <v>96</v>
      </c>
      <c r="L1362" t="s">
        <v>272</v>
      </c>
      <c r="M1362" t="s">
        <v>273</v>
      </c>
      <c r="N1362" t="s">
        <v>1645</v>
      </c>
      <c r="O1362" t="s">
        <v>215</v>
      </c>
      <c r="P1362" t="s">
        <v>216</v>
      </c>
      <c r="Q1362" t="s">
        <v>217</v>
      </c>
      <c r="R1362" t="s">
        <v>97</v>
      </c>
      <c r="S1362" t="s">
        <v>98</v>
      </c>
    </row>
    <row r="1363" spans="1:19" x14ac:dyDescent="0.3">
      <c r="A1363">
        <v>98747</v>
      </c>
      <c r="B1363">
        <v>122</v>
      </c>
      <c r="C1363" t="s">
        <v>25</v>
      </c>
      <c r="D1363" t="s">
        <v>625</v>
      </c>
      <c r="E1363">
        <v>2254.58</v>
      </c>
      <c r="F1363" s="20">
        <v>45681</v>
      </c>
      <c r="G1363" s="20">
        <v>45679</v>
      </c>
      <c r="H1363" s="20">
        <v>45679</v>
      </c>
      <c r="I1363" s="20">
        <v>45658</v>
      </c>
      <c r="J1363" s="20">
        <v>45653</v>
      </c>
      <c r="K1363" t="s">
        <v>96</v>
      </c>
      <c r="L1363" t="s">
        <v>355</v>
      </c>
      <c r="M1363" t="s">
        <v>1109</v>
      </c>
      <c r="N1363" t="s">
        <v>1320</v>
      </c>
      <c r="O1363" t="s">
        <v>215</v>
      </c>
      <c r="P1363" t="s">
        <v>216</v>
      </c>
      <c r="Q1363" t="s">
        <v>217</v>
      </c>
      <c r="R1363" t="s">
        <v>97</v>
      </c>
      <c r="S1363" t="s">
        <v>98</v>
      </c>
    </row>
    <row r="1364" spans="1:19" x14ac:dyDescent="0.3">
      <c r="A1364">
        <v>97291</v>
      </c>
      <c r="B1364">
        <v>122</v>
      </c>
      <c r="C1364" t="s">
        <v>25</v>
      </c>
      <c r="D1364" t="s">
        <v>437</v>
      </c>
      <c r="E1364">
        <v>119.99</v>
      </c>
      <c r="F1364" s="20">
        <v>45682</v>
      </c>
      <c r="G1364" s="20">
        <v>45679</v>
      </c>
      <c r="H1364" s="20">
        <v>45679</v>
      </c>
      <c r="I1364" s="20">
        <v>45627</v>
      </c>
      <c r="J1364" s="20"/>
      <c r="K1364" t="s">
        <v>213</v>
      </c>
      <c r="L1364" t="s">
        <v>1646</v>
      </c>
      <c r="M1364" t="s">
        <v>1647</v>
      </c>
      <c r="N1364" t="s">
        <v>1648</v>
      </c>
      <c r="O1364" t="s">
        <v>215</v>
      </c>
      <c r="P1364" t="s">
        <v>216</v>
      </c>
      <c r="Q1364" t="s">
        <v>217</v>
      </c>
      <c r="R1364" t="s">
        <v>97</v>
      </c>
      <c r="S1364" t="s">
        <v>98</v>
      </c>
    </row>
    <row r="1365" spans="1:19" x14ac:dyDescent="0.3">
      <c r="A1365">
        <v>97561</v>
      </c>
      <c r="B1365">
        <v>122</v>
      </c>
      <c r="C1365" t="s">
        <v>25</v>
      </c>
      <c r="D1365" t="s">
        <v>553</v>
      </c>
      <c r="E1365">
        <v>5130</v>
      </c>
      <c r="F1365" s="20">
        <v>45677</v>
      </c>
      <c r="G1365" s="20">
        <v>45679</v>
      </c>
      <c r="H1365" s="20">
        <v>45679</v>
      </c>
      <c r="I1365" s="20">
        <v>45658</v>
      </c>
      <c r="J1365" s="20"/>
      <c r="K1365" t="s">
        <v>96</v>
      </c>
      <c r="L1365" t="s">
        <v>285</v>
      </c>
      <c r="M1365" t="s">
        <v>554</v>
      </c>
      <c r="N1365" t="s">
        <v>1649</v>
      </c>
      <c r="O1365" t="s">
        <v>215</v>
      </c>
      <c r="P1365" t="s">
        <v>216</v>
      </c>
      <c r="Q1365" t="s">
        <v>217</v>
      </c>
      <c r="R1365" t="s">
        <v>97</v>
      </c>
      <c r="S1365" t="s">
        <v>98</v>
      </c>
    </row>
    <row r="1366" spans="1:19" x14ac:dyDescent="0.3">
      <c r="A1366">
        <v>96628</v>
      </c>
      <c r="B1366">
        <v>122</v>
      </c>
      <c r="C1366" t="s">
        <v>25</v>
      </c>
      <c r="D1366" t="s">
        <v>444</v>
      </c>
      <c r="E1366">
        <v>7571.46</v>
      </c>
      <c r="F1366" s="20">
        <v>45685</v>
      </c>
      <c r="G1366" s="20">
        <v>45679</v>
      </c>
      <c r="H1366" s="20">
        <v>45679</v>
      </c>
      <c r="I1366" s="20">
        <v>45658</v>
      </c>
      <c r="J1366" s="20"/>
      <c r="K1366" t="s">
        <v>213</v>
      </c>
      <c r="L1366" t="s">
        <v>279</v>
      </c>
      <c r="M1366" t="s">
        <v>445</v>
      </c>
      <c r="N1366" t="s">
        <v>1650</v>
      </c>
      <c r="O1366" t="s">
        <v>215</v>
      </c>
      <c r="P1366" t="s">
        <v>216</v>
      </c>
      <c r="Q1366" t="s">
        <v>217</v>
      </c>
      <c r="R1366" t="s">
        <v>97</v>
      </c>
      <c r="S1366" t="s">
        <v>98</v>
      </c>
    </row>
    <row r="1367" spans="1:19" x14ac:dyDescent="0.3">
      <c r="A1367">
        <v>91825</v>
      </c>
      <c r="B1367">
        <v>122</v>
      </c>
      <c r="C1367" t="s">
        <v>25</v>
      </c>
      <c r="D1367" t="s">
        <v>335</v>
      </c>
      <c r="E1367">
        <v>12518</v>
      </c>
      <c r="F1367" s="20">
        <v>45679</v>
      </c>
      <c r="G1367" s="20">
        <v>45679</v>
      </c>
      <c r="H1367" s="20">
        <v>45679</v>
      </c>
      <c r="I1367" s="20">
        <v>45670</v>
      </c>
      <c r="J1367" s="20"/>
      <c r="K1367" t="s">
        <v>213</v>
      </c>
      <c r="L1367" t="s">
        <v>336</v>
      </c>
      <c r="M1367" t="s">
        <v>337</v>
      </c>
      <c r="N1367" t="s">
        <v>1651</v>
      </c>
      <c r="O1367" t="s">
        <v>215</v>
      </c>
      <c r="P1367" t="s">
        <v>216</v>
      </c>
      <c r="Q1367" t="s">
        <v>217</v>
      </c>
      <c r="R1367" t="s">
        <v>97</v>
      </c>
      <c r="S1367" t="s">
        <v>98</v>
      </c>
    </row>
    <row r="1368" spans="1:19" x14ac:dyDescent="0.3">
      <c r="A1368">
        <v>91909</v>
      </c>
      <c r="B1368">
        <v>122</v>
      </c>
      <c r="C1368" t="s">
        <v>25</v>
      </c>
      <c r="D1368" t="s">
        <v>454</v>
      </c>
      <c r="E1368">
        <v>861.08</v>
      </c>
      <c r="F1368" s="20">
        <v>45682</v>
      </c>
      <c r="G1368" s="20">
        <v>45679</v>
      </c>
      <c r="H1368" s="20">
        <v>45679</v>
      </c>
      <c r="I1368" s="20">
        <v>45658</v>
      </c>
      <c r="J1368" s="20"/>
      <c r="K1368" t="s">
        <v>213</v>
      </c>
      <c r="L1368" t="s">
        <v>361</v>
      </c>
      <c r="M1368" t="s">
        <v>455</v>
      </c>
      <c r="N1368" t="s">
        <v>1652</v>
      </c>
      <c r="O1368" t="s">
        <v>215</v>
      </c>
      <c r="P1368" t="s">
        <v>216</v>
      </c>
      <c r="Q1368" t="s">
        <v>217</v>
      </c>
      <c r="R1368" t="s">
        <v>97</v>
      </c>
      <c r="S1368" t="s">
        <v>98</v>
      </c>
    </row>
    <row r="1369" spans="1:19" x14ac:dyDescent="0.3">
      <c r="A1369">
        <v>93559</v>
      </c>
      <c r="B1369">
        <v>122</v>
      </c>
      <c r="C1369" t="s">
        <v>25</v>
      </c>
      <c r="D1369" t="s">
        <v>457</v>
      </c>
      <c r="E1369">
        <v>1250</v>
      </c>
      <c r="F1369" s="20">
        <v>45681</v>
      </c>
      <c r="G1369" s="20">
        <v>45679</v>
      </c>
      <c r="H1369" s="20">
        <v>45679</v>
      </c>
      <c r="I1369" s="20">
        <v>45663</v>
      </c>
      <c r="J1369" s="20"/>
      <c r="K1369" t="s">
        <v>213</v>
      </c>
      <c r="L1369" t="s">
        <v>285</v>
      </c>
      <c r="M1369" t="s">
        <v>458</v>
      </c>
      <c r="N1369" t="s">
        <v>1653</v>
      </c>
      <c r="O1369" t="s">
        <v>215</v>
      </c>
      <c r="P1369" t="s">
        <v>216</v>
      </c>
      <c r="Q1369" t="s">
        <v>217</v>
      </c>
      <c r="R1369" t="s">
        <v>97</v>
      </c>
      <c r="S1369" t="s">
        <v>98</v>
      </c>
    </row>
    <row r="1370" spans="1:19" x14ac:dyDescent="0.3">
      <c r="A1370">
        <v>104864</v>
      </c>
      <c r="B1370">
        <v>122</v>
      </c>
      <c r="C1370" t="s">
        <v>25</v>
      </c>
      <c r="D1370" t="s">
        <v>376</v>
      </c>
      <c r="E1370">
        <v>28.1</v>
      </c>
      <c r="F1370" s="20">
        <v>45679</v>
      </c>
      <c r="G1370" s="20"/>
      <c r="H1370" s="20">
        <v>45679</v>
      </c>
      <c r="I1370" s="20">
        <v>45679</v>
      </c>
      <c r="J1370" s="20">
        <v>45680</v>
      </c>
      <c r="K1370" t="s">
        <v>298</v>
      </c>
      <c r="L1370" t="s">
        <v>377</v>
      </c>
      <c r="M1370" t="s">
        <v>378</v>
      </c>
      <c r="N1370" t="s">
        <v>1320</v>
      </c>
      <c r="R1370" t="s">
        <v>97</v>
      </c>
    </row>
    <row r="1371" spans="1:19" x14ac:dyDescent="0.3">
      <c r="A1371">
        <v>102803</v>
      </c>
      <c r="B1371">
        <v>122</v>
      </c>
      <c r="C1371" t="s">
        <v>25</v>
      </c>
      <c r="D1371" t="s">
        <v>523</v>
      </c>
      <c r="E1371">
        <v>5705.74</v>
      </c>
      <c r="F1371" s="20">
        <v>45680</v>
      </c>
      <c r="G1371" s="20">
        <v>45679</v>
      </c>
      <c r="H1371" s="20">
        <v>45679</v>
      </c>
      <c r="I1371" s="20">
        <v>45666</v>
      </c>
      <c r="J1371" s="20">
        <v>45672</v>
      </c>
      <c r="K1371" t="s">
        <v>213</v>
      </c>
      <c r="N1371" t="s">
        <v>1654</v>
      </c>
      <c r="O1371" t="s">
        <v>215</v>
      </c>
      <c r="P1371" t="s">
        <v>216</v>
      </c>
      <c r="Q1371" t="s">
        <v>217</v>
      </c>
      <c r="R1371" t="s">
        <v>97</v>
      </c>
      <c r="S1371" t="s">
        <v>98</v>
      </c>
    </row>
    <row r="1372" spans="1:19" x14ac:dyDescent="0.3">
      <c r="A1372">
        <v>102929</v>
      </c>
      <c r="B1372">
        <v>122</v>
      </c>
      <c r="C1372" t="s">
        <v>25</v>
      </c>
      <c r="D1372" t="s">
        <v>326</v>
      </c>
      <c r="E1372">
        <v>941.17</v>
      </c>
      <c r="F1372" s="20">
        <v>45680</v>
      </c>
      <c r="G1372" s="20">
        <v>45679</v>
      </c>
      <c r="H1372" s="20">
        <v>45679</v>
      </c>
      <c r="I1372" s="20">
        <v>45665</v>
      </c>
      <c r="J1372" s="20">
        <v>45672</v>
      </c>
      <c r="K1372" t="s">
        <v>213</v>
      </c>
      <c r="N1372" t="s">
        <v>1655</v>
      </c>
      <c r="O1372" t="s">
        <v>215</v>
      </c>
      <c r="P1372" t="s">
        <v>216</v>
      </c>
      <c r="Q1372" t="s">
        <v>217</v>
      </c>
      <c r="R1372" t="s">
        <v>97</v>
      </c>
      <c r="S1372" t="s">
        <v>98</v>
      </c>
    </row>
    <row r="1373" spans="1:19" x14ac:dyDescent="0.3">
      <c r="A1373">
        <v>102934</v>
      </c>
      <c r="B1373">
        <v>122</v>
      </c>
      <c r="C1373" t="s">
        <v>25</v>
      </c>
      <c r="D1373" t="s">
        <v>424</v>
      </c>
      <c r="E1373">
        <v>1619.88</v>
      </c>
      <c r="F1373" s="20">
        <v>45680</v>
      </c>
      <c r="G1373" s="20">
        <v>45679</v>
      </c>
      <c r="H1373" s="20">
        <v>45679</v>
      </c>
      <c r="I1373" s="20">
        <v>45665</v>
      </c>
      <c r="J1373" s="20">
        <v>45672</v>
      </c>
      <c r="K1373" t="s">
        <v>213</v>
      </c>
      <c r="N1373" t="s">
        <v>1656</v>
      </c>
      <c r="O1373" t="s">
        <v>215</v>
      </c>
      <c r="P1373" t="s">
        <v>216</v>
      </c>
      <c r="Q1373" t="s">
        <v>217</v>
      </c>
      <c r="R1373" t="s">
        <v>97</v>
      </c>
      <c r="S1373" t="s">
        <v>98</v>
      </c>
    </row>
    <row r="1374" spans="1:19" x14ac:dyDescent="0.3">
      <c r="A1374">
        <v>102953</v>
      </c>
      <c r="B1374">
        <v>122</v>
      </c>
      <c r="C1374" t="s">
        <v>25</v>
      </c>
      <c r="D1374" t="s">
        <v>224</v>
      </c>
      <c r="E1374">
        <v>861.43</v>
      </c>
      <c r="F1374" s="20">
        <v>45681</v>
      </c>
      <c r="G1374" s="20">
        <v>45679</v>
      </c>
      <c r="H1374" s="20">
        <v>45679</v>
      </c>
      <c r="I1374" s="20">
        <v>45666</v>
      </c>
      <c r="J1374" s="20">
        <v>45672</v>
      </c>
      <c r="K1374" t="s">
        <v>213</v>
      </c>
      <c r="N1374" t="s">
        <v>1657</v>
      </c>
      <c r="O1374" t="s">
        <v>215</v>
      </c>
      <c r="P1374" t="s">
        <v>216</v>
      </c>
      <c r="Q1374" t="s">
        <v>217</v>
      </c>
      <c r="R1374" t="s">
        <v>97</v>
      </c>
      <c r="S1374" t="s">
        <v>98</v>
      </c>
    </row>
    <row r="1375" spans="1:19" x14ac:dyDescent="0.3">
      <c r="A1375">
        <v>102956</v>
      </c>
      <c r="B1375">
        <v>122</v>
      </c>
      <c r="C1375" t="s">
        <v>25</v>
      </c>
      <c r="D1375" t="s">
        <v>402</v>
      </c>
      <c r="E1375">
        <v>978</v>
      </c>
      <c r="F1375" s="20">
        <v>45681</v>
      </c>
      <c r="G1375" s="20">
        <v>45679</v>
      </c>
      <c r="H1375" s="20">
        <v>45679</v>
      </c>
      <c r="I1375" s="20">
        <v>45667</v>
      </c>
      <c r="J1375" s="20">
        <v>45672</v>
      </c>
      <c r="K1375" t="s">
        <v>213</v>
      </c>
      <c r="L1375" t="s">
        <v>279</v>
      </c>
      <c r="M1375" t="s">
        <v>282</v>
      </c>
      <c r="N1375" t="s">
        <v>1658</v>
      </c>
      <c r="O1375" t="s">
        <v>215</v>
      </c>
      <c r="P1375" t="s">
        <v>216</v>
      </c>
      <c r="Q1375" t="s">
        <v>217</v>
      </c>
      <c r="R1375" t="s">
        <v>97</v>
      </c>
      <c r="S1375" t="s">
        <v>98</v>
      </c>
    </row>
    <row r="1376" spans="1:19" x14ac:dyDescent="0.3">
      <c r="A1376">
        <v>102983</v>
      </c>
      <c r="B1376">
        <v>122</v>
      </c>
      <c r="C1376" t="s">
        <v>25</v>
      </c>
      <c r="D1376" t="s">
        <v>1215</v>
      </c>
      <c r="E1376">
        <v>540.9</v>
      </c>
      <c r="F1376" s="20">
        <v>45680</v>
      </c>
      <c r="G1376" s="20">
        <v>45679</v>
      </c>
      <c r="H1376" s="20">
        <v>45679</v>
      </c>
      <c r="I1376" s="20">
        <v>45666</v>
      </c>
      <c r="J1376" s="20">
        <v>45672</v>
      </c>
      <c r="K1376" t="s">
        <v>213</v>
      </c>
      <c r="N1376" t="s">
        <v>1659</v>
      </c>
      <c r="O1376" t="s">
        <v>215</v>
      </c>
      <c r="P1376" t="s">
        <v>216</v>
      </c>
      <c r="Q1376" t="s">
        <v>217</v>
      </c>
      <c r="R1376" t="s">
        <v>97</v>
      </c>
      <c r="S1376" t="s">
        <v>98</v>
      </c>
    </row>
    <row r="1377" spans="1:19" x14ac:dyDescent="0.3">
      <c r="A1377">
        <v>102988</v>
      </c>
      <c r="B1377">
        <v>122</v>
      </c>
      <c r="C1377" t="s">
        <v>25</v>
      </c>
      <c r="D1377" t="s">
        <v>218</v>
      </c>
      <c r="E1377">
        <v>595.25</v>
      </c>
      <c r="F1377" s="20">
        <v>45680</v>
      </c>
      <c r="G1377" s="20">
        <v>45679</v>
      </c>
      <c r="H1377" s="20">
        <v>45679</v>
      </c>
      <c r="I1377" s="20">
        <v>45666</v>
      </c>
      <c r="J1377" s="20">
        <v>45672</v>
      </c>
      <c r="K1377" t="s">
        <v>213</v>
      </c>
      <c r="N1377" t="s">
        <v>1660</v>
      </c>
      <c r="O1377" t="s">
        <v>215</v>
      </c>
      <c r="P1377" t="s">
        <v>216</v>
      </c>
      <c r="Q1377" t="s">
        <v>217</v>
      </c>
      <c r="R1377" t="s">
        <v>97</v>
      </c>
      <c r="S1377" t="s">
        <v>98</v>
      </c>
    </row>
    <row r="1378" spans="1:19" x14ac:dyDescent="0.3">
      <c r="A1378">
        <v>103056</v>
      </c>
      <c r="B1378">
        <v>122</v>
      </c>
      <c r="C1378" t="s">
        <v>25</v>
      </c>
      <c r="D1378" t="s">
        <v>256</v>
      </c>
      <c r="E1378">
        <v>720</v>
      </c>
      <c r="F1378" s="20">
        <v>45680</v>
      </c>
      <c r="G1378" s="20">
        <v>45679</v>
      </c>
      <c r="H1378" s="20">
        <v>45679</v>
      </c>
      <c r="I1378" s="20">
        <v>45666</v>
      </c>
      <c r="J1378" s="20">
        <v>45672</v>
      </c>
      <c r="K1378" t="s">
        <v>213</v>
      </c>
      <c r="N1378" t="s">
        <v>1661</v>
      </c>
      <c r="O1378" t="s">
        <v>215</v>
      </c>
      <c r="P1378" t="s">
        <v>216</v>
      </c>
      <c r="Q1378" t="s">
        <v>217</v>
      </c>
      <c r="R1378" t="s">
        <v>97</v>
      </c>
      <c r="S1378" t="s">
        <v>98</v>
      </c>
    </row>
    <row r="1379" spans="1:19" x14ac:dyDescent="0.3">
      <c r="A1379">
        <v>103094</v>
      </c>
      <c r="B1379">
        <v>122</v>
      </c>
      <c r="C1379" t="s">
        <v>25</v>
      </c>
      <c r="D1379" t="s">
        <v>1223</v>
      </c>
      <c r="E1379">
        <v>867.6</v>
      </c>
      <c r="F1379" s="20">
        <v>45680</v>
      </c>
      <c r="G1379" s="20">
        <v>45679</v>
      </c>
      <c r="H1379" s="20">
        <v>45679</v>
      </c>
      <c r="I1379" s="20">
        <v>45665</v>
      </c>
      <c r="J1379" s="20">
        <v>45672</v>
      </c>
      <c r="K1379" t="s">
        <v>213</v>
      </c>
      <c r="N1379" t="s">
        <v>1662</v>
      </c>
      <c r="O1379" t="s">
        <v>215</v>
      </c>
      <c r="P1379" t="s">
        <v>216</v>
      </c>
      <c r="Q1379" t="s">
        <v>217</v>
      </c>
      <c r="R1379" t="s">
        <v>97</v>
      </c>
      <c r="S1379" t="s">
        <v>98</v>
      </c>
    </row>
    <row r="1380" spans="1:19" x14ac:dyDescent="0.3">
      <c r="A1380">
        <v>103122</v>
      </c>
      <c r="B1380">
        <v>122</v>
      </c>
      <c r="C1380" t="s">
        <v>25</v>
      </c>
      <c r="D1380" t="s">
        <v>212</v>
      </c>
      <c r="E1380">
        <v>349.52</v>
      </c>
      <c r="F1380" s="20">
        <v>45683</v>
      </c>
      <c r="G1380" s="20">
        <v>45679</v>
      </c>
      <c r="H1380" s="20">
        <v>45679</v>
      </c>
      <c r="I1380" s="20">
        <v>45671</v>
      </c>
      <c r="J1380" s="20">
        <v>45672</v>
      </c>
      <c r="K1380" t="s">
        <v>213</v>
      </c>
      <c r="N1380" t="s">
        <v>1663</v>
      </c>
      <c r="O1380" t="s">
        <v>215</v>
      </c>
      <c r="P1380" t="s">
        <v>216</v>
      </c>
      <c r="Q1380" t="s">
        <v>217</v>
      </c>
      <c r="R1380" t="s">
        <v>97</v>
      </c>
      <c r="S1380" t="s">
        <v>98</v>
      </c>
    </row>
    <row r="1381" spans="1:19" x14ac:dyDescent="0.3">
      <c r="A1381">
        <v>104205</v>
      </c>
      <c r="B1381">
        <v>122</v>
      </c>
      <c r="C1381" t="s">
        <v>25</v>
      </c>
      <c r="D1381" t="s">
        <v>266</v>
      </c>
      <c r="E1381">
        <v>916.8</v>
      </c>
      <c r="F1381" s="20">
        <v>45680</v>
      </c>
      <c r="G1381" s="20">
        <v>45679</v>
      </c>
      <c r="H1381" s="20">
        <v>45679</v>
      </c>
      <c r="I1381" s="20">
        <v>45671</v>
      </c>
      <c r="J1381" s="20">
        <v>45677</v>
      </c>
      <c r="K1381" t="s">
        <v>213</v>
      </c>
      <c r="N1381" t="s">
        <v>1664</v>
      </c>
      <c r="O1381" t="s">
        <v>215</v>
      </c>
      <c r="P1381" t="s">
        <v>216</v>
      </c>
      <c r="Q1381" t="s">
        <v>217</v>
      </c>
      <c r="R1381" t="s">
        <v>97</v>
      </c>
      <c r="S1381" t="s">
        <v>98</v>
      </c>
    </row>
    <row r="1382" spans="1:19" x14ac:dyDescent="0.3">
      <c r="A1382">
        <v>60547</v>
      </c>
      <c r="B1382">
        <v>122</v>
      </c>
      <c r="C1382" t="s">
        <v>25</v>
      </c>
      <c r="D1382" t="s">
        <v>550</v>
      </c>
      <c r="E1382">
        <v>3704.9</v>
      </c>
      <c r="F1382" s="20">
        <v>45681</v>
      </c>
      <c r="G1382" s="20">
        <v>45679</v>
      </c>
      <c r="H1382" s="20">
        <v>45679</v>
      </c>
      <c r="I1382" s="20">
        <v>45627</v>
      </c>
      <c r="J1382" s="20"/>
      <c r="K1382" t="s">
        <v>213</v>
      </c>
      <c r="L1382" t="s">
        <v>1665</v>
      </c>
      <c r="M1382" t="s">
        <v>1666</v>
      </c>
      <c r="N1382" t="s">
        <v>1667</v>
      </c>
      <c r="O1382" t="s">
        <v>215</v>
      </c>
      <c r="P1382" t="s">
        <v>216</v>
      </c>
      <c r="Q1382" t="s">
        <v>217</v>
      </c>
      <c r="R1382" t="s">
        <v>97</v>
      </c>
      <c r="S1382" t="s">
        <v>98</v>
      </c>
    </row>
    <row r="1383" spans="1:19" x14ac:dyDescent="0.3">
      <c r="A1383">
        <v>105941</v>
      </c>
      <c r="B1383">
        <v>122</v>
      </c>
      <c r="C1383" t="s">
        <v>25</v>
      </c>
      <c r="D1383" t="s">
        <v>1223</v>
      </c>
      <c r="E1383">
        <v>0</v>
      </c>
      <c r="F1383" s="20">
        <v>45678</v>
      </c>
      <c r="G1383" s="20">
        <v>45688</v>
      </c>
      <c r="H1383" s="20">
        <v>45678</v>
      </c>
      <c r="I1383" s="20">
        <v>45678</v>
      </c>
      <c r="J1383" s="20">
        <v>45685</v>
      </c>
      <c r="K1383" t="s">
        <v>1668</v>
      </c>
      <c r="L1383" t="s">
        <v>272</v>
      </c>
      <c r="M1383" t="s">
        <v>273</v>
      </c>
      <c r="N1383" t="s">
        <v>1669</v>
      </c>
      <c r="O1383" t="s">
        <v>215</v>
      </c>
      <c r="P1383" t="s">
        <v>216</v>
      </c>
      <c r="Q1383" t="s">
        <v>217</v>
      </c>
      <c r="R1383" t="s">
        <v>97</v>
      </c>
      <c r="S1383" t="s">
        <v>98</v>
      </c>
    </row>
    <row r="1384" spans="1:19" x14ac:dyDescent="0.3">
      <c r="A1384">
        <v>91494</v>
      </c>
      <c r="B1384">
        <v>122</v>
      </c>
      <c r="C1384" t="s">
        <v>25</v>
      </c>
      <c r="D1384" t="s">
        <v>1314</v>
      </c>
      <c r="E1384">
        <v>1459.35</v>
      </c>
      <c r="F1384" s="20">
        <v>45679</v>
      </c>
      <c r="G1384" s="20">
        <v>45677</v>
      </c>
      <c r="H1384" s="20">
        <v>45677</v>
      </c>
      <c r="I1384" s="20">
        <v>45658</v>
      </c>
      <c r="J1384" s="20"/>
      <c r="K1384" t="s">
        <v>213</v>
      </c>
      <c r="L1384" t="s">
        <v>438</v>
      </c>
      <c r="M1384" t="s">
        <v>607</v>
      </c>
      <c r="N1384" t="s">
        <v>1670</v>
      </c>
      <c r="O1384" t="s">
        <v>215</v>
      </c>
      <c r="P1384" t="s">
        <v>216</v>
      </c>
      <c r="Q1384" t="s">
        <v>217</v>
      </c>
      <c r="R1384" t="s">
        <v>97</v>
      </c>
      <c r="S1384" t="s">
        <v>98</v>
      </c>
    </row>
    <row r="1385" spans="1:19" x14ac:dyDescent="0.3">
      <c r="A1385">
        <v>91478</v>
      </c>
      <c r="B1385">
        <v>122</v>
      </c>
      <c r="C1385" t="s">
        <v>25</v>
      </c>
      <c r="D1385" t="s">
        <v>678</v>
      </c>
      <c r="E1385">
        <v>185</v>
      </c>
      <c r="F1385" s="20">
        <v>45677</v>
      </c>
      <c r="G1385" s="20">
        <v>45677</v>
      </c>
      <c r="H1385" s="20">
        <v>45677</v>
      </c>
      <c r="I1385" s="20">
        <v>45674</v>
      </c>
      <c r="J1385" s="20"/>
      <c r="K1385" t="s">
        <v>213</v>
      </c>
      <c r="L1385" t="s">
        <v>285</v>
      </c>
      <c r="M1385" t="s">
        <v>679</v>
      </c>
      <c r="N1385" t="s">
        <v>1671</v>
      </c>
      <c r="O1385" t="s">
        <v>215</v>
      </c>
      <c r="P1385" t="s">
        <v>216</v>
      </c>
      <c r="Q1385" t="s">
        <v>217</v>
      </c>
      <c r="R1385" t="s">
        <v>97</v>
      </c>
      <c r="S1385" t="s">
        <v>98</v>
      </c>
    </row>
    <row r="1386" spans="1:19" x14ac:dyDescent="0.3">
      <c r="A1386">
        <v>58570</v>
      </c>
      <c r="B1386">
        <v>122</v>
      </c>
      <c r="C1386" t="s">
        <v>25</v>
      </c>
      <c r="D1386" t="s">
        <v>502</v>
      </c>
      <c r="E1386">
        <v>1500</v>
      </c>
      <c r="F1386" s="20">
        <v>45677</v>
      </c>
      <c r="G1386" s="20">
        <v>45677</v>
      </c>
      <c r="H1386" s="20">
        <v>45677</v>
      </c>
      <c r="I1386" s="20">
        <v>45633</v>
      </c>
      <c r="J1386" s="20"/>
      <c r="K1386" t="s">
        <v>96</v>
      </c>
      <c r="L1386" t="s">
        <v>1672</v>
      </c>
      <c r="M1386" t="s">
        <v>1673</v>
      </c>
      <c r="N1386" t="s">
        <v>1674</v>
      </c>
      <c r="O1386" t="s">
        <v>215</v>
      </c>
      <c r="P1386" t="s">
        <v>216</v>
      </c>
      <c r="Q1386" t="s">
        <v>217</v>
      </c>
      <c r="R1386" t="s">
        <v>97</v>
      </c>
      <c r="S1386" t="s">
        <v>98</v>
      </c>
    </row>
    <row r="1387" spans="1:19" x14ac:dyDescent="0.3">
      <c r="A1387">
        <v>58584</v>
      </c>
      <c r="B1387">
        <v>122</v>
      </c>
      <c r="C1387" t="s">
        <v>25</v>
      </c>
      <c r="D1387" t="s">
        <v>330</v>
      </c>
      <c r="E1387">
        <v>314.62</v>
      </c>
      <c r="F1387" s="20">
        <v>45677</v>
      </c>
      <c r="G1387" s="20">
        <v>45677</v>
      </c>
      <c r="H1387" s="20">
        <v>45677</v>
      </c>
      <c r="I1387" s="20">
        <v>45639</v>
      </c>
      <c r="J1387" s="20"/>
      <c r="K1387" t="s">
        <v>213</v>
      </c>
      <c r="L1387" t="s">
        <v>1641</v>
      </c>
      <c r="M1387" t="s">
        <v>1642</v>
      </c>
      <c r="N1387" t="s">
        <v>1675</v>
      </c>
      <c r="O1387" t="s">
        <v>215</v>
      </c>
      <c r="P1387" t="s">
        <v>216</v>
      </c>
      <c r="Q1387" t="s">
        <v>217</v>
      </c>
      <c r="R1387" t="s">
        <v>97</v>
      </c>
      <c r="S1387" t="s">
        <v>98</v>
      </c>
    </row>
    <row r="1388" spans="1:19" x14ac:dyDescent="0.3">
      <c r="A1388">
        <v>58605</v>
      </c>
      <c r="B1388">
        <v>122</v>
      </c>
      <c r="C1388" t="s">
        <v>25</v>
      </c>
      <c r="D1388" t="s">
        <v>342</v>
      </c>
      <c r="E1388">
        <v>24889.84</v>
      </c>
      <c r="F1388" s="20">
        <v>45677</v>
      </c>
      <c r="G1388" s="20">
        <v>45677</v>
      </c>
      <c r="H1388" s="20">
        <v>45677</v>
      </c>
      <c r="I1388" s="20">
        <v>45656</v>
      </c>
      <c r="J1388" s="20"/>
      <c r="K1388" t="s">
        <v>213</v>
      </c>
      <c r="L1388" t="s">
        <v>1676</v>
      </c>
      <c r="M1388" t="s">
        <v>1677</v>
      </c>
      <c r="N1388" t="s">
        <v>1486</v>
      </c>
      <c r="O1388" t="s">
        <v>215</v>
      </c>
      <c r="P1388" t="s">
        <v>216</v>
      </c>
      <c r="Q1388" t="s">
        <v>217</v>
      </c>
      <c r="R1388" t="s">
        <v>97</v>
      </c>
      <c r="S1388" t="s">
        <v>98</v>
      </c>
    </row>
    <row r="1389" spans="1:19" x14ac:dyDescent="0.3">
      <c r="A1389">
        <v>58621</v>
      </c>
      <c r="B1389">
        <v>122</v>
      </c>
      <c r="C1389" t="s">
        <v>25</v>
      </c>
      <c r="D1389" t="s">
        <v>597</v>
      </c>
      <c r="E1389">
        <v>45.38</v>
      </c>
      <c r="F1389" s="20">
        <v>45677</v>
      </c>
      <c r="G1389" s="20">
        <v>45677</v>
      </c>
      <c r="H1389" s="20">
        <v>45677</v>
      </c>
      <c r="I1389" s="20">
        <v>45656</v>
      </c>
      <c r="J1389" s="20"/>
      <c r="K1389" t="s">
        <v>213</v>
      </c>
      <c r="L1389" t="s">
        <v>1678</v>
      </c>
      <c r="M1389" t="s">
        <v>1679</v>
      </c>
      <c r="N1389" t="s">
        <v>1680</v>
      </c>
      <c r="O1389" t="s">
        <v>215</v>
      </c>
      <c r="P1389" t="s">
        <v>216</v>
      </c>
      <c r="Q1389" t="s">
        <v>217</v>
      </c>
      <c r="R1389" t="s">
        <v>97</v>
      </c>
      <c r="S1389" t="s">
        <v>98</v>
      </c>
    </row>
    <row r="1390" spans="1:19" x14ac:dyDescent="0.3">
      <c r="A1390">
        <v>60508</v>
      </c>
      <c r="B1390">
        <v>122</v>
      </c>
      <c r="C1390" t="s">
        <v>25</v>
      </c>
      <c r="D1390" t="s">
        <v>556</v>
      </c>
      <c r="E1390">
        <v>293.89</v>
      </c>
      <c r="F1390" s="20">
        <v>45679</v>
      </c>
      <c r="G1390" s="20">
        <v>45677</v>
      </c>
      <c r="H1390" s="20">
        <v>45677</v>
      </c>
      <c r="I1390" s="20">
        <v>45630</v>
      </c>
      <c r="J1390" s="20"/>
      <c r="K1390" t="s">
        <v>213</v>
      </c>
      <c r="L1390" t="s">
        <v>1639</v>
      </c>
      <c r="M1390" t="s">
        <v>1681</v>
      </c>
      <c r="N1390" t="s">
        <v>1682</v>
      </c>
      <c r="O1390" t="s">
        <v>215</v>
      </c>
      <c r="P1390" t="s">
        <v>216</v>
      </c>
      <c r="Q1390" t="s">
        <v>217</v>
      </c>
      <c r="R1390" t="s">
        <v>97</v>
      </c>
      <c r="S1390" t="s">
        <v>98</v>
      </c>
    </row>
    <row r="1391" spans="1:19" x14ac:dyDescent="0.3">
      <c r="A1391">
        <v>102899</v>
      </c>
      <c r="B1391">
        <v>122</v>
      </c>
      <c r="C1391" t="s">
        <v>25</v>
      </c>
      <c r="D1391" t="s">
        <v>212</v>
      </c>
      <c r="E1391">
        <v>809.6</v>
      </c>
      <c r="F1391" s="20">
        <v>45678</v>
      </c>
      <c r="G1391" s="20">
        <v>45677</v>
      </c>
      <c r="H1391" s="20">
        <v>45677</v>
      </c>
      <c r="I1391" s="20">
        <v>45666</v>
      </c>
      <c r="J1391" s="20">
        <v>45672</v>
      </c>
      <c r="K1391" t="s">
        <v>213</v>
      </c>
      <c r="N1391" t="s">
        <v>1683</v>
      </c>
      <c r="O1391" t="s">
        <v>215</v>
      </c>
      <c r="P1391" t="s">
        <v>216</v>
      </c>
      <c r="Q1391" t="s">
        <v>217</v>
      </c>
      <c r="R1391" t="s">
        <v>97</v>
      </c>
      <c r="S1391" t="s">
        <v>98</v>
      </c>
    </row>
    <row r="1392" spans="1:19" x14ac:dyDescent="0.3">
      <c r="A1392">
        <v>102915</v>
      </c>
      <c r="B1392">
        <v>122</v>
      </c>
      <c r="C1392" t="s">
        <v>25</v>
      </c>
      <c r="D1392" t="s">
        <v>328</v>
      </c>
      <c r="E1392">
        <v>588</v>
      </c>
      <c r="F1392" s="20">
        <v>45679</v>
      </c>
      <c r="G1392" s="20">
        <v>45677</v>
      </c>
      <c r="H1392" s="20">
        <v>45677</v>
      </c>
      <c r="I1392" s="20">
        <v>45665</v>
      </c>
      <c r="J1392" s="20">
        <v>45672</v>
      </c>
      <c r="K1392" t="s">
        <v>213</v>
      </c>
      <c r="N1392" t="s">
        <v>1684</v>
      </c>
      <c r="O1392" t="s">
        <v>215</v>
      </c>
      <c r="P1392" t="s">
        <v>216</v>
      </c>
      <c r="Q1392" t="s">
        <v>217</v>
      </c>
      <c r="R1392" t="s">
        <v>97</v>
      </c>
      <c r="S1392" t="s">
        <v>98</v>
      </c>
    </row>
    <row r="1393" spans="1:19" x14ac:dyDescent="0.3">
      <c r="A1393">
        <v>103055</v>
      </c>
      <c r="B1393">
        <v>122</v>
      </c>
      <c r="C1393" t="s">
        <v>25</v>
      </c>
      <c r="D1393" t="s">
        <v>475</v>
      </c>
      <c r="E1393">
        <v>6549.45</v>
      </c>
      <c r="F1393" s="20">
        <v>45679</v>
      </c>
      <c r="G1393" s="20">
        <v>45677</v>
      </c>
      <c r="H1393" s="20">
        <v>45677</v>
      </c>
      <c r="I1393" s="20">
        <v>45671</v>
      </c>
      <c r="J1393" s="20">
        <v>45672</v>
      </c>
      <c r="K1393" t="s">
        <v>213</v>
      </c>
      <c r="L1393" t="s">
        <v>285</v>
      </c>
      <c r="M1393" t="s">
        <v>286</v>
      </c>
      <c r="N1393" t="s">
        <v>1685</v>
      </c>
      <c r="O1393" t="s">
        <v>215</v>
      </c>
      <c r="P1393" t="s">
        <v>216</v>
      </c>
      <c r="Q1393" t="s">
        <v>217</v>
      </c>
      <c r="R1393" t="s">
        <v>97</v>
      </c>
      <c r="S1393" t="s">
        <v>98</v>
      </c>
    </row>
    <row r="1394" spans="1:19" x14ac:dyDescent="0.3">
      <c r="A1394">
        <v>103059</v>
      </c>
      <c r="B1394">
        <v>122</v>
      </c>
      <c r="C1394" t="s">
        <v>25</v>
      </c>
      <c r="D1394" t="s">
        <v>218</v>
      </c>
      <c r="E1394">
        <v>92</v>
      </c>
      <c r="F1394" s="20">
        <v>45679</v>
      </c>
      <c r="G1394" s="20">
        <v>45677</v>
      </c>
      <c r="H1394" s="20">
        <v>45677</v>
      </c>
      <c r="I1394" s="20">
        <v>45665</v>
      </c>
      <c r="J1394" s="20">
        <v>45672</v>
      </c>
      <c r="K1394" t="s">
        <v>213</v>
      </c>
      <c r="N1394" t="s">
        <v>1686</v>
      </c>
      <c r="O1394" t="s">
        <v>215</v>
      </c>
      <c r="P1394" t="s">
        <v>216</v>
      </c>
      <c r="Q1394" t="s">
        <v>217</v>
      </c>
      <c r="R1394" t="s">
        <v>97</v>
      </c>
      <c r="S1394" t="s">
        <v>98</v>
      </c>
    </row>
    <row r="1395" spans="1:19" x14ac:dyDescent="0.3">
      <c r="A1395">
        <v>103060</v>
      </c>
      <c r="B1395">
        <v>122</v>
      </c>
      <c r="C1395" t="s">
        <v>25</v>
      </c>
      <c r="D1395" t="s">
        <v>1530</v>
      </c>
      <c r="E1395">
        <v>51.25</v>
      </c>
      <c r="F1395" s="20">
        <v>45678</v>
      </c>
      <c r="G1395" s="20">
        <v>45677</v>
      </c>
      <c r="H1395" s="20">
        <v>45677</v>
      </c>
      <c r="I1395" s="20">
        <v>45664</v>
      </c>
      <c r="J1395" s="20">
        <v>45672</v>
      </c>
      <c r="K1395" t="s">
        <v>213</v>
      </c>
      <c r="N1395" t="s">
        <v>1687</v>
      </c>
      <c r="O1395" t="s">
        <v>215</v>
      </c>
      <c r="P1395" t="s">
        <v>216</v>
      </c>
      <c r="Q1395" t="s">
        <v>217</v>
      </c>
      <c r="R1395" t="s">
        <v>97</v>
      </c>
      <c r="S1395" t="s">
        <v>98</v>
      </c>
    </row>
    <row r="1396" spans="1:19" x14ac:dyDescent="0.3">
      <c r="A1396">
        <v>103061</v>
      </c>
      <c r="B1396">
        <v>122</v>
      </c>
      <c r="C1396" t="s">
        <v>25</v>
      </c>
      <c r="D1396" t="s">
        <v>536</v>
      </c>
      <c r="E1396">
        <v>1320.29</v>
      </c>
      <c r="F1396" s="20">
        <v>45679</v>
      </c>
      <c r="G1396" s="20">
        <v>45677</v>
      </c>
      <c r="H1396" s="20">
        <v>45677</v>
      </c>
      <c r="I1396" s="20">
        <v>45665</v>
      </c>
      <c r="J1396" s="20">
        <v>45672</v>
      </c>
      <c r="K1396" t="s">
        <v>213</v>
      </c>
      <c r="N1396" t="s">
        <v>1688</v>
      </c>
      <c r="O1396" t="s">
        <v>215</v>
      </c>
      <c r="P1396" t="s">
        <v>216</v>
      </c>
      <c r="Q1396" t="s">
        <v>217</v>
      </c>
      <c r="R1396" t="s">
        <v>97</v>
      </c>
      <c r="S1396" t="s">
        <v>98</v>
      </c>
    </row>
    <row r="1397" spans="1:19" x14ac:dyDescent="0.3">
      <c r="A1397">
        <v>103096</v>
      </c>
      <c r="B1397">
        <v>122</v>
      </c>
      <c r="C1397" t="s">
        <v>25</v>
      </c>
      <c r="D1397" t="s">
        <v>226</v>
      </c>
      <c r="E1397">
        <v>1216</v>
      </c>
      <c r="F1397" s="20">
        <v>45678</v>
      </c>
      <c r="G1397" s="20">
        <v>45677</v>
      </c>
      <c r="H1397" s="20">
        <v>45677</v>
      </c>
      <c r="I1397" s="20">
        <v>45671</v>
      </c>
      <c r="J1397" s="20">
        <v>45672</v>
      </c>
      <c r="K1397" t="s">
        <v>213</v>
      </c>
      <c r="N1397" t="s">
        <v>1689</v>
      </c>
      <c r="O1397" t="s">
        <v>215</v>
      </c>
      <c r="P1397" t="s">
        <v>216</v>
      </c>
      <c r="Q1397" t="s">
        <v>217</v>
      </c>
      <c r="R1397" t="s">
        <v>97</v>
      </c>
      <c r="S1397" t="s">
        <v>98</v>
      </c>
    </row>
    <row r="1398" spans="1:19" x14ac:dyDescent="0.3">
      <c r="A1398">
        <v>103252</v>
      </c>
      <c r="B1398">
        <v>122</v>
      </c>
      <c r="C1398" t="s">
        <v>25</v>
      </c>
      <c r="D1398" t="s">
        <v>612</v>
      </c>
      <c r="E1398">
        <v>623.54999999999995</v>
      </c>
      <c r="F1398" s="20">
        <v>45677</v>
      </c>
      <c r="G1398" s="20">
        <v>45677</v>
      </c>
      <c r="H1398" s="20">
        <v>45677</v>
      </c>
      <c r="I1398" s="20">
        <v>45672</v>
      </c>
      <c r="J1398" s="20"/>
      <c r="K1398" t="s">
        <v>96</v>
      </c>
      <c r="L1398" t="s">
        <v>613</v>
      </c>
      <c r="M1398" t="s">
        <v>614</v>
      </c>
      <c r="N1398" t="s">
        <v>1320</v>
      </c>
      <c r="O1398" t="s">
        <v>215</v>
      </c>
      <c r="P1398" t="s">
        <v>216</v>
      </c>
      <c r="Q1398" t="s">
        <v>217</v>
      </c>
      <c r="R1398" t="s">
        <v>97</v>
      </c>
      <c r="S1398" t="s">
        <v>98</v>
      </c>
    </row>
    <row r="1399" spans="1:19" x14ac:dyDescent="0.3">
      <c r="A1399">
        <v>103253</v>
      </c>
      <c r="B1399">
        <v>122</v>
      </c>
      <c r="C1399" t="s">
        <v>25</v>
      </c>
      <c r="D1399" t="s">
        <v>609</v>
      </c>
      <c r="E1399">
        <v>683.1</v>
      </c>
      <c r="F1399" s="20">
        <v>45677</v>
      </c>
      <c r="G1399" s="20">
        <v>45677</v>
      </c>
      <c r="H1399" s="20">
        <v>45677</v>
      </c>
      <c r="I1399" s="20">
        <v>45672</v>
      </c>
      <c r="J1399" s="20"/>
      <c r="K1399" t="s">
        <v>96</v>
      </c>
      <c r="L1399" t="s">
        <v>613</v>
      </c>
      <c r="M1399" t="s">
        <v>614</v>
      </c>
      <c r="N1399" t="s">
        <v>1320</v>
      </c>
      <c r="O1399" t="s">
        <v>215</v>
      </c>
      <c r="P1399" t="s">
        <v>216</v>
      </c>
      <c r="Q1399" t="s">
        <v>217</v>
      </c>
      <c r="R1399" t="s">
        <v>97</v>
      </c>
      <c r="S1399" t="s">
        <v>98</v>
      </c>
    </row>
    <row r="1400" spans="1:19" x14ac:dyDescent="0.3">
      <c r="A1400">
        <v>103255</v>
      </c>
      <c r="B1400">
        <v>122</v>
      </c>
      <c r="C1400" t="s">
        <v>25</v>
      </c>
      <c r="D1400" t="s">
        <v>615</v>
      </c>
      <c r="E1400">
        <v>640.25</v>
      </c>
      <c r="F1400" s="20">
        <v>45677</v>
      </c>
      <c r="G1400" s="20">
        <v>45677</v>
      </c>
      <c r="H1400" s="20">
        <v>45677</v>
      </c>
      <c r="I1400" s="20">
        <v>45672</v>
      </c>
      <c r="J1400" s="20"/>
      <c r="K1400" t="s">
        <v>96</v>
      </c>
      <c r="L1400" t="s">
        <v>613</v>
      </c>
      <c r="M1400" t="s">
        <v>614</v>
      </c>
      <c r="N1400" t="s">
        <v>1320</v>
      </c>
      <c r="O1400" t="s">
        <v>215</v>
      </c>
      <c r="P1400" t="s">
        <v>216</v>
      </c>
      <c r="Q1400" t="s">
        <v>217</v>
      </c>
      <c r="R1400" t="s">
        <v>97</v>
      </c>
      <c r="S1400" t="s">
        <v>98</v>
      </c>
    </row>
    <row r="1401" spans="1:19" x14ac:dyDescent="0.3">
      <c r="A1401">
        <v>103256</v>
      </c>
      <c r="B1401">
        <v>122</v>
      </c>
      <c r="C1401" t="s">
        <v>25</v>
      </c>
      <c r="D1401" t="s">
        <v>616</v>
      </c>
      <c r="E1401">
        <v>710.93</v>
      </c>
      <c r="F1401" s="20">
        <v>45677</v>
      </c>
      <c r="G1401" s="20">
        <v>45677</v>
      </c>
      <c r="H1401" s="20">
        <v>45677</v>
      </c>
      <c r="I1401" s="20">
        <v>45672</v>
      </c>
      <c r="J1401" s="20"/>
      <c r="K1401" t="s">
        <v>96</v>
      </c>
      <c r="L1401" t="s">
        <v>613</v>
      </c>
      <c r="M1401" t="s">
        <v>614</v>
      </c>
      <c r="N1401" t="s">
        <v>1320</v>
      </c>
      <c r="O1401" t="s">
        <v>215</v>
      </c>
      <c r="P1401" t="s">
        <v>216</v>
      </c>
      <c r="Q1401" t="s">
        <v>217</v>
      </c>
      <c r="R1401" t="s">
        <v>97</v>
      </c>
      <c r="S1401" t="s">
        <v>98</v>
      </c>
    </row>
    <row r="1402" spans="1:19" x14ac:dyDescent="0.3">
      <c r="A1402">
        <v>103257</v>
      </c>
      <c r="B1402">
        <v>122</v>
      </c>
      <c r="C1402" t="s">
        <v>25</v>
      </c>
      <c r="D1402" t="s">
        <v>617</v>
      </c>
      <c r="E1402">
        <v>737.24</v>
      </c>
      <c r="F1402" s="20">
        <v>45677</v>
      </c>
      <c r="G1402" s="20">
        <v>45677</v>
      </c>
      <c r="H1402" s="20">
        <v>45677</v>
      </c>
      <c r="I1402" s="20">
        <v>45672</v>
      </c>
      <c r="J1402" s="20"/>
      <c r="K1402" t="s">
        <v>96</v>
      </c>
      <c r="L1402" t="s">
        <v>613</v>
      </c>
      <c r="M1402" t="s">
        <v>614</v>
      </c>
      <c r="N1402" t="s">
        <v>1320</v>
      </c>
      <c r="O1402" t="s">
        <v>215</v>
      </c>
      <c r="P1402" t="s">
        <v>216</v>
      </c>
      <c r="Q1402" t="s">
        <v>217</v>
      </c>
      <c r="R1402" t="s">
        <v>97</v>
      </c>
      <c r="S1402" t="s">
        <v>98</v>
      </c>
    </row>
    <row r="1403" spans="1:19" x14ac:dyDescent="0.3">
      <c r="A1403">
        <v>103258</v>
      </c>
      <c r="B1403">
        <v>122</v>
      </c>
      <c r="C1403" t="s">
        <v>25</v>
      </c>
      <c r="D1403" t="s">
        <v>618</v>
      </c>
      <c r="E1403">
        <v>630.76</v>
      </c>
      <c r="F1403" s="20">
        <v>45677</v>
      </c>
      <c r="G1403" s="20">
        <v>45677</v>
      </c>
      <c r="H1403" s="20">
        <v>45677</v>
      </c>
      <c r="I1403" s="20">
        <v>45672</v>
      </c>
      <c r="J1403" s="20"/>
      <c r="K1403" t="s">
        <v>96</v>
      </c>
      <c r="L1403" t="s">
        <v>613</v>
      </c>
      <c r="M1403" t="s">
        <v>614</v>
      </c>
      <c r="N1403" t="s">
        <v>1320</v>
      </c>
      <c r="O1403" t="s">
        <v>215</v>
      </c>
      <c r="P1403" t="s">
        <v>216</v>
      </c>
      <c r="Q1403" t="s">
        <v>217</v>
      </c>
      <c r="R1403" t="s">
        <v>97</v>
      </c>
      <c r="S1403" t="s">
        <v>98</v>
      </c>
    </row>
    <row r="1404" spans="1:19" x14ac:dyDescent="0.3">
      <c r="A1404">
        <v>103259</v>
      </c>
      <c r="B1404">
        <v>122</v>
      </c>
      <c r="C1404" t="s">
        <v>25</v>
      </c>
      <c r="D1404" t="s">
        <v>619</v>
      </c>
      <c r="E1404">
        <v>643.26</v>
      </c>
      <c r="F1404" s="20">
        <v>45677</v>
      </c>
      <c r="G1404" s="20">
        <v>45677</v>
      </c>
      <c r="H1404" s="20">
        <v>45677</v>
      </c>
      <c r="I1404" s="20">
        <v>45672</v>
      </c>
      <c r="J1404" s="20"/>
      <c r="K1404" t="s">
        <v>96</v>
      </c>
      <c r="L1404" t="s">
        <v>613</v>
      </c>
      <c r="M1404" t="s">
        <v>614</v>
      </c>
      <c r="N1404" t="s">
        <v>1320</v>
      </c>
      <c r="O1404" t="s">
        <v>215</v>
      </c>
      <c r="P1404" t="s">
        <v>216</v>
      </c>
      <c r="Q1404" t="s">
        <v>217</v>
      </c>
      <c r="R1404" t="s">
        <v>97</v>
      </c>
      <c r="S1404" t="s">
        <v>98</v>
      </c>
    </row>
    <row r="1405" spans="1:19" x14ac:dyDescent="0.3">
      <c r="A1405">
        <v>103260</v>
      </c>
      <c r="B1405">
        <v>122</v>
      </c>
      <c r="C1405" t="s">
        <v>25</v>
      </c>
      <c r="D1405" t="s">
        <v>620</v>
      </c>
      <c r="E1405">
        <v>613.21</v>
      </c>
      <c r="F1405" s="20">
        <v>45677</v>
      </c>
      <c r="G1405" s="20">
        <v>45677</v>
      </c>
      <c r="H1405" s="20">
        <v>45677</v>
      </c>
      <c r="I1405" s="20">
        <v>45672</v>
      </c>
      <c r="J1405" s="20"/>
      <c r="K1405" t="s">
        <v>96</v>
      </c>
      <c r="L1405" t="s">
        <v>613</v>
      </c>
      <c r="M1405" t="s">
        <v>614</v>
      </c>
      <c r="N1405" t="s">
        <v>1320</v>
      </c>
      <c r="O1405" t="s">
        <v>215</v>
      </c>
      <c r="P1405" t="s">
        <v>216</v>
      </c>
      <c r="Q1405" t="s">
        <v>217</v>
      </c>
      <c r="R1405" t="s">
        <v>97</v>
      </c>
      <c r="S1405" t="s">
        <v>98</v>
      </c>
    </row>
    <row r="1406" spans="1:19" x14ac:dyDescent="0.3">
      <c r="A1406">
        <v>103261</v>
      </c>
      <c r="B1406">
        <v>122</v>
      </c>
      <c r="C1406" t="s">
        <v>25</v>
      </c>
      <c r="D1406" t="s">
        <v>621</v>
      </c>
      <c r="E1406">
        <v>604.37</v>
      </c>
      <c r="F1406" s="20">
        <v>45677</v>
      </c>
      <c r="G1406" s="20">
        <v>45677</v>
      </c>
      <c r="H1406" s="20">
        <v>45677</v>
      </c>
      <c r="I1406" s="20">
        <v>45672</v>
      </c>
      <c r="J1406" s="20"/>
      <c r="K1406" t="s">
        <v>96</v>
      </c>
      <c r="L1406" t="s">
        <v>613</v>
      </c>
      <c r="M1406" t="s">
        <v>614</v>
      </c>
      <c r="N1406" t="s">
        <v>1320</v>
      </c>
      <c r="O1406" t="s">
        <v>215</v>
      </c>
      <c r="P1406" t="s">
        <v>216</v>
      </c>
      <c r="Q1406" t="s">
        <v>217</v>
      </c>
      <c r="R1406" t="s">
        <v>97</v>
      </c>
      <c r="S1406" t="s">
        <v>98</v>
      </c>
    </row>
    <row r="1407" spans="1:19" x14ac:dyDescent="0.3">
      <c r="A1407">
        <v>103262</v>
      </c>
      <c r="B1407">
        <v>122</v>
      </c>
      <c r="C1407" t="s">
        <v>25</v>
      </c>
      <c r="D1407" t="s">
        <v>622</v>
      </c>
      <c r="E1407">
        <v>607.32000000000005</v>
      </c>
      <c r="F1407" s="20">
        <v>45677</v>
      </c>
      <c r="G1407" s="20">
        <v>45677</v>
      </c>
      <c r="H1407" s="20">
        <v>45677</v>
      </c>
      <c r="I1407" s="20">
        <v>45672</v>
      </c>
      <c r="J1407" s="20"/>
      <c r="K1407" t="s">
        <v>96</v>
      </c>
      <c r="L1407" t="s">
        <v>613</v>
      </c>
      <c r="M1407" t="s">
        <v>614</v>
      </c>
      <c r="N1407" t="s">
        <v>1320</v>
      </c>
      <c r="O1407" t="s">
        <v>215</v>
      </c>
      <c r="P1407" t="s">
        <v>216</v>
      </c>
      <c r="Q1407" t="s">
        <v>217</v>
      </c>
      <c r="R1407" t="s">
        <v>97</v>
      </c>
      <c r="S1407" t="s">
        <v>98</v>
      </c>
    </row>
    <row r="1408" spans="1:19" x14ac:dyDescent="0.3">
      <c r="A1408">
        <v>103263</v>
      </c>
      <c r="B1408">
        <v>122</v>
      </c>
      <c r="C1408" t="s">
        <v>25</v>
      </c>
      <c r="D1408" t="s">
        <v>623</v>
      </c>
      <c r="E1408">
        <v>616.52</v>
      </c>
      <c r="F1408" s="20">
        <v>45677</v>
      </c>
      <c r="G1408" s="20">
        <v>45677</v>
      </c>
      <c r="H1408" s="20">
        <v>45677</v>
      </c>
      <c r="I1408" s="20">
        <v>45672</v>
      </c>
      <c r="J1408" s="20"/>
      <c r="K1408" t="s">
        <v>96</v>
      </c>
      <c r="L1408" t="s">
        <v>613</v>
      </c>
      <c r="M1408" t="s">
        <v>614</v>
      </c>
      <c r="N1408" t="s">
        <v>1320</v>
      </c>
      <c r="O1408" t="s">
        <v>215</v>
      </c>
      <c r="P1408" t="s">
        <v>216</v>
      </c>
      <c r="Q1408" t="s">
        <v>217</v>
      </c>
      <c r="R1408" t="s">
        <v>97</v>
      </c>
      <c r="S1408" t="s">
        <v>98</v>
      </c>
    </row>
    <row r="1409" spans="1:19" x14ac:dyDescent="0.3">
      <c r="A1409">
        <v>103264</v>
      </c>
      <c r="B1409">
        <v>122</v>
      </c>
      <c r="C1409" t="s">
        <v>25</v>
      </c>
      <c r="D1409" t="s">
        <v>624</v>
      </c>
      <c r="E1409">
        <v>650.4</v>
      </c>
      <c r="F1409" s="20">
        <v>45677</v>
      </c>
      <c r="G1409" s="20">
        <v>45677</v>
      </c>
      <c r="H1409" s="20">
        <v>45677</v>
      </c>
      <c r="I1409" s="20">
        <v>45672</v>
      </c>
      <c r="J1409" s="20"/>
      <c r="K1409" t="s">
        <v>96</v>
      </c>
      <c r="L1409" t="s">
        <v>613</v>
      </c>
      <c r="M1409" t="s">
        <v>614</v>
      </c>
      <c r="N1409" t="s">
        <v>1320</v>
      </c>
      <c r="O1409" t="s">
        <v>215</v>
      </c>
      <c r="P1409" t="s">
        <v>216</v>
      </c>
      <c r="Q1409" t="s">
        <v>217</v>
      </c>
      <c r="R1409" t="s">
        <v>97</v>
      </c>
      <c r="S1409" t="s">
        <v>98</v>
      </c>
    </row>
    <row r="1410" spans="1:19" x14ac:dyDescent="0.3">
      <c r="A1410">
        <v>103265</v>
      </c>
      <c r="B1410">
        <v>122</v>
      </c>
      <c r="C1410" t="s">
        <v>25</v>
      </c>
      <c r="D1410" t="s">
        <v>626</v>
      </c>
      <c r="E1410">
        <v>630.63</v>
      </c>
      <c r="F1410" s="20">
        <v>45677</v>
      </c>
      <c r="G1410" s="20">
        <v>45677</v>
      </c>
      <c r="H1410" s="20">
        <v>45677</v>
      </c>
      <c r="I1410" s="20">
        <v>45672</v>
      </c>
      <c r="J1410" s="20"/>
      <c r="K1410" t="s">
        <v>96</v>
      </c>
      <c r="L1410" t="s">
        <v>613</v>
      </c>
      <c r="M1410" t="s">
        <v>614</v>
      </c>
      <c r="N1410" t="s">
        <v>1320</v>
      </c>
      <c r="O1410" t="s">
        <v>215</v>
      </c>
      <c r="P1410" t="s">
        <v>216</v>
      </c>
      <c r="Q1410" t="s">
        <v>217</v>
      </c>
      <c r="R1410" t="s">
        <v>97</v>
      </c>
      <c r="S1410" t="s">
        <v>98</v>
      </c>
    </row>
    <row r="1411" spans="1:19" x14ac:dyDescent="0.3">
      <c r="A1411">
        <v>103266</v>
      </c>
      <c r="B1411">
        <v>122</v>
      </c>
      <c r="C1411" t="s">
        <v>25</v>
      </c>
      <c r="D1411" t="s">
        <v>627</v>
      </c>
      <c r="E1411">
        <v>763.9</v>
      </c>
      <c r="F1411" s="20">
        <v>45677</v>
      </c>
      <c r="G1411" s="20">
        <v>45677</v>
      </c>
      <c r="H1411" s="20">
        <v>45677</v>
      </c>
      <c r="I1411" s="20">
        <v>45672</v>
      </c>
      <c r="J1411" s="20"/>
      <c r="K1411" t="s">
        <v>96</v>
      </c>
      <c r="L1411" t="s">
        <v>613</v>
      </c>
      <c r="M1411" t="s">
        <v>614</v>
      </c>
      <c r="N1411" t="s">
        <v>1320</v>
      </c>
      <c r="O1411" t="s">
        <v>215</v>
      </c>
      <c r="P1411" t="s">
        <v>216</v>
      </c>
      <c r="Q1411" t="s">
        <v>217</v>
      </c>
      <c r="R1411" t="s">
        <v>97</v>
      </c>
      <c r="S1411" t="s">
        <v>98</v>
      </c>
    </row>
    <row r="1412" spans="1:19" x14ac:dyDescent="0.3">
      <c r="A1412">
        <v>103267</v>
      </c>
      <c r="B1412">
        <v>122</v>
      </c>
      <c r="C1412" t="s">
        <v>25</v>
      </c>
      <c r="D1412" t="s">
        <v>628</v>
      </c>
      <c r="E1412">
        <v>739.79</v>
      </c>
      <c r="F1412" s="20">
        <v>45677</v>
      </c>
      <c r="G1412" s="20">
        <v>45677</v>
      </c>
      <c r="H1412" s="20">
        <v>45677</v>
      </c>
      <c r="I1412" s="20">
        <v>45672</v>
      </c>
      <c r="J1412" s="20"/>
      <c r="K1412" t="s">
        <v>96</v>
      </c>
      <c r="L1412" t="s">
        <v>613</v>
      </c>
      <c r="M1412" t="s">
        <v>614</v>
      </c>
      <c r="N1412" t="s">
        <v>1320</v>
      </c>
      <c r="O1412" t="s">
        <v>215</v>
      </c>
      <c r="P1412" t="s">
        <v>216</v>
      </c>
      <c r="Q1412" t="s">
        <v>217</v>
      </c>
      <c r="R1412" t="s">
        <v>97</v>
      </c>
      <c r="S1412" t="s">
        <v>98</v>
      </c>
    </row>
    <row r="1413" spans="1:19" x14ac:dyDescent="0.3">
      <c r="A1413">
        <v>103268</v>
      </c>
      <c r="B1413">
        <v>122</v>
      </c>
      <c r="C1413" t="s">
        <v>25</v>
      </c>
      <c r="D1413" t="s">
        <v>629</v>
      </c>
      <c r="E1413">
        <v>616.65</v>
      </c>
      <c r="F1413" s="20">
        <v>45677</v>
      </c>
      <c r="G1413" s="20">
        <v>45677</v>
      </c>
      <c r="H1413" s="20">
        <v>45677</v>
      </c>
      <c r="I1413" s="20">
        <v>45672</v>
      </c>
      <c r="J1413" s="20"/>
      <c r="K1413" t="s">
        <v>96</v>
      </c>
      <c r="L1413" t="s">
        <v>613</v>
      </c>
      <c r="M1413" t="s">
        <v>614</v>
      </c>
      <c r="N1413" t="s">
        <v>1320</v>
      </c>
      <c r="O1413" t="s">
        <v>215</v>
      </c>
      <c r="P1413" t="s">
        <v>216</v>
      </c>
      <c r="Q1413" t="s">
        <v>217</v>
      </c>
      <c r="R1413" t="s">
        <v>97</v>
      </c>
      <c r="S1413" t="s">
        <v>98</v>
      </c>
    </row>
    <row r="1414" spans="1:19" x14ac:dyDescent="0.3">
      <c r="A1414">
        <v>103269</v>
      </c>
      <c r="B1414">
        <v>122</v>
      </c>
      <c r="C1414" t="s">
        <v>25</v>
      </c>
      <c r="D1414" t="s">
        <v>630</v>
      </c>
      <c r="E1414">
        <v>608.88</v>
      </c>
      <c r="F1414" s="20">
        <v>45677</v>
      </c>
      <c r="G1414" s="20">
        <v>45677</v>
      </c>
      <c r="H1414" s="20">
        <v>45677</v>
      </c>
      <c r="I1414" s="20">
        <v>45672</v>
      </c>
      <c r="J1414" s="20"/>
      <c r="K1414" t="s">
        <v>96</v>
      </c>
      <c r="L1414" t="s">
        <v>613</v>
      </c>
      <c r="M1414" t="s">
        <v>614</v>
      </c>
      <c r="N1414" t="s">
        <v>1320</v>
      </c>
      <c r="O1414" t="s">
        <v>215</v>
      </c>
      <c r="P1414" t="s">
        <v>216</v>
      </c>
      <c r="Q1414" t="s">
        <v>217</v>
      </c>
      <c r="R1414" t="s">
        <v>97</v>
      </c>
      <c r="S1414" t="s">
        <v>98</v>
      </c>
    </row>
    <row r="1415" spans="1:19" x14ac:dyDescent="0.3">
      <c r="A1415">
        <v>103270</v>
      </c>
      <c r="B1415">
        <v>122</v>
      </c>
      <c r="C1415" t="s">
        <v>25</v>
      </c>
      <c r="D1415" t="s">
        <v>631</v>
      </c>
      <c r="E1415">
        <v>762.06</v>
      </c>
      <c r="F1415" s="20">
        <v>45677</v>
      </c>
      <c r="G1415" s="20">
        <v>45677</v>
      </c>
      <c r="H1415" s="20">
        <v>45677</v>
      </c>
      <c r="I1415" s="20">
        <v>45672</v>
      </c>
      <c r="J1415" s="20"/>
      <c r="K1415" t="s">
        <v>96</v>
      </c>
      <c r="L1415" t="s">
        <v>613</v>
      </c>
      <c r="M1415" t="s">
        <v>614</v>
      </c>
      <c r="N1415" t="s">
        <v>1320</v>
      </c>
      <c r="O1415" t="s">
        <v>215</v>
      </c>
      <c r="P1415" t="s">
        <v>216</v>
      </c>
      <c r="Q1415" t="s">
        <v>217</v>
      </c>
      <c r="R1415" t="s">
        <v>97</v>
      </c>
      <c r="S1415" t="s">
        <v>98</v>
      </c>
    </row>
    <row r="1416" spans="1:19" x14ac:dyDescent="0.3">
      <c r="A1416">
        <v>103271</v>
      </c>
      <c r="B1416">
        <v>122</v>
      </c>
      <c r="C1416" t="s">
        <v>25</v>
      </c>
      <c r="D1416" t="s">
        <v>632</v>
      </c>
      <c r="E1416">
        <v>661.87</v>
      </c>
      <c r="F1416" s="20">
        <v>45677</v>
      </c>
      <c r="G1416" s="20">
        <v>45677</v>
      </c>
      <c r="H1416" s="20">
        <v>45677</v>
      </c>
      <c r="I1416" s="20">
        <v>45672</v>
      </c>
      <c r="J1416" s="20"/>
      <c r="K1416" t="s">
        <v>96</v>
      </c>
      <c r="L1416" t="s">
        <v>613</v>
      </c>
      <c r="M1416" t="s">
        <v>614</v>
      </c>
      <c r="N1416" t="s">
        <v>1320</v>
      </c>
      <c r="O1416" t="s">
        <v>215</v>
      </c>
      <c r="P1416" t="s">
        <v>216</v>
      </c>
      <c r="Q1416" t="s">
        <v>217</v>
      </c>
      <c r="R1416" t="s">
        <v>97</v>
      </c>
      <c r="S1416" t="s">
        <v>98</v>
      </c>
    </row>
    <row r="1417" spans="1:19" x14ac:dyDescent="0.3">
      <c r="A1417">
        <v>103272</v>
      </c>
      <c r="B1417">
        <v>122</v>
      </c>
      <c r="C1417" t="s">
        <v>25</v>
      </c>
      <c r="D1417" t="s">
        <v>633</v>
      </c>
      <c r="E1417">
        <v>609.80999999999995</v>
      </c>
      <c r="F1417" s="20">
        <v>45677</v>
      </c>
      <c r="G1417" s="20">
        <v>45677</v>
      </c>
      <c r="H1417" s="20">
        <v>45677</v>
      </c>
      <c r="I1417" s="20">
        <v>45672</v>
      </c>
      <c r="J1417" s="20"/>
      <c r="K1417" t="s">
        <v>96</v>
      </c>
      <c r="L1417" t="s">
        <v>613</v>
      </c>
      <c r="M1417" t="s">
        <v>614</v>
      </c>
      <c r="N1417" t="s">
        <v>1320</v>
      </c>
      <c r="O1417" t="s">
        <v>215</v>
      </c>
      <c r="P1417" t="s">
        <v>216</v>
      </c>
      <c r="Q1417" t="s">
        <v>217</v>
      </c>
      <c r="R1417" t="s">
        <v>97</v>
      </c>
      <c r="S1417" t="s">
        <v>98</v>
      </c>
    </row>
    <row r="1418" spans="1:19" x14ac:dyDescent="0.3">
      <c r="A1418">
        <v>103273</v>
      </c>
      <c r="B1418">
        <v>122</v>
      </c>
      <c r="C1418" t="s">
        <v>25</v>
      </c>
      <c r="D1418" t="s">
        <v>634</v>
      </c>
      <c r="E1418">
        <v>737.24</v>
      </c>
      <c r="F1418" s="20">
        <v>45677</v>
      </c>
      <c r="G1418" s="20">
        <v>45677</v>
      </c>
      <c r="H1418" s="20">
        <v>45677</v>
      </c>
      <c r="I1418" s="20">
        <v>45672</v>
      </c>
      <c r="J1418" s="20"/>
      <c r="K1418" t="s">
        <v>96</v>
      </c>
      <c r="L1418" t="s">
        <v>613</v>
      </c>
      <c r="M1418" t="s">
        <v>614</v>
      </c>
      <c r="N1418" t="s">
        <v>1320</v>
      </c>
      <c r="O1418" t="s">
        <v>215</v>
      </c>
      <c r="P1418" t="s">
        <v>216</v>
      </c>
      <c r="Q1418" t="s">
        <v>217</v>
      </c>
      <c r="R1418" t="s">
        <v>97</v>
      </c>
      <c r="S1418" t="s">
        <v>98</v>
      </c>
    </row>
    <row r="1419" spans="1:19" x14ac:dyDescent="0.3">
      <c r="A1419">
        <v>103274</v>
      </c>
      <c r="B1419">
        <v>122</v>
      </c>
      <c r="C1419" t="s">
        <v>25</v>
      </c>
      <c r="D1419" t="s">
        <v>635</v>
      </c>
      <c r="E1419">
        <v>633.21</v>
      </c>
      <c r="F1419" s="20">
        <v>45677</v>
      </c>
      <c r="G1419" s="20">
        <v>45677</v>
      </c>
      <c r="H1419" s="20">
        <v>45677</v>
      </c>
      <c r="I1419" s="20">
        <v>45672</v>
      </c>
      <c r="J1419" s="20"/>
      <c r="K1419" t="s">
        <v>96</v>
      </c>
      <c r="L1419" t="s">
        <v>613</v>
      </c>
      <c r="M1419" t="s">
        <v>614</v>
      </c>
      <c r="N1419" t="s">
        <v>1320</v>
      </c>
      <c r="O1419" t="s">
        <v>215</v>
      </c>
      <c r="P1419" t="s">
        <v>216</v>
      </c>
      <c r="Q1419" t="s">
        <v>217</v>
      </c>
      <c r="R1419" t="s">
        <v>97</v>
      </c>
      <c r="S1419" t="s">
        <v>98</v>
      </c>
    </row>
    <row r="1420" spans="1:19" x14ac:dyDescent="0.3">
      <c r="A1420">
        <v>103275</v>
      </c>
      <c r="B1420">
        <v>122</v>
      </c>
      <c r="C1420" t="s">
        <v>25</v>
      </c>
      <c r="D1420" t="s">
        <v>636</v>
      </c>
      <c r="E1420">
        <v>638.20000000000005</v>
      </c>
      <c r="F1420" s="20">
        <v>45677</v>
      </c>
      <c r="G1420" s="20">
        <v>45677</v>
      </c>
      <c r="H1420" s="20">
        <v>45677</v>
      </c>
      <c r="I1420" s="20">
        <v>45672</v>
      </c>
      <c r="J1420" s="20"/>
      <c r="K1420" t="s">
        <v>96</v>
      </c>
      <c r="L1420" t="s">
        <v>613</v>
      </c>
      <c r="M1420" t="s">
        <v>614</v>
      </c>
      <c r="N1420" t="s">
        <v>1320</v>
      </c>
      <c r="O1420" t="s">
        <v>215</v>
      </c>
      <c r="P1420" t="s">
        <v>216</v>
      </c>
      <c r="Q1420" t="s">
        <v>217</v>
      </c>
      <c r="R1420" t="s">
        <v>97</v>
      </c>
      <c r="S1420" t="s">
        <v>98</v>
      </c>
    </row>
    <row r="1421" spans="1:19" x14ac:dyDescent="0.3">
      <c r="A1421">
        <v>103276</v>
      </c>
      <c r="B1421">
        <v>122</v>
      </c>
      <c r="C1421" t="s">
        <v>25</v>
      </c>
      <c r="D1421" t="s">
        <v>637</v>
      </c>
      <c r="E1421">
        <v>840.3</v>
      </c>
      <c r="F1421" s="20">
        <v>45677</v>
      </c>
      <c r="G1421" s="20">
        <v>45677</v>
      </c>
      <c r="H1421" s="20">
        <v>45677</v>
      </c>
      <c r="I1421" s="20">
        <v>45672</v>
      </c>
      <c r="J1421" s="20"/>
      <c r="K1421" t="s">
        <v>96</v>
      </c>
      <c r="L1421" t="s">
        <v>613</v>
      </c>
      <c r="M1421" t="s">
        <v>614</v>
      </c>
      <c r="N1421" t="s">
        <v>1320</v>
      </c>
      <c r="O1421" t="s">
        <v>215</v>
      </c>
      <c r="P1421" t="s">
        <v>216</v>
      </c>
      <c r="Q1421" t="s">
        <v>217</v>
      </c>
      <c r="R1421" t="s">
        <v>97</v>
      </c>
      <c r="S1421" t="s">
        <v>98</v>
      </c>
    </row>
    <row r="1422" spans="1:19" x14ac:dyDescent="0.3">
      <c r="A1422">
        <v>103277</v>
      </c>
      <c r="B1422">
        <v>122</v>
      </c>
      <c r="C1422" t="s">
        <v>25</v>
      </c>
      <c r="D1422" t="s">
        <v>638</v>
      </c>
      <c r="E1422">
        <v>816.53</v>
      </c>
      <c r="F1422" s="20">
        <v>45677</v>
      </c>
      <c r="G1422" s="20">
        <v>45677</v>
      </c>
      <c r="H1422" s="20">
        <v>45677</v>
      </c>
      <c r="I1422" s="20">
        <v>45672</v>
      </c>
      <c r="J1422" s="20"/>
      <c r="K1422" t="s">
        <v>96</v>
      </c>
      <c r="L1422" t="s">
        <v>613</v>
      </c>
      <c r="M1422" t="s">
        <v>614</v>
      </c>
      <c r="N1422" t="s">
        <v>1320</v>
      </c>
      <c r="O1422" t="s">
        <v>215</v>
      </c>
      <c r="P1422" t="s">
        <v>216</v>
      </c>
      <c r="Q1422" t="s">
        <v>217</v>
      </c>
      <c r="R1422" t="s">
        <v>97</v>
      </c>
      <c r="S1422" t="s">
        <v>98</v>
      </c>
    </row>
    <row r="1423" spans="1:19" x14ac:dyDescent="0.3">
      <c r="A1423">
        <v>103278</v>
      </c>
      <c r="B1423">
        <v>122</v>
      </c>
      <c r="C1423" t="s">
        <v>25</v>
      </c>
      <c r="D1423" t="s">
        <v>639</v>
      </c>
      <c r="E1423">
        <v>656.31</v>
      </c>
      <c r="F1423" s="20">
        <v>45677</v>
      </c>
      <c r="G1423" s="20">
        <v>45677</v>
      </c>
      <c r="H1423" s="20">
        <v>45677</v>
      </c>
      <c r="I1423" s="20">
        <v>45672</v>
      </c>
      <c r="J1423" s="20"/>
      <c r="K1423" t="s">
        <v>96</v>
      </c>
      <c r="L1423" t="s">
        <v>613</v>
      </c>
      <c r="M1423" t="s">
        <v>614</v>
      </c>
      <c r="N1423" t="s">
        <v>1320</v>
      </c>
      <c r="O1423" t="s">
        <v>215</v>
      </c>
      <c r="P1423" t="s">
        <v>216</v>
      </c>
      <c r="Q1423" t="s">
        <v>217</v>
      </c>
      <c r="R1423" t="s">
        <v>97</v>
      </c>
      <c r="S1423" t="s">
        <v>98</v>
      </c>
    </row>
    <row r="1424" spans="1:19" x14ac:dyDescent="0.3">
      <c r="A1424">
        <v>103279</v>
      </c>
      <c r="B1424">
        <v>122</v>
      </c>
      <c r="C1424" t="s">
        <v>25</v>
      </c>
      <c r="D1424" t="s">
        <v>640</v>
      </c>
      <c r="E1424">
        <v>783.91</v>
      </c>
      <c r="F1424" s="20">
        <v>45677</v>
      </c>
      <c r="G1424" s="20">
        <v>45677</v>
      </c>
      <c r="H1424" s="20">
        <v>45677</v>
      </c>
      <c r="I1424" s="20">
        <v>45672</v>
      </c>
      <c r="J1424" s="20"/>
      <c r="K1424" t="s">
        <v>96</v>
      </c>
      <c r="L1424" t="s">
        <v>613</v>
      </c>
      <c r="M1424" t="s">
        <v>614</v>
      </c>
      <c r="N1424" t="s">
        <v>1320</v>
      </c>
      <c r="O1424" t="s">
        <v>215</v>
      </c>
      <c r="P1424" t="s">
        <v>216</v>
      </c>
      <c r="Q1424" t="s">
        <v>217</v>
      </c>
      <c r="R1424" t="s">
        <v>97</v>
      </c>
      <c r="S1424" t="s">
        <v>98</v>
      </c>
    </row>
    <row r="1425" spans="1:19" x14ac:dyDescent="0.3">
      <c r="A1425">
        <v>103280</v>
      </c>
      <c r="B1425">
        <v>122</v>
      </c>
      <c r="C1425" t="s">
        <v>25</v>
      </c>
      <c r="D1425" t="s">
        <v>641</v>
      </c>
      <c r="E1425">
        <v>629.4</v>
      </c>
      <c r="F1425" s="20">
        <v>45677</v>
      </c>
      <c r="G1425" s="20">
        <v>45677</v>
      </c>
      <c r="H1425" s="20">
        <v>45677</v>
      </c>
      <c r="I1425" s="20">
        <v>45672</v>
      </c>
      <c r="J1425" s="20"/>
      <c r="K1425" t="s">
        <v>96</v>
      </c>
      <c r="L1425" t="s">
        <v>613</v>
      </c>
      <c r="M1425" t="s">
        <v>614</v>
      </c>
      <c r="N1425" t="s">
        <v>1320</v>
      </c>
      <c r="O1425" t="s">
        <v>215</v>
      </c>
      <c r="P1425" t="s">
        <v>216</v>
      </c>
      <c r="Q1425" t="s">
        <v>217</v>
      </c>
      <c r="R1425" t="s">
        <v>97</v>
      </c>
      <c r="S1425" t="s">
        <v>98</v>
      </c>
    </row>
    <row r="1426" spans="1:19" x14ac:dyDescent="0.3">
      <c r="A1426">
        <v>103281</v>
      </c>
      <c r="B1426">
        <v>122</v>
      </c>
      <c r="C1426" t="s">
        <v>25</v>
      </c>
      <c r="D1426" t="s">
        <v>642</v>
      </c>
      <c r="E1426">
        <v>683.77</v>
      </c>
      <c r="F1426" s="20">
        <v>45677</v>
      </c>
      <c r="G1426" s="20">
        <v>45677</v>
      </c>
      <c r="H1426" s="20">
        <v>45677</v>
      </c>
      <c r="I1426" s="20">
        <v>45672</v>
      </c>
      <c r="J1426" s="20"/>
      <c r="K1426" t="s">
        <v>96</v>
      </c>
      <c r="L1426" t="s">
        <v>613</v>
      </c>
      <c r="M1426" t="s">
        <v>614</v>
      </c>
      <c r="N1426" t="s">
        <v>1320</v>
      </c>
      <c r="O1426" t="s">
        <v>215</v>
      </c>
      <c r="P1426" t="s">
        <v>216</v>
      </c>
      <c r="Q1426" t="s">
        <v>217</v>
      </c>
      <c r="R1426" t="s">
        <v>97</v>
      </c>
      <c r="S1426" t="s">
        <v>98</v>
      </c>
    </row>
    <row r="1427" spans="1:19" x14ac:dyDescent="0.3">
      <c r="A1427">
        <v>104225</v>
      </c>
      <c r="B1427">
        <v>122</v>
      </c>
      <c r="C1427" t="s">
        <v>25</v>
      </c>
      <c r="D1427" t="s">
        <v>376</v>
      </c>
      <c r="E1427">
        <v>138.76</v>
      </c>
      <c r="F1427" s="20">
        <v>45677</v>
      </c>
      <c r="G1427" s="20"/>
      <c r="H1427" s="20">
        <v>45677</v>
      </c>
      <c r="I1427" s="20">
        <v>45677</v>
      </c>
      <c r="J1427" s="20">
        <v>45678</v>
      </c>
      <c r="K1427" t="s">
        <v>298</v>
      </c>
      <c r="L1427" t="s">
        <v>377</v>
      </c>
      <c r="M1427" t="s">
        <v>378</v>
      </c>
      <c r="N1427" t="s">
        <v>1320</v>
      </c>
      <c r="R1427" t="s">
        <v>97</v>
      </c>
    </row>
    <row r="1428" spans="1:19" x14ac:dyDescent="0.3">
      <c r="A1428">
        <v>99722</v>
      </c>
      <c r="B1428">
        <v>122</v>
      </c>
      <c r="C1428" t="s">
        <v>25</v>
      </c>
      <c r="D1428" t="s">
        <v>594</v>
      </c>
      <c r="E1428">
        <v>3732.84</v>
      </c>
      <c r="F1428" s="20">
        <v>45677</v>
      </c>
      <c r="G1428" s="20">
        <v>45677</v>
      </c>
      <c r="H1428" s="20">
        <v>45677</v>
      </c>
      <c r="I1428" s="20">
        <v>45657</v>
      </c>
      <c r="J1428" s="20">
        <v>45663</v>
      </c>
      <c r="K1428" t="s">
        <v>96</v>
      </c>
      <c r="L1428" t="s">
        <v>1639</v>
      </c>
      <c r="M1428" t="s">
        <v>594</v>
      </c>
      <c r="N1428" t="s">
        <v>1486</v>
      </c>
      <c r="O1428" t="s">
        <v>215</v>
      </c>
      <c r="P1428" t="s">
        <v>216</v>
      </c>
      <c r="Q1428" t="s">
        <v>217</v>
      </c>
      <c r="R1428" t="s">
        <v>97</v>
      </c>
      <c r="S1428" t="s">
        <v>98</v>
      </c>
    </row>
    <row r="1429" spans="1:19" x14ac:dyDescent="0.3">
      <c r="A1429">
        <v>99723</v>
      </c>
      <c r="B1429">
        <v>122</v>
      </c>
      <c r="C1429" t="s">
        <v>25</v>
      </c>
      <c r="D1429" t="s">
        <v>594</v>
      </c>
      <c r="E1429">
        <v>10917.22</v>
      </c>
      <c r="F1429" s="20">
        <v>45677</v>
      </c>
      <c r="G1429" s="20">
        <v>45677</v>
      </c>
      <c r="H1429" s="20">
        <v>45677</v>
      </c>
      <c r="I1429" s="20">
        <v>45657</v>
      </c>
      <c r="J1429" s="20">
        <v>45663</v>
      </c>
      <c r="K1429" t="s">
        <v>96</v>
      </c>
      <c r="L1429" t="s">
        <v>1639</v>
      </c>
      <c r="M1429" t="s">
        <v>594</v>
      </c>
      <c r="N1429" t="s">
        <v>1486</v>
      </c>
      <c r="O1429" t="s">
        <v>215</v>
      </c>
      <c r="P1429" t="s">
        <v>216</v>
      </c>
      <c r="Q1429" t="s">
        <v>217</v>
      </c>
      <c r="R1429" t="s">
        <v>97</v>
      </c>
      <c r="S1429" t="s">
        <v>98</v>
      </c>
    </row>
    <row r="1430" spans="1:19" x14ac:dyDescent="0.3">
      <c r="A1430">
        <v>100023</v>
      </c>
      <c r="B1430">
        <v>122</v>
      </c>
      <c r="C1430" t="s">
        <v>25</v>
      </c>
      <c r="D1430" t="s">
        <v>597</v>
      </c>
      <c r="E1430">
        <v>7010.13</v>
      </c>
      <c r="F1430" s="20">
        <v>45677</v>
      </c>
      <c r="G1430" s="20">
        <v>45677</v>
      </c>
      <c r="H1430" s="20">
        <v>45677</v>
      </c>
      <c r="I1430" s="20">
        <v>45657</v>
      </c>
      <c r="J1430" s="20">
        <v>45663</v>
      </c>
      <c r="K1430" t="s">
        <v>213</v>
      </c>
      <c r="L1430" t="s">
        <v>355</v>
      </c>
      <c r="M1430" t="s">
        <v>598</v>
      </c>
      <c r="N1430" t="s">
        <v>1486</v>
      </c>
      <c r="O1430" t="s">
        <v>215</v>
      </c>
      <c r="P1430" t="s">
        <v>216</v>
      </c>
      <c r="Q1430" t="s">
        <v>217</v>
      </c>
      <c r="R1430" t="s">
        <v>97</v>
      </c>
      <c r="S1430" t="s">
        <v>98</v>
      </c>
    </row>
    <row r="1431" spans="1:19" x14ac:dyDescent="0.3">
      <c r="A1431">
        <v>100479</v>
      </c>
      <c r="B1431">
        <v>122</v>
      </c>
      <c r="C1431" t="s">
        <v>25</v>
      </c>
      <c r="D1431" t="s">
        <v>1690</v>
      </c>
      <c r="E1431">
        <v>1000</v>
      </c>
      <c r="F1431" s="20">
        <v>45678</v>
      </c>
      <c r="G1431" s="20">
        <v>45677</v>
      </c>
      <c r="H1431" s="20">
        <v>45677</v>
      </c>
      <c r="I1431" s="20">
        <v>45657</v>
      </c>
      <c r="J1431" s="20">
        <v>45665</v>
      </c>
      <c r="K1431" t="s">
        <v>96</v>
      </c>
      <c r="L1431" t="s">
        <v>1691</v>
      </c>
      <c r="M1431" t="s">
        <v>1691</v>
      </c>
      <c r="N1431" t="s">
        <v>1692</v>
      </c>
      <c r="O1431" t="s">
        <v>215</v>
      </c>
      <c r="P1431" t="s">
        <v>216</v>
      </c>
      <c r="Q1431" t="s">
        <v>217</v>
      </c>
      <c r="R1431" t="s">
        <v>97</v>
      </c>
      <c r="S1431" t="s">
        <v>98</v>
      </c>
    </row>
    <row r="1432" spans="1:19" x14ac:dyDescent="0.3">
      <c r="A1432">
        <v>100778</v>
      </c>
      <c r="B1432">
        <v>122</v>
      </c>
      <c r="C1432" t="s">
        <v>25</v>
      </c>
      <c r="D1432" t="s">
        <v>339</v>
      </c>
      <c r="E1432">
        <v>209.25</v>
      </c>
      <c r="F1432" s="20">
        <v>45677</v>
      </c>
      <c r="G1432" s="20">
        <v>45677</v>
      </c>
      <c r="H1432" s="20">
        <v>45677</v>
      </c>
      <c r="I1432" s="20">
        <v>45657</v>
      </c>
      <c r="J1432" s="20">
        <v>45665</v>
      </c>
      <c r="K1432" t="s">
        <v>213</v>
      </c>
      <c r="L1432" t="s">
        <v>1672</v>
      </c>
      <c r="M1432" t="s">
        <v>1693</v>
      </c>
      <c r="N1432" t="s">
        <v>1694</v>
      </c>
      <c r="O1432" t="s">
        <v>215</v>
      </c>
      <c r="P1432" t="s">
        <v>216</v>
      </c>
      <c r="Q1432" t="s">
        <v>217</v>
      </c>
      <c r="R1432" t="s">
        <v>97</v>
      </c>
      <c r="S1432" t="s">
        <v>98</v>
      </c>
    </row>
    <row r="1433" spans="1:19" x14ac:dyDescent="0.3">
      <c r="A1433">
        <v>100781</v>
      </c>
      <c r="B1433">
        <v>122</v>
      </c>
      <c r="C1433" t="s">
        <v>25</v>
      </c>
      <c r="D1433" t="s">
        <v>597</v>
      </c>
      <c r="E1433">
        <v>45</v>
      </c>
      <c r="F1433" s="20">
        <v>45677</v>
      </c>
      <c r="G1433" s="20">
        <v>45677</v>
      </c>
      <c r="H1433" s="20">
        <v>45677</v>
      </c>
      <c r="I1433" s="20">
        <v>45657</v>
      </c>
      <c r="J1433" s="20">
        <v>45665</v>
      </c>
      <c r="K1433" t="s">
        <v>213</v>
      </c>
      <c r="L1433" t="s">
        <v>1672</v>
      </c>
      <c r="M1433" t="s">
        <v>1693</v>
      </c>
      <c r="N1433" t="s">
        <v>1695</v>
      </c>
      <c r="O1433" t="s">
        <v>215</v>
      </c>
      <c r="P1433" t="s">
        <v>216</v>
      </c>
      <c r="Q1433" t="s">
        <v>217</v>
      </c>
      <c r="R1433" t="s">
        <v>97</v>
      </c>
      <c r="S1433" t="s">
        <v>98</v>
      </c>
    </row>
    <row r="1434" spans="1:19" x14ac:dyDescent="0.3">
      <c r="A1434">
        <v>100822</v>
      </c>
      <c r="B1434">
        <v>122</v>
      </c>
      <c r="C1434" t="s">
        <v>25</v>
      </c>
      <c r="D1434" t="s">
        <v>968</v>
      </c>
      <c r="E1434">
        <v>320</v>
      </c>
      <c r="F1434" s="20">
        <v>45679</v>
      </c>
      <c r="G1434" s="20">
        <v>45677</v>
      </c>
      <c r="H1434" s="20">
        <v>45677</v>
      </c>
      <c r="I1434" s="20">
        <v>45664</v>
      </c>
      <c r="J1434" s="20">
        <v>45665</v>
      </c>
      <c r="K1434" t="s">
        <v>213</v>
      </c>
      <c r="N1434" t="s">
        <v>1696</v>
      </c>
      <c r="O1434" t="s">
        <v>215</v>
      </c>
      <c r="P1434" t="s">
        <v>216</v>
      </c>
      <c r="Q1434" t="s">
        <v>217</v>
      </c>
      <c r="R1434" t="s">
        <v>97</v>
      </c>
      <c r="S1434" t="s">
        <v>98</v>
      </c>
    </row>
    <row r="1435" spans="1:19" x14ac:dyDescent="0.3">
      <c r="A1435">
        <v>100834</v>
      </c>
      <c r="B1435">
        <v>122</v>
      </c>
      <c r="C1435" t="s">
        <v>25</v>
      </c>
      <c r="D1435" t="s">
        <v>224</v>
      </c>
      <c r="E1435">
        <v>641.19000000000005</v>
      </c>
      <c r="F1435" s="20">
        <v>45678</v>
      </c>
      <c r="G1435" s="20">
        <v>45677</v>
      </c>
      <c r="H1435" s="20">
        <v>45677</v>
      </c>
      <c r="I1435" s="20">
        <v>45663</v>
      </c>
      <c r="J1435" s="20">
        <v>45665</v>
      </c>
      <c r="K1435" t="s">
        <v>213</v>
      </c>
      <c r="N1435" t="s">
        <v>1697</v>
      </c>
      <c r="O1435" t="s">
        <v>215</v>
      </c>
      <c r="P1435" t="s">
        <v>216</v>
      </c>
      <c r="Q1435" t="s">
        <v>217</v>
      </c>
      <c r="R1435" t="s">
        <v>97</v>
      </c>
      <c r="S1435" t="s">
        <v>98</v>
      </c>
    </row>
    <row r="1436" spans="1:19" x14ac:dyDescent="0.3">
      <c r="A1436">
        <v>100835</v>
      </c>
      <c r="B1436">
        <v>122</v>
      </c>
      <c r="C1436" t="s">
        <v>25</v>
      </c>
      <c r="D1436" t="s">
        <v>509</v>
      </c>
      <c r="E1436">
        <v>1024.05</v>
      </c>
      <c r="F1436" s="20">
        <v>45678</v>
      </c>
      <c r="G1436" s="20">
        <v>45677</v>
      </c>
      <c r="H1436" s="20">
        <v>45677</v>
      </c>
      <c r="I1436" s="20">
        <v>45663</v>
      </c>
      <c r="J1436" s="20">
        <v>45665</v>
      </c>
      <c r="K1436" t="s">
        <v>213</v>
      </c>
      <c r="N1436" t="s">
        <v>1698</v>
      </c>
      <c r="O1436" t="s">
        <v>215</v>
      </c>
      <c r="P1436" t="s">
        <v>216</v>
      </c>
      <c r="Q1436" t="s">
        <v>217</v>
      </c>
      <c r="R1436" t="s">
        <v>97</v>
      </c>
      <c r="S1436" t="s">
        <v>98</v>
      </c>
    </row>
    <row r="1437" spans="1:19" x14ac:dyDescent="0.3">
      <c r="A1437">
        <v>100836</v>
      </c>
      <c r="B1437">
        <v>122</v>
      </c>
      <c r="C1437" t="s">
        <v>25</v>
      </c>
      <c r="D1437" t="s">
        <v>1215</v>
      </c>
      <c r="E1437">
        <v>997.43</v>
      </c>
      <c r="F1437" s="20">
        <v>45677</v>
      </c>
      <c r="G1437" s="20">
        <v>45677</v>
      </c>
      <c r="H1437" s="20">
        <v>45677</v>
      </c>
      <c r="I1437" s="20">
        <v>45663</v>
      </c>
      <c r="J1437" s="20">
        <v>45665</v>
      </c>
      <c r="K1437" t="s">
        <v>213</v>
      </c>
      <c r="N1437" t="s">
        <v>1699</v>
      </c>
      <c r="O1437" t="s">
        <v>215</v>
      </c>
      <c r="P1437" t="s">
        <v>216</v>
      </c>
      <c r="Q1437" t="s">
        <v>217</v>
      </c>
      <c r="R1437" t="s">
        <v>97</v>
      </c>
      <c r="S1437" t="s">
        <v>98</v>
      </c>
    </row>
    <row r="1438" spans="1:19" x14ac:dyDescent="0.3">
      <c r="A1438">
        <v>100837</v>
      </c>
      <c r="B1438">
        <v>122</v>
      </c>
      <c r="C1438" t="s">
        <v>25</v>
      </c>
      <c r="D1438" t="s">
        <v>224</v>
      </c>
      <c r="E1438">
        <v>1182.23</v>
      </c>
      <c r="F1438" s="20">
        <v>45679</v>
      </c>
      <c r="G1438" s="20">
        <v>45677</v>
      </c>
      <c r="H1438" s="20">
        <v>45677</v>
      </c>
      <c r="I1438" s="20">
        <v>45664</v>
      </c>
      <c r="J1438" s="20">
        <v>45665</v>
      </c>
      <c r="K1438" t="s">
        <v>213</v>
      </c>
      <c r="N1438" t="s">
        <v>1700</v>
      </c>
      <c r="O1438" t="s">
        <v>215</v>
      </c>
      <c r="P1438" t="s">
        <v>216</v>
      </c>
      <c r="Q1438" t="s">
        <v>217</v>
      </c>
      <c r="R1438" t="s">
        <v>97</v>
      </c>
      <c r="S1438" t="s">
        <v>98</v>
      </c>
    </row>
    <row r="1439" spans="1:19" x14ac:dyDescent="0.3">
      <c r="A1439">
        <v>100838</v>
      </c>
      <c r="B1439">
        <v>122</v>
      </c>
      <c r="C1439" t="s">
        <v>25</v>
      </c>
      <c r="D1439" t="s">
        <v>322</v>
      </c>
      <c r="E1439">
        <v>770.94</v>
      </c>
      <c r="F1439" s="20">
        <v>45677</v>
      </c>
      <c r="G1439" s="20">
        <v>45677</v>
      </c>
      <c r="H1439" s="20">
        <v>45677</v>
      </c>
      <c r="I1439" s="20">
        <v>45664</v>
      </c>
      <c r="J1439" s="20">
        <v>45665</v>
      </c>
      <c r="K1439" t="s">
        <v>213</v>
      </c>
      <c r="N1439" t="s">
        <v>1701</v>
      </c>
      <c r="O1439" t="s">
        <v>215</v>
      </c>
      <c r="P1439" t="s">
        <v>216</v>
      </c>
      <c r="Q1439" t="s">
        <v>217</v>
      </c>
      <c r="R1439" t="s">
        <v>97</v>
      </c>
      <c r="S1439" t="s">
        <v>98</v>
      </c>
    </row>
    <row r="1440" spans="1:19" x14ac:dyDescent="0.3">
      <c r="A1440">
        <v>100841</v>
      </c>
      <c r="B1440">
        <v>122</v>
      </c>
      <c r="C1440" t="s">
        <v>25</v>
      </c>
      <c r="D1440" t="s">
        <v>1215</v>
      </c>
      <c r="E1440">
        <v>1022.14</v>
      </c>
      <c r="F1440" s="20">
        <v>45678</v>
      </c>
      <c r="G1440" s="20">
        <v>45677</v>
      </c>
      <c r="H1440" s="20">
        <v>45677</v>
      </c>
      <c r="I1440" s="20">
        <v>45664</v>
      </c>
      <c r="J1440" s="20">
        <v>45665</v>
      </c>
      <c r="K1440" t="s">
        <v>213</v>
      </c>
      <c r="N1440" t="s">
        <v>1702</v>
      </c>
      <c r="O1440" t="s">
        <v>215</v>
      </c>
      <c r="P1440" t="s">
        <v>216</v>
      </c>
      <c r="Q1440" t="s">
        <v>217</v>
      </c>
      <c r="R1440" t="s">
        <v>97</v>
      </c>
      <c r="S1440" t="s">
        <v>98</v>
      </c>
    </row>
    <row r="1441" spans="1:19" x14ac:dyDescent="0.3">
      <c r="A1441">
        <v>100842</v>
      </c>
      <c r="B1441">
        <v>122</v>
      </c>
      <c r="C1441" t="s">
        <v>25</v>
      </c>
      <c r="D1441" t="s">
        <v>218</v>
      </c>
      <c r="E1441">
        <v>709.2</v>
      </c>
      <c r="F1441" s="20">
        <v>45678</v>
      </c>
      <c r="G1441" s="20">
        <v>45677</v>
      </c>
      <c r="H1441" s="20">
        <v>45677</v>
      </c>
      <c r="I1441" s="20">
        <v>45664</v>
      </c>
      <c r="J1441" s="20">
        <v>45665</v>
      </c>
      <c r="K1441" t="s">
        <v>213</v>
      </c>
      <c r="N1441" t="s">
        <v>1703</v>
      </c>
      <c r="O1441" t="s">
        <v>215</v>
      </c>
      <c r="P1441" t="s">
        <v>216</v>
      </c>
      <c r="Q1441" t="s">
        <v>217</v>
      </c>
      <c r="R1441" t="s">
        <v>97</v>
      </c>
      <c r="S1441" t="s">
        <v>98</v>
      </c>
    </row>
    <row r="1442" spans="1:19" x14ac:dyDescent="0.3">
      <c r="A1442">
        <v>100844</v>
      </c>
      <c r="B1442">
        <v>122</v>
      </c>
      <c r="C1442" t="s">
        <v>25</v>
      </c>
      <c r="D1442" t="s">
        <v>1223</v>
      </c>
      <c r="E1442">
        <v>214.8</v>
      </c>
      <c r="F1442" s="20">
        <v>45679</v>
      </c>
      <c r="G1442" s="20">
        <v>45677</v>
      </c>
      <c r="H1442" s="20">
        <v>45677</v>
      </c>
      <c r="I1442" s="20">
        <v>45664</v>
      </c>
      <c r="J1442" s="20">
        <v>45665</v>
      </c>
      <c r="K1442" t="s">
        <v>213</v>
      </c>
      <c r="N1442" t="s">
        <v>1704</v>
      </c>
      <c r="O1442" t="s">
        <v>215</v>
      </c>
      <c r="P1442" t="s">
        <v>216</v>
      </c>
      <c r="Q1442" t="s">
        <v>217</v>
      </c>
      <c r="R1442" t="s">
        <v>97</v>
      </c>
      <c r="S1442" t="s">
        <v>98</v>
      </c>
    </row>
    <row r="1443" spans="1:19" x14ac:dyDescent="0.3">
      <c r="A1443">
        <v>100845</v>
      </c>
      <c r="B1443">
        <v>122</v>
      </c>
      <c r="C1443" t="s">
        <v>25</v>
      </c>
      <c r="D1443" t="s">
        <v>1223</v>
      </c>
      <c r="E1443">
        <v>364.2</v>
      </c>
      <c r="F1443" s="20">
        <v>45679</v>
      </c>
      <c r="G1443" s="20">
        <v>45677</v>
      </c>
      <c r="H1443" s="20">
        <v>45677</v>
      </c>
      <c r="I1443" s="20">
        <v>45664</v>
      </c>
      <c r="J1443" s="20">
        <v>45665</v>
      </c>
      <c r="K1443" t="s">
        <v>213</v>
      </c>
      <c r="N1443" t="s">
        <v>1705</v>
      </c>
      <c r="O1443" t="s">
        <v>215</v>
      </c>
      <c r="P1443" t="s">
        <v>216</v>
      </c>
      <c r="Q1443" t="s">
        <v>217</v>
      </c>
      <c r="R1443" t="s">
        <v>97</v>
      </c>
      <c r="S1443" t="s">
        <v>98</v>
      </c>
    </row>
    <row r="1444" spans="1:19" x14ac:dyDescent="0.3">
      <c r="A1444">
        <v>100912</v>
      </c>
      <c r="B1444">
        <v>122</v>
      </c>
      <c r="C1444" t="s">
        <v>25</v>
      </c>
      <c r="D1444" t="s">
        <v>699</v>
      </c>
      <c r="E1444">
        <v>660</v>
      </c>
      <c r="F1444" s="20">
        <v>45677</v>
      </c>
      <c r="G1444" s="20">
        <v>45677</v>
      </c>
      <c r="H1444" s="20">
        <v>45677</v>
      </c>
      <c r="I1444" s="20">
        <v>45658</v>
      </c>
      <c r="J1444" s="20">
        <v>45666</v>
      </c>
      <c r="K1444" t="s">
        <v>213</v>
      </c>
      <c r="L1444" t="s">
        <v>450</v>
      </c>
      <c r="M1444" t="s">
        <v>451</v>
      </c>
      <c r="N1444" t="s">
        <v>1706</v>
      </c>
      <c r="O1444" t="s">
        <v>215</v>
      </c>
      <c r="P1444" t="s">
        <v>216</v>
      </c>
      <c r="Q1444" t="s">
        <v>217</v>
      </c>
      <c r="R1444" t="s">
        <v>97</v>
      </c>
      <c r="S1444" t="s">
        <v>98</v>
      </c>
    </row>
    <row r="1445" spans="1:19" x14ac:dyDescent="0.3">
      <c r="A1445">
        <v>98266</v>
      </c>
      <c r="B1445">
        <v>122</v>
      </c>
      <c r="C1445" t="s">
        <v>25</v>
      </c>
      <c r="D1445" t="s">
        <v>346</v>
      </c>
      <c r="E1445">
        <v>3070.35</v>
      </c>
      <c r="F1445" s="20">
        <v>45679</v>
      </c>
      <c r="G1445" s="20">
        <v>45677</v>
      </c>
      <c r="H1445" s="20">
        <v>45677</v>
      </c>
      <c r="I1445" s="20">
        <v>45649</v>
      </c>
      <c r="J1445" s="20">
        <v>45652</v>
      </c>
      <c r="K1445" t="s">
        <v>213</v>
      </c>
      <c r="L1445" t="s">
        <v>1665</v>
      </c>
      <c r="M1445" t="s">
        <v>1707</v>
      </c>
      <c r="N1445" t="s">
        <v>1708</v>
      </c>
      <c r="O1445" t="s">
        <v>215</v>
      </c>
      <c r="P1445" t="s">
        <v>216</v>
      </c>
      <c r="Q1445" t="s">
        <v>217</v>
      </c>
      <c r="R1445" t="s">
        <v>97</v>
      </c>
      <c r="S1445" t="s">
        <v>98</v>
      </c>
    </row>
    <row r="1446" spans="1:19" x14ac:dyDescent="0.3">
      <c r="A1446">
        <v>99226</v>
      </c>
      <c r="B1446">
        <v>122</v>
      </c>
      <c r="C1446" t="s">
        <v>25</v>
      </c>
      <c r="D1446" t="s">
        <v>578</v>
      </c>
      <c r="E1446">
        <v>426.07</v>
      </c>
      <c r="F1446" s="20">
        <v>45679</v>
      </c>
      <c r="G1446" s="20">
        <v>45677</v>
      </c>
      <c r="H1446" s="20">
        <v>45677</v>
      </c>
      <c r="I1446" s="20">
        <v>45653</v>
      </c>
      <c r="J1446" s="20">
        <v>45659</v>
      </c>
      <c r="K1446" t="s">
        <v>213</v>
      </c>
      <c r="L1446" t="s">
        <v>1709</v>
      </c>
      <c r="M1446" t="s">
        <v>1710</v>
      </c>
      <c r="N1446" t="s">
        <v>1711</v>
      </c>
      <c r="O1446" t="s">
        <v>215</v>
      </c>
      <c r="P1446" t="s">
        <v>216</v>
      </c>
      <c r="Q1446" t="s">
        <v>217</v>
      </c>
      <c r="R1446" t="s">
        <v>97</v>
      </c>
      <c r="S1446" t="s">
        <v>98</v>
      </c>
    </row>
    <row r="1447" spans="1:19" x14ac:dyDescent="0.3">
      <c r="A1447">
        <v>99228</v>
      </c>
      <c r="B1447">
        <v>122</v>
      </c>
      <c r="C1447" t="s">
        <v>25</v>
      </c>
      <c r="D1447" t="s">
        <v>360</v>
      </c>
      <c r="E1447">
        <v>3600</v>
      </c>
      <c r="F1447" s="20">
        <v>45677</v>
      </c>
      <c r="G1447" s="20">
        <v>45677</v>
      </c>
      <c r="H1447" s="20">
        <v>45677</v>
      </c>
      <c r="I1447" s="20">
        <v>45659</v>
      </c>
      <c r="J1447" s="20">
        <v>45659</v>
      </c>
      <c r="K1447" t="s">
        <v>96</v>
      </c>
      <c r="L1447" t="s">
        <v>361</v>
      </c>
      <c r="M1447" t="s">
        <v>362</v>
      </c>
      <c r="N1447" t="s">
        <v>1712</v>
      </c>
      <c r="O1447" t="s">
        <v>215</v>
      </c>
      <c r="P1447" t="s">
        <v>216</v>
      </c>
      <c r="Q1447" t="s">
        <v>217</v>
      </c>
      <c r="R1447" t="s">
        <v>97</v>
      </c>
      <c r="S1447" t="s">
        <v>98</v>
      </c>
    </row>
    <row r="1448" spans="1:19" x14ac:dyDescent="0.3">
      <c r="A1448">
        <v>98249</v>
      </c>
      <c r="B1448">
        <v>122</v>
      </c>
      <c r="C1448" t="s">
        <v>25</v>
      </c>
      <c r="D1448" t="s">
        <v>1713</v>
      </c>
      <c r="E1448">
        <v>270</v>
      </c>
      <c r="F1448" s="20">
        <v>45673</v>
      </c>
      <c r="G1448" s="20">
        <v>45672</v>
      </c>
      <c r="H1448" s="20">
        <v>45672</v>
      </c>
      <c r="I1448" s="20">
        <v>45637</v>
      </c>
      <c r="J1448" s="20">
        <v>45652</v>
      </c>
      <c r="K1448" t="s">
        <v>213</v>
      </c>
      <c r="L1448" t="s">
        <v>1714</v>
      </c>
      <c r="M1448" t="s">
        <v>1715</v>
      </c>
      <c r="N1448" t="s">
        <v>1716</v>
      </c>
      <c r="O1448" t="s">
        <v>215</v>
      </c>
      <c r="P1448" t="s">
        <v>216</v>
      </c>
      <c r="Q1448" t="s">
        <v>217</v>
      </c>
      <c r="R1448" t="s">
        <v>97</v>
      </c>
      <c r="S1448" t="s">
        <v>98</v>
      </c>
    </row>
    <row r="1449" spans="1:19" x14ac:dyDescent="0.3">
      <c r="A1449">
        <v>98458</v>
      </c>
      <c r="B1449">
        <v>122</v>
      </c>
      <c r="C1449" t="s">
        <v>25</v>
      </c>
      <c r="D1449" t="s">
        <v>1052</v>
      </c>
      <c r="E1449">
        <v>1135.1099999999999</v>
      </c>
      <c r="F1449" s="20">
        <v>45673</v>
      </c>
      <c r="G1449" s="20">
        <v>45672</v>
      </c>
      <c r="H1449" s="20">
        <v>45672</v>
      </c>
      <c r="I1449" s="20">
        <v>45643</v>
      </c>
      <c r="J1449" s="20">
        <v>45652</v>
      </c>
      <c r="K1449" t="s">
        <v>213</v>
      </c>
      <c r="N1449" t="s">
        <v>1717</v>
      </c>
      <c r="O1449" t="s">
        <v>215</v>
      </c>
      <c r="P1449" t="s">
        <v>216</v>
      </c>
      <c r="Q1449" t="s">
        <v>217</v>
      </c>
      <c r="R1449" t="s">
        <v>97</v>
      </c>
      <c r="S1449" t="s">
        <v>98</v>
      </c>
    </row>
    <row r="1450" spans="1:19" x14ac:dyDescent="0.3">
      <c r="A1450">
        <v>98459</v>
      </c>
      <c r="B1450">
        <v>122</v>
      </c>
      <c r="C1450" t="s">
        <v>25</v>
      </c>
      <c r="D1450" t="s">
        <v>344</v>
      </c>
      <c r="E1450">
        <v>2668.68</v>
      </c>
      <c r="F1450" s="20">
        <v>45674</v>
      </c>
      <c r="G1450" s="20">
        <v>45672</v>
      </c>
      <c r="H1450" s="20">
        <v>45672</v>
      </c>
      <c r="I1450" s="20">
        <v>45643</v>
      </c>
      <c r="J1450" s="20">
        <v>45652</v>
      </c>
      <c r="K1450" t="s">
        <v>213</v>
      </c>
      <c r="N1450" t="s">
        <v>1718</v>
      </c>
      <c r="O1450" t="s">
        <v>215</v>
      </c>
      <c r="P1450" t="s">
        <v>216</v>
      </c>
      <c r="Q1450" t="s">
        <v>217</v>
      </c>
      <c r="R1450" t="s">
        <v>97</v>
      </c>
      <c r="S1450" t="s">
        <v>98</v>
      </c>
    </row>
    <row r="1451" spans="1:19" x14ac:dyDescent="0.3">
      <c r="A1451">
        <v>98495</v>
      </c>
      <c r="B1451">
        <v>122</v>
      </c>
      <c r="C1451" t="s">
        <v>25</v>
      </c>
      <c r="D1451" t="s">
        <v>1277</v>
      </c>
      <c r="E1451">
        <v>787.5</v>
      </c>
      <c r="F1451" s="20">
        <v>45674</v>
      </c>
      <c r="G1451" s="20">
        <v>45672</v>
      </c>
      <c r="H1451" s="20">
        <v>45672</v>
      </c>
      <c r="I1451" s="20">
        <v>45644</v>
      </c>
      <c r="J1451" s="20">
        <v>45652</v>
      </c>
      <c r="K1451" t="s">
        <v>213</v>
      </c>
      <c r="N1451" t="s">
        <v>1719</v>
      </c>
      <c r="O1451" t="s">
        <v>215</v>
      </c>
      <c r="P1451" t="s">
        <v>216</v>
      </c>
      <c r="Q1451" t="s">
        <v>217</v>
      </c>
      <c r="R1451" t="s">
        <v>97</v>
      </c>
      <c r="S1451" t="s">
        <v>98</v>
      </c>
    </row>
    <row r="1452" spans="1:19" x14ac:dyDescent="0.3">
      <c r="A1452">
        <v>98499</v>
      </c>
      <c r="B1452">
        <v>122</v>
      </c>
      <c r="C1452" t="s">
        <v>25</v>
      </c>
      <c r="D1452" t="s">
        <v>303</v>
      </c>
      <c r="E1452">
        <v>394.5</v>
      </c>
      <c r="F1452" s="20">
        <v>45674</v>
      </c>
      <c r="G1452" s="20">
        <v>45672</v>
      </c>
      <c r="H1452" s="20">
        <v>45672</v>
      </c>
      <c r="I1452" s="20">
        <v>45644</v>
      </c>
      <c r="J1452" s="20">
        <v>45652</v>
      </c>
      <c r="K1452" t="s">
        <v>213</v>
      </c>
      <c r="N1452" t="s">
        <v>1720</v>
      </c>
      <c r="O1452" t="s">
        <v>215</v>
      </c>
      <c r="P1452" t="s">
        <v>216</v>
      </c>
      <c r="Q1452" t="s">
        <v>217</v>
      </c>
      <c r="R1452" t="s">
        <v>97</v>
      </c>
      <c r="S1452" t="s">
        <v>98</v>
      </c>
    </row>
    <row r="1453" spans="1:19" x14ac:dyDescent="0.3">
      <c r="A1453">
        <v>98500</v>
      </c>
      <c r="B1453">
        <v>122</v>
      </c>
      <c r="C1453" t="s">
        <v>25</v>
      </c>
      <c r="D1453" t="s">
        <v>242</v>
      </c>
      <c r="E1453">
        <v>295.22000000000003</v>
      </c>
      <c r="F1453" s="20">
        <v>45674</v>
      </c>
      <c r="G1453" s="20">
        <v>45672</v>
      </c>
      <c r="H1453" s="20">
        <v>45672</v>
      </c>
      <c r="I1453" s="20">
        <v>45643</v>
      </c>
      <c r="J1453" s="20">
        <v>45652</v>
      </c>
      <c r="K1453" t="s">
        <v>213</v>
      </c>
      <c r="N1453" t="s">
        <v>1721</v>
      </c>
      <c r="O1453" t="s">
        <v>215</v>
      </c>
      <c r="P1453" t="s">
        <v>216</v>
      </c>
      <c r="Q1453" t="s">
        <v>217</v>
      </c>
      <c r="R1453" t="s">
        <v>97</v>
      </c>
      <c r="S1453" t="s">
        <v>98</v>
      </c>
    </row>
    <row r="1454" spans="1:19" x14ac:dyDescent="0.3">
      <c r="A1454">
        <v>98502</v>
      </c>
      <c r="B1454">
        <v>122</v>
      </c>
      <c r="C1454" t="s">
        <v>25</v>
      </c>
      <c r="D1454" t="s">
        <v>365</v>
      </c>
      <c r="E1454">
        <v>1345.68</v>
      </c>
      <c r="F1454" s="20">
        <v>45673</v>
      </c>
      <c r="G1454" s="20">
        <v>45672</v>
      </c>
      <c r="H1454" s="20">
        <v>45672</v>
      </c>
      <c r="I1454" s="20">
        <v>45643</v>
      </c>
      <c r="J1454" s="20">
        <v>45652</v>
      </c>
      <c r="K1454" t="s">
        <v>213</v>
      </c>
      <c r="N1454" t="s">
        <v>1722</v>
      </c>
      <c r="O1454" t="s">
        <v>215</v>
      </c>
      <c r="P1454" t="s">
        <v>216</v>
      </c>
      <c r="Q1454" t="s">
        <v>217</v>
      </c>
      <c r="R1454" t="s">
        <v>97</v>
      </c>
      <c r="S1454" t="s">
        <v>98</v>
      </c>
    </row>
    <row r="1455" spans="1:19" x14ac:dyDescent="0.3">
      <c r="A1455">
        <v>97279</v>
      </c>
      <c r="B1455">
        <v>122</v>
      </c>
      <c r="C1455" t="s">
        <v>25</v>
      </c>
      <c r="D1455" t="s">
        <v>437</v>
      </c>
      <c r="E1455">
        <v>114.05</v>
      </c>
      <c r="F1455" s="20">
        <v>45674</v>
      </c>
      <c r="G1455" s="20">
        <v>45672</v>
      </c>
      <c r="H1455" s="20">
        <v>45672</v>
      </c>
      <c r="I1455" s="20">
        <v>45627</v>
      </c>
      <c r="J1455" s="20"/>
      <c r="K1455" t="s">
        <v>213</v>
      </c>
      <c r="L1455" t="s">
        <v>1646</v>
      </c>
      <c r="M1455" t="s">
        <v>1647</v>
      </c>
      <c r="N1455" t="s">
        <v>1115</v>
      </c>
      <c r="O1455" t="s">
        <v>215</v>
      </c>
      <c r="P1455" t="s">
        <v>216</v>
      </c>
      <c r="Q1455" t="s">
        <v>217</v>
      </c>
      <c r="R1455" t="s">
        <v>97</v>
      </c>
      <c r="S1455" t="s">
        <v>98</v>
      </c>
    </row>
    <row r="1456" spans="1:19" x14ac:dyDescent="0.3">
      <c r="A1456">
        <v>100659</v>
      </c>
      <c r="B1456">
        <v>122</v>
      </c>
      <c r="C1456" t="s">
        <v>25</v>
      </c>
      <c r="D1456" t="s">
        <v>696</v>
      </c>
      <c r="E1456">
        <v>700</v>
      </c>
      <c r="F1456" s="20">
        <v>45675</v>
      </c>
      <c r="G1456" s="20">
        <v>45672</v>
      </c>
      <c r="H1456" s="20">
        <v>45672</v>
      </c>
      <c r="I1456" s="20">
        <v>45665</v>
      </c>
      <c r="J1456" s="20">
        <v>45665</v>
      </c>
      <c r="K1456" t="s">
        <v>213</v>
      </c>
      <c r="L1456" t="s">
        <v>377</v>
      </c>
      <c r="M1456" t="s">
        <v>378</v>
      </c>
      <c r="N1456" t="s">
        <v>1723</v>
      </c>
      <c r="O1456" t="s">
        <v>215</v>
      </c>
      <c r="P1456" t="s">
        <v>216</v>
      </c>
      <c r="Q1456" t="s">
        <v>217</v>
      </c>
      <c r="R1456" t="s">
        <v>97</v>
      </c>
      <c r="S1456" t="s">
        <v>98</v>
      </c>
    </row>
    <row r="1457" spans="1:19" x14ac:dyDescent="0.3">
      <c r="A1457">
        <v>100828</v>
      </c>
      <c r="B1457">
        <v>122</v>
      </c>
      <c r="C1457" t="s">
        <v>25</v>
      </c>
      <c r="D1457" t="s">
        <v>523</v>
      </c>
      <c r="E1457">
        <v>5588.98</v>
      </c>
      <c r="F1457" s="20">
        <v>45673</v>
      </c>
      <c r="G1457" s="20">
        <v>45672</v>
      </c>
      <c r="H1457" s="20">
        <v>45672</v>
      </c>
      <c r="I1457" s="20">
        <v>45660</v>
      </c>
      <c r="J1457" s="20">
        <v>45665</v>
      </c>
      <c r="K1457" t="s">
        <v>213</v>
      </c>
      <c r="N1457" t="s">
        <v>1724</v>
      </c>
      <c r="O1457" t="s">
        <v>215</v>
      </c>
      <c r="P1457" t="s">
        <v>216</v>
      </c>
      <c r="Q1457" t="s">
        <v>217</v>
      </c>
      <c r="R1457" t="s">
        <v>97</v>
      </c>
      <c r="S1457" t="s">
        <v>98</v>
      </c>
    </row>
    <row r="1458" spans="1:19" x14ac:dyDescent="0.3">
      <c r="A1458">
        <v>101045</v>
      </c>
      <c r="B1458">
        <v>122</v>
      </c>
      <c r="C1458" t="s">
        <v>25</v>
      </c>
      <c r="D1458" t="s">
        <v>266</v>
      </c>
      <c r="E1458">
        <v>916.8</v>
      </c>
      <c r="F1458" s="20">
        <v>45675</v>
      </c>
      <c r="G1458" s="20">
        <v>45672</v>
      </c>
      <c r="H1458" s="20">
        <v>45672</v>
      </c>
      <c r="I1458" s="20">
        <v>45666</v>
      </c>
      <c r="J1458" s="20">
        <v>45666</v>
      </c>
      <c r="K1458" t="s">
        <v>213</v>
      </c>
      <c r="N1458" t="s">
        <v>1725</v>
      </c>
      <c r="O1458" t="s">
        <v>215</v>
      </c>
      <c r="P1458" t="s">
        <v>216</v>
      </c>
      <c r="Q1458" t="s">
        <v>217</v>
      </c>
      <c r="R1458" t="s">
        <v>97</v>
      </c>
      <c r="S1458" t="s">
        <v>98</v>
      </c>
    </row>
    <row r="1459" spans="1:19" x14ac:dyDescent="0.3">
      <c r="A1459">
        <v>100248</v>
      </c>
      <c r="B1459">
        <v>122</v>
      </c>
      <c r="C1459" t="s">
        <v>25</v>
      </c>
      <c r="D1459" t="s">
        <v>854</v>
      </c>
      <c r="E1459">
        <v>198</v>
      </c>
      <c r="F1459" s="20">
        <v>45676</v>
      </c>
      <c r="G1459" s="20">
        <v>45672</v>
      </c>
      <c r="H1459" s="20">
        <v>45672</v>
      </c>
      <c r="I1459" s="20">
        <v>45656</v>
      </c>
      <c r="J1459" s="20">
        <v>45663</v>
      </c>
      <c r="K1459" t="s">
        <v>213</v>
      </c>
      <c r="L1459" t="s">
        <v>1665</v>
      </c>
      <c r="M1459" t="s">
        <v>1726</v>
      </c>
      <c r="N1459" t="s">
        <v>1727</v>
      </c>
      <c r="O1459" t="s">
        <v>215</v>
      </c>
      <c r="P1459" t="s">
        <v>216</v>
      </c>
      <c r="Q1459" t="s">
        <v>217</v>
      </c>
      <c r="R1459" t="s">
        <v>97</v>
      </c>
      <c r="S1459" t="s">
        <v>98</v>
      </c>
    </row>
    <row r="1460" spans="1:19" x14ac:dyDescent="0.3">
      <c r="A1460">
        <v>91824</v>
      </c>
      <c r="B1460">
        <v>122</v>
      </c>
      <c r="C1460" t="s">
        <v>25</v>
      </c>
      <c r="D1460" t="s">
        <v>335</v>
      </c>
      <c r="E1460">
        <v>11363</v>
      </c>
      <c r="F1460" s="20">
        <v>45672</v>
      </c>
      <c r="G1460" s="20">
        <v>45672</v>
      </c>
      <c r="H1460" s="20">
        <v>45672</v>
      </c>
      <c r="I1460" s="20">
        <v>45663</v>
      </c>
      <c r="J1460" s="20"/>
      <c r="K1460" t="s">
        <v>213</v>
      </c>
      <c r="L1460" t="s">
        <v>336</v>
      </c>
      <c r="M1460" t="s">
        <v>337</v>
      </c>
      <c r="N1460" t="s">
        <v>1728</v>
      </c>
      <c r="O1460" t="s">
        <v>215</v>
      </c>
      <c r="P1460" t="s">
        <v>216</v>
      </c>
      <c r="Q1460" t="s">
        <v>217</v>
      </c>
      <c r="R1460" t="s">
        <v>97</v>
      </c>
      <c r="S1460" t="s">
        <v>98</v>
      </c>
    </row>
    <row r="1461" spans="1:19" x14ac:dyDescent="0.3">
      <c r="A1461">
        <v>56078</v>
      </c>
      <c r="B1461">
        <v>122</v>
      </c>
      <c r="C1461" t="s">
        <v>25</v>
      </c>
      <c r="D1461" t="s">
        <v>690</v>
      </c>
      <c r="E1461">
        <v>2247.59</v>
      </c>
      <c r="F1461" s="20">
        <v>45675</v>
      </c>
      <c r="G1461" s="20">
        <v>45672</v>
      </c>
      <c r="H1461" s="20">
        <v>45672</v>
      </c>
      <c r="I1461" s="20">
        <v>45627</v>
      </c>
      <c r="J1461" s="20">
        <v>45441</v>
      </c>
      <c r="K1461" t="s">
        <v>213</v>
      </c>
      <c r="L1461" t="s">
        <v>1672</v>
      </c>
      <c r="M1461" t="s">
        <v>1729</v>
      </c>
      <c r="N1461" t="s">
        <v>1730</v>
      </c>
      <c r="O1461" t="s">
        <v>215</v>
      </c>
      <c r="P1461" t="s">
        <v>216</v>
      </c>
      <c r="Q1461" t="s">
        <v>217</v>
      </c>
      <c r="R1461" t="s">
        <v>97</v>
      </c>
      <c r="S1461" t="s">
        <v>98</v>
      </c>
    </row>
    <row r="1462" spans="1:19" x14ac:dyDescent="0.3">
      <c r="A1462">
        <v>60556</v>
      </c>
      <c r="B1462">
        <v>122</v>
      </c>
      <c r="C1462" t="s">
        <v>25</v>
      </c>
      <c r="D1462" t="s">
        <v>713</v>
      </c>
      <c r="E1462">
        <v>240</v>
      </c>
      <c r="F1462" s="20">
        <v>45674</v>
      </c>
      <c r="G1462" s="20">
        <v>45672</v>
      </c>
      <c r="H1462" s="20">
        <v>45672</v>
      </c>
      <c r="I1462" s="20">
        <v>45636</v>
      </c>
      <c r="J1462" s="20"/>
      <c r="K1462" t="s">
        <v>213</v>
      </c>
      <c r="L1462" t="s">
        <v>1641</v>
      </c>
      <c r="M1462" t="s">
        <v>1642</v>
      </c>
      <c r="N1462" t="s">
        <v>1731</v>
      </c>
      <c r="O1462" t="s">
        <v>215</v>
      </c>
      <c r="P1462" t="s">
        <v>216</v>
      </c>
      <c r="Q1462" t="s">
        <v>217</v>
      </c>
      <c r="R1462" t="s">
        <v>97</v>
      </c>
      <c r="S1462" t="s">
        <v>98</v>
      </c>
    </row>
    <row r="1463" spans="1:19" x14ac:dyDescent="0.3">
      <c r="A1463">
        <v>100467</v>
      </c>
      <c r="B1463">
        <v>122</v>
      </c>
      <c r="C1463" t="s">
        <v>25</v>
      </c>
      <c r="D1463" t="s">
        <v>706</v>
      </c>
      <c r="E1463">
        <v>849</v>
      </c>
      <c r="F1463" s="20">
        <v>45670</v>
      </c>
      <c r="G1463" s="20">
        <v>45672</v>
      </c>
      <c r="H1463" s="20">
        <v>45671</v>
      </c>
      <c r="I1463" s="20">
        <v>45665</v>
      </c>
      <c r="J1463" s="20">
        <v>45665</v>
      </c>
      <c r="K1463" t="s">
        <v>213</v>
      </c>
      <c r="L1463" t="s">
        <v>279</v>
      </c>
      <c r="M1463" t="s">
        <v>282</v>
      </c>
      <c r="N1463" t="s">
        <v>1732</v>
      </c>
      <c r="O1463" t="s">
        <v>215</v>
      </c>
      <c r="P1463" t="s">
        <v>216</v>
      </c>
      <c r="Q1463" t="s">
        <v>217</v>
      </c>
      <c r="R1463" t="s">
        <v>97</v>
      </c>
      <c r="S1463" t="s">
        <v>98</v>
      </c>
    </row>
    <row r="1464" spans="1:19" x14ac:dyDescent="0.3">
      <c r="A1464">
        <v>100471</v>
      </c>
      <c r="B1464">
        <v>122</v>
      </c>
      <c r="C1464" t="s">
        <v>25</v>
      </c>
      <c r="D1464" t="s">
        <v>706</v>
      </c>
      <c r="E1464">
        <v>2697</v>
      </c>
      <c r="F1464" s="20">
        <v>45670</v>
      </c>
      <c r="G1464" s="20">
        <v>45672</v>
      </c>
      <c r="H1464" s="20">
        <v>45671</v>
      </c>
      <c r="I1464" s="20">
        <v>45665</v>
      </c>
      <c r="J1464" s="20">
        <v>45665</v>
      </c>
      <c r="K1464" t="s">
        <v>213</v>
      </c>
      <c r="L1464" t="s">
        <v>279</v>
      </c>
      <c r="M1464" t="s">
        <v>280</v>
      </c>
      <c r="N1464" t="s">
        <v>1733</v>
      </c>
      <c r="O1464" t="s">
        <v>215</v>
      </c>
      <c r="P1464" t="s">
        <v>216</v>
      </c>
      <c r="Q1464" t="s">
        <v>217</v>
      </c>
      <c r="R1464" t="s">
        <v>97</v>
      </c>
      <c r="S1464" t="s">
        <v>98</v>
      </c>
    </row>
    <row r="1465" spans="1:19" x14ac:dyDescent="0.3">
      <c r="A1465">
        <v>102133</v>
      </c>
      <c r="B1465">
        <v>122</v>
      </c>
      <c r="C1465" t="s">
        <v>25</v>
      </c>
      <c r="D1465" t="s">
        <v>376</v>
      </c>
      <c r="E1465">
        <v>36.9</v>
      </c>
      <c r="F1465" s="20">
        <v>45670</v>
      </c>
      <c r="G1465" s="20"/>
      <c r="H1465" s="20">
        <v>45670</v>
      </c>
      <c r="I1465" s="20">
        <v>45670</v>
      </c>
      <c r="J1465" s="20">
        <v>45671</v>
      </c>
      <c r="K1465" t="s">
        <v>298</v>
      </c>
      <c r="L1465" t="s">
        <v>377</v>
      </c>
      <c r="M1465" t="s">
        <v>378</v>
      </c>
      <c r="N1465" t="s">
        <v>1320</v>
      </c>
      <c r="R1465" t="s">
        <v>97</v>
      </c>
    </row>
    <row r="1466" spans="1:19" x14ac:dyDescent="0.3">
      <c r="A1466">
        <v>87274</v>
      </c>
      <c r="B1466">
        <v>122</v>
      </c>
      <c r="C1466" t="s">
        <v>25</v>
      </c>
      <c r="D1466" t="s">
        <v>1467</v>
      </c>
      <c r="E1466">
        <v>9800</v>
      </c>
      <c r="F1466" s="20">
        <v>45672</v>
      </c>
      <c r="G1466" s="20">
        <v>45670</v>
      </c>
      <c r="H1466" s="20">
        <v>45670</v>
      </c>
      <c r="I1466" s="20">
        <v>45646</v>
      </c>
      <c r="J1466" s="20"/>
      <c r="K1466" t="s">
        <v>96</v>
      </c>
      <c r="L1466" t="s">
        <v>1714</v>
      </c>
      <c r="M1466" t="s">
        <v>1734</v>
      </c>
      <c r="N1466" t="s">
        <v>1735</v>
      </c>
      <c r="O1466" t="s">
        <v>215</v>
      </c>
      <c r="P1466" t="s">
        <v>216</v>
      </c>
      <c r="Q1466" t="s">
        <v>217</v>
      </c>
      <c r="R1466" t="s">
        <v>97</v>
      </c>
      <c r="S1466" t="s">
        <v>98</v>
      </c>
    </row>
    <row r="1467" spans="1:19" x14ac:dyDescent="0.3">
      <c r="A1467">
        <v>87453</v>
      </c>
      <c r="B1467">
        <v>122</v>
      </c>
      <c r="C1467" t="s">
        <v>25</v>
      </c>
      <c r="D1467" t="s">
        <v>1165</v>
      </c>
      <c r="E1467">
        <v>5700.8</v>
      </c>
      <c r="F1467" s="20">
        <v>45670</v>
      </c>
      <c r="G1467" s="20">
        <v>45670</v>
      </c>
      <c r="H1467" s="20">
        <v>45670</v>
      </c>
      <c r="I1467" s="20">
        <v>45615</v>
      </c>
      <c r="J1467" s="20">
        <v>45615</v>
      </c>
      <c r="K1467" t="s">
        <v>96</v>
      </c>
      <c r="L1467" t="s">
        <v>1166</v>
      </c>
      <c r="M1467" t="s">
        <v>1167</v>
      </c>
      <c r="N1467" t="s">
        <v>1168</v>
      </c>
      <c r="O1467" t="s">
        <v>215</v>
      </c>
      <c r="P1467" t="s">
        <v>216</v>
      </c>
      <c r="Q1467" t="s">
        <v>217</v>
      </c>
      <c r="R1467" t="s">
        <v>97</v>
      </c>
      <c r="S1467" t="s">
        <v>98</v>
      </c>
    </row>
    <row r="1468" spans="1:19" x14ac:dyDescent="0.3">
      <c r="A1468">
        <v>98455</v>
      </c>
      <c r="B1468">
        <v>122</v>
      </c>
      <c r="C1468" t="s">
        <v>25</v>
      </c>
      <c r="D1468" t="s">
        <v>1501</v>
      </c>
      <c r="E1468">
        <v>498</v>
      </c>
      <c r="F1468" s="20">
        <v>45671</v>
      </c>
      <c r="G1468" s="20">
        <v>45670</v>
      </c>
      <c r="H1468" s="20">
        <v>45670</v>
      </c>
      <c r="I1468" s="20">
        <v>45643</v>
      </c>
      <c r="J1468" s="20">
        <v>45652</v>
      </c>
      <c r="K1468" t="s">
        <v>213</v>
      </c>
      <c r="N1468" t="s">
        <v>1736</v>
      </c>
      <c r="O1468" t="s">
        <v>215</v>
      </c>
      <c r="P1468" t="s">
        <v>216</v>
      </c>
      <c r="Q1468" t="s">
        <v>217</v>
      </c>
      <c r="R1468" t="s">
        <v>97</v>
      </c>
      <c r="S1468" t="s">
        <v>98</v>
      </c>
    </row>
    <row r="1469" spans="1:19" x14ac:dyDescent="0.3">
      <c r="A1469">
        <v>98456</v>
      </c>
      <c r="B1469">
        <v>122</v>
      </c>
      <c r="C1469" t="s">
        <v>25</v>
      </c>
      <c r="D1469" t="s">
        <v>234</v>
      </c>
      <c r="E1469">
        <v>1121.96</v>
      </c>
      <c r="F1469" s="20">
        <v>45671</v>
      </c>
      <c r="G1469" s="20">
        <v>45670</v>
      </c>
      <c r="H1469" s="20">
        <v>45670</v>
      </c>
      <c r="I1469" s="20">
        <v>45643</v>
      </c>
      <c r="J1469" s="20">
        <v>45652</v>
      </c>
      <c r="K1469" t="s">
        <v>213</v>
      </c>
      <c r="N1469" t="s">
        <v>1737</v>
      </c>
      <c r="O1469" t="s">
        <v>215</v>
      </c>
      <c r="P1469" t="s">
        <v>216</v>
      </c>
      <c r="Q1469" t="s">
        <v>217</v>
      </c>
      <c r="R1469" t="s">
        <v>97</v>
      </c>
      <c r="S1469" t="s">
        <v>98</v>
      </c>
    </row>
    <row r="1470" spans="1:19" x14ac:dyDescent="0.3">
      <c r="A1470">
        <v>98471</v>
      </c>
      <c r="B1470">
        <v>122</v>
      </c>
      <c r="C1470" t="s">
        <v>25</v>
      </c>
      <c r="D1470" t="s">
        <v>344</v>
      </c>
      <c r="E1470">
        <v>2668.68</v>
      </c>
      <c r="F1470" s="20">
        <v>45670</v>
      </c>
      <c r="G1470" s="20">
        <v>45670</v>
      </c>
      <c r="H1470" s="20">
        <v>45670</v>
      </c>
      <c r="I1470" s="20">
        <v>45637</v>
      </c>
      <c r="J1470" s="20">
        <v>45652</v>
      </c>
      <c r="K1470" t="s">
        <v>213</v>
      </c>
      <c r="N1470" t="s">
        <v>1738</v>
      </c>
      <c r="O1470" t="s">
        <v>215</v>
      </c>
      <c r="P1470" t="s">
        <v>216</v>
      </c>
      <c r="Q1470" t="s">
        <v>217</v>
      </c>
      <c r="R1470" t="s">
        <v>97</v>
      </c>
      <c r="S1470" t="s">
        <v>98</v>
      </c>
    </row>
    <row r="1471" spans="1:19" x14ac:dyDescent="0.3">
      <c r="A1471">
        <v>98476</v>
      </c>
      <c r="B1471">
        <v>122</v>
      </c>
      <c r="C1471" t="s">
        <v>25</v>
      </c>
      <c r="D1471" t="s">
        <v>344</v>
      </c>
      <c r="E1471">
        <v>3145.32</v>
      </c>
      <c r="F1471" s="20">
        <v>45670</v>
      </c>
      <c r="G1471" s="20">
        <v>45670</v>
      </c>
      <c r="H1471" s="20">
        <v>45670</v>
      </c>
      <c r="I1471" s="20">
        <v>45638</v>
      </c>
      <c r="J1471" s="20">
        <v>45652</v>
      </c>
      <c r="K1471" t="s">
        <v>213</v>
      </c>
      <c r="N1471" t="s">
        <v>1739</v>
      </c>
      <c r="O1471" t="s">
        <v>215</v>
      </c>
      <c r="P1471" t="s">
        <v>216</v>
      </c>
      <c r="Q1471" t="s">
        <v>217</v>
      </c>
      <c r="R1471" t="s">
        <v>97</v>
      </c>
      <c r="S1471" t="s">
        <v>98</v>
      </c>
    </row>
    <row r="1472" spans="1:19" x14ac:dyDescent="0.3">
      <c r="A1472">
        <v>98483</v>
      </c>
      <c r="B1472">
        <v>122</v>
      </c>
      <c r="C1472" t="s">
        <v>25</v>
      </c>
      <c r="D1472" t="s">
        <v>1530</v>
      </c>
      <c r="E1472">
        <v>511.67</v>
      </c>
      <c r="F1472" s="20">
        <v>45668</v>
      </c>
      <c r="G1472" s="20">
        <v>45670</v>
      </c>
      <c r="H1472" s="20">
        <v>45670</v>
      </c>
      <c r="I1472" s="20">
        <v>45640</v>
      </c>
      <c r="J1472" s="20">
        <v>45652</v>
      </c>
      <c r="K1472" t="s">
        <v>213</v>
      </c>
      <c r="N1472" t="s">
        <v>1740</v>
      </c>
      <c r="O1472" t="s">
        <v>215</v>
      </c>
      <c r="P1472" t="s">
        <v>216</v>
      </c>
      <c r="Q1472" t="s">
        <v>217</v>
      </c>
      <c r="R1472" t="s">
        <v>97</v>
      </c>
      <c r="S1472" t="s">
        <v>98</v>
      </c>
    </row>
    <row r="1473" spans="1:19" x14ac:dyDescent="0.3">
      <c r="A1473">
        <v>98501</v>
      </c>
      <c r="B1473">
        <v>122</v>
      </c>
      <c r="C1473" t="s">
        <v>25</v>
      </c>
      <c r="D1473" t="s">
        <v>232</v>
      </c>
      <c r="E1473">
        <v>867.11</v>
      </c>
      <c r="F1473" s="20">
        <v>45672</v>
      </c>
      <c r="G1473" s="20">
        <v>45670</v>
      </c>
      <c r="H1473" s="20">
        <v>45670</v>
      </c>
      <c r="I1473" s="20">
        <v>45644</v>
      </c>
      <c r="J1473" s="20">
        <v>45652</v>
      </c>
      <c r="K1473" t="s">
        <v>213</v>
      </c>
      <c r="N1473" t="s">
        <v>1741</v>
      </c>
      <c r="O1473" t="s">
        <v>215</v>
      </c>
      <c r="P1473" t="s">
        <v>216</v>
      </c>
      <c r="Q1473" t="s">
        <v>217</v>
      </c>
      <c r="R1473" t="s">
        <v>97</v>
      </c>
      <c r="S1473" t="s">
        <v>98</v>
      </c>
    </row>
    <row r="1474" spans="1:19" x14ac:dyDescent="0.3">
      <c r="A1474">
        <v>98695</v>
      </c>
      <c r="B1474">
        <v>122</v>
      </c>
      <c r="C1474" t="s">
        <v>25</v>
      </c>
      <c r="D1474" t="s">
        <v>222</v>
      </c>
      <c r="E1474">
        <v>864.6</v>
      </c>
      <c r="F1474" s="20">
        <v>45670</v>
      </c>
      <c r="G1474" s="20">
        <v>45670</v>
      </c>
      <c r="H1474" s="20">
        <v>45670</v>
      </c>
      <c r="I1474" s="20">
        <v>45653</v>
      </c>
      <c r="J1474" s="20">
        <v>45653</v>
      </c>
      <c r="K1474" t="s">
        <v>213</v>
      </c>
      <c r="N1474" t="s">
        <v>1742</v>
      </c>
      <c r="O1474" t="s">
        <v>215</v>
      </c>
      <c r="P1474" t="s">
        <v>216</v>
      </c>
      <c r="Q1474" t="s">
        <v>217</v>
      </c>
      <c r="R1474" t="s">
        <v>97</v>
      </c>
      <c r="S1474" t="s">
        <v>98</v>
      </c>
    </row>
    <row r="1475" spans="1:19" x14ac:dyDescent="0.3">
      <c r="A1475">
        <v>100273</v>
      </c>
      <c r="B1475">
        <v>122</v>
      </c>
      <c r="C1475" t="s">
        <v>25</v>
      </c>
      <c r="D1475" t="s">
        <v>761</v>
      </c>
      <c r="E1475">
        <v>320</v>
      </c>
      <c r="F1475" s="20">
        <v>45672</v>
      </c>
      <c r="G1475" s="20">
        <v>45670</v>
      </c>
      <c r="H1475" s="20">
        <v>45670</v>
      </c>
      <c r="I1475" s="20">
        <v>45658</v>
      </c>
      <c r="J1475" s="20">
        <v>45663</v>
      </c>
      <c r="K1475" t="s">
        <v>213</v>
      </c>
      <c r="L1475" t="s">
        <v>285</v>
      </c>
      <c r="M1475" t="s">
        <v>685</v>
      </c>
      <c r="N1475" t="s">
        <v>1743</v>
      </c>
      <c r="O1475" t="s">
        <v>215</v>
      </c>
      <c r="P1475" t="s">
        <v>216</v>
      </c>
      <c r="Q1475" t="s">
        <v>217</v>
      </c>
      <c r="R1475" t="s">
        <v>97</v>
      </c>
      <c r="S1475" t="s">
        <v>98</v>
      </c>
    </row>
    <row r="1476" spans="1:19" x14ac:dyDescent="0.3">
      <c r="A1476">
        <v>96705</v>
      </c>
      <c r="B1476">
        <v>122</v>
      </c>
      <c r="C1476" t="s">
        <v>25</v>
      </c>
      <c r="D1476" t="s">
        <v>710</v>
      </c>
      <c r="E1476">
        <v>1588</v>
      </c>
      <c r="F1476" s="20">
        <v>45672</v>
      </c>
      <c r="G1476" s="20">
        <v>45670</v>
      </c>
      <c r="H1476" s="20">
        <v>45670</v>
      </c>
      <c r="I1476" s="20">
        <v>45658</v>
      </c>
      <c r="J1476" s="20"/>
      <c r="K1476" t="s">
        <v>96</v>
      </c>
      <c r="L1476" t="s">
        <v>450</v>
      </c>
      <c r="M1476" t="s">
        <v>451</v>
      </c>
      <c r="N1476" t="s">
        <v>711</v>
      </c>
      <c r="O1476" t="s">
        <v>215</v>
      </c>
      <c r="P1476" t="s">
        <v>216</v>
      </c>
      <c r="Q1476" t="s">
        <v>217</v>
      </c>
      <c r="R1476" t="s">
        <v>97</v>
      </c>
      <c r="S1476" t="s">
        <v>98</v>
      </c>
    </row>
    <row r="1477" spans="1:19" x14ac:dyDescent="0.3">
      <c r="A1477">
        <v>96726</v>
      </c>
      <c r="B1477">
        <v>122</v>
      </c>
      <c r="C1477" t="s">
        <v>25</v>
      </c>
      <c r="D1477" t="s">
        <v>460</v>
      </c>
      <c r="E1477">
        <v>2957.96</v>
      </c>
      <c r="F1477" s="20">
        <v>45672</v>
      </c>
      <c r="G1477" s="20">
        <v>45670</v>
      </c>
      <c r="H1477" s="20">
        <v>45670</v>
      </c>
      <c r="I1477" s="20">
        <v>45658</v>
      </c>
      <c r="J1477" s="20"/>
      <c r="K1477" t="s">
        <v>213</v>
      </c>
      <c r="L1477" t="s">
        <v>285</v>
      </c>
      <c r="M1477" t="s">
        <v>461</v>
      </c>
      <c r="N1477" t="s">
        <v>1744</v>
      </c>
      <c r="O1477" t="s">
        <v>215</v>
      </c>
      <c r="P1477" t="s">
        <v>216</v>
      </c>
      <c r="Q1477" t="s">
        <v>217</v>
      </c>
      <c r="R1477" t="s">
        <v>97</v>
      </c>
      <c r="S1477" t="s">
        <v>98</v>
      </c>
    </row>
    <row r="1478" spans="1:19" x14ac:dyDescent="0.3">
      <c r="A1478">
        <v>100823</v>
      </c>
      <c r="B1478">
        <v>122</v>
      </c>
      <c r="C1478" t="s">
        <v>25</v>
      </c>
      <c r="D1478" t="s">
        <v>226</v>
      </c>
      <c r="E1478">
        <v>1724.25</v>
      </c>
      <c r="F1478" s="20">
        <v>45671</v>
      </c>
      <c r="G1478" s="20">
        <v>45670</v>
      </c>
      <c r="H1478" s="20">
        <v>45670</v>
      </c>
      <c r="I1478" s="20">
        <v>45664</v>
      </c>
      <c r="J1478" s="20">
        <v>45665</v>
      </c>
      <c r="K1478" t="s">
        <v>213</v>
      </c>
      <c r="N1478" t="s">
        <v>1745</v>
      </c>
      <c r="O1478" t="s">
        <v>215</v>
      </c>
      <c r="P1478" t="s">
        <v>216</v>
      </c>
      <c r="Q1478" t="s">
        <v>217</v>
      </c>
      <c r="R1478" t="s">
        <v>97</v>
      </c>
      <c r="S1478" t="s">
        <v>98</v>
      </c>
    </row>
    <row r="1479" spans="1:19" x14ac:dyDescent="0.3">
      <c r="A1479">
        <v>60540</v>
      </c>
      <c r="B1479">
        <v>122</v>
      </c>
      <c r="C1479" t="s">
        <v>25</v>
      </c>
      <c r="D1479" t="s">
        <v>1172</v>
      </c>
      <c r="E1479">
        <v>396</v>
      </c>
      <c r="F1479" s="20">
        <v>45670</v>
      </c>
      <c r="G1479" s="20">
        <v>45670</v>
      </c>
      <c r="H1479" s="20">
        <v>45670</v>
      </c>
      <c r="I1479" s="20">
        <v>45627</v>
      </c>
      <c r="J1479" s="20"/>
      <c r="K1479" t="s">
        <v>213</v>
      </c>
      <c r="L1479" t="s">
        <v>1714</v>
      </c>
      <c r="M1479" t="s">
        <v>1746</v>
      </c>
      <c r="N1479" t="s">
        <v>1747</v>
      </c>
      <c r="O1479" t="s">
        <v>215</v>
      </c>
      <c r="P1479" t="s">
        <v>216</v>
      </c>
      <c r="Q1479" t="s">
        <v>217</v>
      </c>
      <c r="R1479" t="s">
        <v>97</v>
      </c>
      <c r="S1479" t="s">
        <v>98</v>
      </c>
    </row>
    <row r="1480" spans="1:19" x14ac:dyDescent="0.3">
      <c r="A1480">
        <v>58731</v>
      </c>
      <c r="B1480">
        <v>122</v>
      </c>
      <c r="C1480" t="s">
        <v>25</v>
      </c>
      <c r="D1480" t="s">
        <v>852</v>
      </c>
      <c r="E1480">
        <v>190.66</v>
      </c>
      <c r="F1480" s="20">
        <v>45667</v>
      </c>
      <c r="G1480" s="20">
        <v>45670</v>
      </c>
      <c r="H1480" s="20">
        <v>45670</v>
      </c>
      <c r="I1480" s="20">
        <v>45656</v>
      </c>
      <c r="J1480" s="20"/>
      <c r="K1480" t="s">
        <v>213</v>
      </c>
      <c r="L1480" t="s">
        <v>1665</v>
      </c>
      <c r="M1480" t="s">
        <v>1666</v>
      </c>
      <c r="N1480" t="s">
        <v>1486</v>
      </c>
      <c r="O1480" t="s">
        <v>215</v>
      </c>
      <c r="P1480" t="s">
        <v>216</v>
      </c>
      <c r="Q1480" t="s">
        <v>217</v>
      </c>
      <c r="R1480" t="s">
        <v>97</v>
      </c>
      <c r="S1480" t="s">
        <v>98</v>
      </c>
    </row>
    <row r="1481" spans="1:19" x14ac:dyDescent="0.3">
      <c r="A1481">
        <v>56071</v>
      </c>
      <c r="B1481">
        <v>122</v>
      </c>
      <c r="C1481" t="s">
        <v>25</v>
      </c>
      <c r="D1481" t="s">
        <v>688</v>
      </c>
      <c r="E1481">
        <v>219</v>
      </c>
      <c r="F1481" s="20">
        <v>45672</v>
      </c>
      <c r="G1481" s="20">
        <v>45670</v>
      </c>
      <c r="H1481" s="20">
        <v>45670</v>
      </c>
      <c r="I1481" s="20">
        <v>45627</v>
      </c>
      <c r="J1481" s="20">
        <v>45441</v>
      </c>
      <c r="K1481" t="s">
        <v>213</v>
      </c>
      <c r="L1481" t="s">
        <v>1646</v>
      </c>
      <c r="M1481" t="s">
        <v>1748</v>
      </c>
      <c r="N1481" t="s">
        <v>1749</v>
      </c>
      <c r="O1481" t="s">
        <v>215</v>
      </c>
      <c r="P1481" t="s">
        <v>216</v>
      </c>
      <c r="Q1481" t="s">
        <v>217</v>
      </c>
      <c r="R1481" t="s">
        <v>97</v>
      </c>
      <c r="S1481" t="s">
        <v>98</v>
      </c>
    </row>
    <row r="1482" spans="1:19" x14ac:dyDescent="0.3">
      <c r="A1482">
        <v>50213</v>
      </c>
      <c r="B1482">
        <v>122</v>
      </c>
      <c r="C1482" t="s">
        <v>25</v>
      </c>
      <c r="D1482" t="s">
        <v>708</v>
      </c>
      <c r="E1482">
        <v>2800</v>
      </c>
      <c r="F1482" s="20">
        <v>45672</v>
      </c>
      <c r="G1482" s="20">
        <v>45670</v>
      </c>
      <c r="H1482" s="20">
        <v>45670</v>
      </c>
      <c r="I1482" s="20">
        <v>45627</v>
      </c>
      <c r="J1482" s="20">
        <v>45400</v>
      </c>
      <c r="K1482" t="s">
        <v>213</v>
      </c>
      <c r="L1482" t="s">
        <v>1641</v>
      </c>
      <c r="M1482" t="s">
        <v>1642</v>
      </c>
      <c r="N1482" t="s">
        <v>1750</v>
      </c>
      <c r="O1482" t="s">
        <v>215</v>
      </c>
      <c r="P1482" t="s">
        <v>216</v>
      </c>
      <c r="Q1482" t="s">
        <v>217</v>
      </c>
      <c r="R1482" t="s">
        <v>97</v>
      </c>
      <c r="S1482" t="s">
        <v>98</v>
      </c>
    </row>
    <row r="1483" spans="1:19" x14ac:dyDescent="0.3">
      <c r="A1483">
        <v>100315</v>
      </c>
      <c r="B1483">
        <v>122</v>
      </c>
      <c r="C1483" t="s">
        <v>25</v>
      </c>
      <c r="D1483" t="s">
        <v>1751</v>
      </c>
      <c r="E1483">
        <v>120000</v>
      </c>
      <c r="F1483" s="20">
        <v>45664</v>
      </c>
      <c r="G1483" s="20">
        <v>45665</v>
      </c>
      <c r="H1483" s="20">
        <v>45666</v>
      </c>
      <c r="I1483" s="20">
        <v>45663</v>
      </c>
      <c r="J1483" s="20">
        <v>45664</v>
      </c>
      <c r="K1483" t="s">
        <v>96</v>
      </c>
      <c r="L1483" t="s">
        <v>499</v>
      </c>
      <c r="M1483" t="s">
        <v>500</v>
      </c>
      <c r="N1483" t="s">
        <v>1752</v>
      </c>
      <c r="O1483" t="s">
        <v>215</v>
      </c>
      <c r="P1483" t="s">
        <v>216</v>
      </c>
      <c r="Q1483" t="s">
        <v>217</v>
      </c>
      <c r="R1483" t="s">
        <v>97</v>
      </c>
      <c r="S1483" t="s">
        <v>98</v>
      </c>
    </row>
    <row r="1484" spans="1:19" x14ac:dyDescent="0.3">
      <c r="A1484">
        <v>101179</v>
      </c>
      <c r="B1484">
        <v>122</v>
      </c>
      <c r="C1484" t="s">
        <v>25</v>
      </c>
      <c r="D1484" t="s">
        <v>376</v>
      </c>
      <c r="E1484">
        <v>12.3</v>
      </c>
      <c r="F1484" s="20">
        <v>45666</v>
      </c>
      <c r="G1484" s="20"/>
      <c r="H1484" s="20">
        <v>45666</v>
      </c>
      <c r="I1484" s="20">
        <v>45666</v>
      </c>
      <c r="J1484" s="20">
        <v>45667</v>
      </c>
      <c r="K1484" t="s">
        <v>298</v>
      </c>
      <c r="L1484" t="s">
        <v>377</v>
      </c>
      <c r="M1484" t="s">
        <v>378</v>
      </c>
      <c r="N1484" t="s">
        <v>1320</v>
      </c>
      <c r="R1484" t="s">
        <v>97</v>
      </c>
    </row>
    <row r="1485" spans="1:19" x14ac:dyDescent="0.3">
      <c r="A1485">
        <v>97129</v>
      </c>
      <c r="B1485">
        <v>122</v>
      </c>
      <c r="C1485" t="s">
        <v>25</v>
      </c>
      <c r="D1485" t="s">
        <v>288</v>
      </c>
      <c r="E1485">
        <v>41368.31</v>
      </c>
      <c r="F1485" s="20">
        <v>45667</v>
      </c>
      <c r="G1485" s="20">
        <v>45665</v>
      </c>
      <c r="H1485" s="20">
        <v>45666</v>
      </c>
      <c r="I1485" s="20">
        <v>45646</v>
      </c>
      <c r="J1485" s="20"/>
      <c r="K1485" t="s">
        <v>96</v>
      </c>
      <c r="L1485" t="s">
        <v>1753</v>
      </c>
      <c r="M1485" t="s">
        <v>1754</v>
      </c>
      <c r="N1485" t="s">
        <v>1755</v>
      </c>
      <c r="O1485" t="s">
        <v>215</v>
      </c>
      <c r="P1485" t="s">
        <v>216</v>
      </c>
      <c r="Q1485" t="s">
        <v>217</v>
      </c>
      <c r="R1485" t="s">
        <v>97</v>
      </c>
      <c r="S1485" t="s">
        <v>98</v>
      </c>
    </row>
    <row r="1486" spans="1:19" x14ac:dyDescent="0.3">
      <c r="A1486">
        <v>58724</v>
      </c>
      <c r="B1486">
        <v>122</v>
      </c>
      <c r="C1486" t="s">
        <v>25</v>
      </c>
      <c r="D1486" t="s">
        <v>852</v>
      </c>
      <c r="E1486">
        <v>15000</v>
      </c>
      <c r="F1486" s="20">
        <v>45667</v>
      </c>
      <c r="G1486" s="20">
        <v>45665</v>
      </c>
      <c r="H1486" s="20">
        <v>45665</v>
      </c>
      <c r="I1486" s="20">
        <v>45656</v>
      </c>
      <c r="J1486" s="20"/>
      <c r="K1486" t="s">
        <v>213</v>
      </c>
      <c r="L1486" t="s">
        <v>1676</v>
      </c>
      <c r="M1486" t="s">
        <v>852</v>
      </c>
      <c r="N1486" t="s">
        <v>1756</v>
      </c>
      <c r="O1486" t="s">
        <v>215</v>
      </c>
      <c r="P1486" t="s">
        <v>216</v>
      </c>
      <c r="Q1486" t="s">
        <v>217</v>
      </c>
      <c r="R1486" t="s">
        <v>97</v>
      </c>
      <c r="S1486" t="s">
        <v>98</v>
      </c>
    </row>
    <row r="1487" spans="1:19" x14ac:dyDescent="0.3">
      <c r="A1487">
        <v>58793</v>
      </c>
      <c r="B1487">
        <v>122</v>
      </c>
      <c r="C1487" t="s">
        <v>25</v>
      </c>
      <c r="D1487" t="s">
        <v>553</v>
      </c>
      <c r="E1487">
        <v>5700</v>
      </c>
      <c r="F1487" s="20">
        <v>45663</v>
      </c>
      <c r="G1487" s="20">
        <v>45665</v>
      </c>
      <c r="H1487" s="20">
        <v>45665</v>
      </c>
      <c r="I1487" s="20">
        <v>45641</v>
      </c>
      <c r="J1487" s="20"/>
      <c r="K1487" t="s">
        <v>96</v>
      </c>
      <c r="L1487" t="s">
        <v>1672</v>
      </c>
      <c r="M1487" t="s">
        <v>1757</v>
      </c>
      <c r="N1487" t="s">
        <v>1758</v>
      </c>
      <c r="O1487" t="s">
        <v>215</v>
      </c>
      <c r="P1487" t="s">
        <v>216</v>
      </c>
      <c r="Q1487" t="s">
        <v>217</v>
      </c>
      <c r="R1487" t="s">
        <v>97</v>
      </c>
      <c r="S1487" t="s">
        <v>98</v>
      </c>
    </row>
    <row r="1488" spans="1:19" x14ac:dyDescent="0.3">
      <c r="A1488">
        <v>58823</v>
      </c>
      <c r="B1488">
        <v>122</v>
      </c>
      <c r="C1488" t="s">
        <v>25</v>
      </c>
      <c r="D1488" t="s">
        <v>841</v>
      </c>
      <c r="E1488">
        <v>5000</v>
      </c>
      <c r="F1488" s="20">
        <v>45667</v>
      </c>
      <c r="G1488" s="20">
        <v>45665</v>
      </c>
      <c r="H1488" s="20">
        <v>45665</v>
      </c>
      <c r="I1488" s="20">
        <v>45629</v>
      </c>
      <c r="J1488" s="20"/>
      <c r="K1488" t="s">
        <v>96</v>
      </c>
      <c r="L1488" t="s">
        <v>1672</v>
      </c>
      <c r="M1488" t="s">
        <v>1729</v>
      </c>
      <c r="N1488" t="s">
        <v>1759</v>
      </c>
      <c r="O1488" t="s">
        <v>215</v>
      </c>
      <c r="P1488" t="s">
        <v>216</v>
      </c>
      <c r="Q1488" t="s">
        <v>217</v>
      </c>
      <c r="R1488" t="s">
        <v>97</v>
      </c>
      <c r="S1488" t="s">
        <v>98</v>
      </c>
    </row>
    <row r="1489" spans="1:19" x14ac:dyDescent="0.3">
      <c r="A1489">
        <v>60516</v>
      </c>
      <c r="B1489">
        <v>122</v>
      </c>
      <c r="C1489" t="s">
        <v>25</v>
      </c>
      <c r="D1489" t="s">
        <v>854</v>
      </c>
      <c r="E1489">
        <v>778</v>
      </c>
      <c r="F1489" s="20">
        <v>45667</v>
      </c>
      <c r="G1489" s="20">
        <v>45665</v>
      </c>
      <c r="H1489" s="20">
        <v>45665</v>
      </c>
      <c r="I1489" s="20">
        <v>45651</v>
      </c>
      <c r="J1489" s="20"/>
      <c r="K1489" t="s">
        <v>213</v>
      </c>
      <c r="L1489" t="s">
        <v>1641</v>
      </c>
      <c r="M1489" t="s">
        <v>1642</v>
      </c>
      <c r="N1489" t="s">
        <v>1760</v>
      </c>
      <c r="O1489" t="s">
        <v>215</v>
      </c>
      <c r="P1489" t="s">
        <v>216</v>
      </c>
      <c r="Q1489" t="s">
        <v>217</v>
      </c>
      <c r="R1489" t="s">
        <v>97</v>
      </c>
      <c r="S1489" t="s">
        <v>98</v>
      </c>
    </row>
    <row r="1490" spans="1:19" x14ac:dyDescent="0.3">
      <c r="A1490">
        <v>97168</v>
      </c>
      <c r="B1490">
        <v>122</v>
      </c>
      <c r="C1490" t="s">
        <v>25</v>
      </c>
      <c r="D1490" t="s">
        <v>288</v>
      </c>
      <c r="E1490">
        <v>14000</v>
      </c>
      <c r="F1490" s="20">
        <v>45667</v>
      </c>
      <c r="G1490" s="20">
        <v>45665</v>
      </c>
      <c r="H1490" s="20">
        <v>45665</v>
      </c>
      <c r="I1490" s="20">
        <v>45627</v>
      </c>
      <c r="J1490" s="20"/>
      <c r="K1490" t="s">
        <v>96</v>
      </c>
      <c r="L1490" t="s">
        <v>1753</v>
      </c>
      <c r="M1490" t="s">
        <v>1754</v>
      </c>
      <c r="N1490" t="s">
        <v>860</v>
      </c>
      <c r="O1490" t="s">
        <v>215</v>
      </c>
      <c r="P1490" t="s">
        <v>216</v>
      </c>
      <c r="Q1490" t="s">
        <v>217</v>
      </c>
      <c r="R1490" t="s">
        <v>97</v>
      </c>
      <c r="S1490" t="s">
        <v>98</v>
      </c>
    </row>
    <row r="1491" spans="1:19" x14ac:dyDescent="0.3">
      <c r="A1491">
        <v>97183</v>
      </c>
      <c r="B1491">
        <v>122</v>
      </c>
      <c r="C1491" t="s">
        <v>25</v>
      </c>
      <c r="D1491" t="s">
        <v>288</v>
      </c>
      <c r="E1491">
        <v>4886.24</v>
      </c>
      <c r="F1491" s="20">
        <v>45667</v>
      </c>
      <c r="G1491" s="20">
        <v>45665</v>
      </c>
      <c r="H1491" s="20">
        <v>45665</v>
      </c>
      <c r="I1491" s="20">
        <v>45627</v>
      </c>
      <c r="J1491" s="20"/>
      <c r="K1491" t="s">
        <v>96</v>
      </c>
      <c r="L1491" t="s">
        <v>1665</v>
      </c>
      <c r="M1491" t="s">
        <v>1761</v>
      </c>
      <c r="N1491" t="s">
        <v>1762</v>
      </c>
      <c r="O1491" t="s">
        <v>215</v>
      </c>
      <c r="P1491" t="s">
        <v>216</v>
      </c>
      <c r="Q1491" t="s">
        <v>217</v>
      </c>
      <c r="R1491" t="s">
        <v>97</v>
      </c>
      <c r="S1491" t="s">
        <v>98</v>
      </c>
    </row>
    <row r="1492" spans="1:19" x14ac:dyDescent="0.3">
      <c r="A1492">
        <v>97211</v>
      </c>
      <c r="B1492">
        <v>122</v>
      </c>
      <c r="C1492" t="s">
        <v>25</v>
      </c>
      <c r="D1492" t="s">
        <v>288</v>
      </c>
      <c r="E1492">
        <v>5000</v>
      </c>
      <c r="F1492" s="20">
        <v>45667</v>
      </c>
      <c r="G1492" s="20">
        <v>45665</v>
      </c>
      <c r="H1492" s="20">
        <v>45665</v>
      </c>
      <c r="I1492" s="20">
        <v>45627</v>
      </c>
      <c r="J1492" s="20"/>
      <c r="K1492" t="s">
        <v>96</v>
      </c>
      <c r="L1492" t="s">
        <v>1665</v>
      </c>
      <c r="M1492" t="s">
        <v>1761</v>
      </c>
      <c r="N1492" t="s">
        <v>1169</v>
      </c>
      <c r="O1492" t="s">
        <v>215</v>
      </c>
      <c r="P1492" t="s">
        <v>216</v>
      </c>
      <c r="Q1492" t="s">
        <v>217</v>
      </c>
      <c r="R1492" t="s">
        <v>97</v>
      </c>
      <c r="S1492" t="s">
        <v>98</v>
      </c>
    </row>
    <row r="1493" spans="1:19" x14ac:dyDescent="0.3">
      <c r="A1493">
        <v>97243</v>
      </c>
      <c r="B1493">
        <v>122</v>
      </c>
      <c r="C1493" t="s">
        <v>25</v>
      </c>
      <c r="D1493" t="s">
        <v>288</v>
      </c>
      <c r="E1493">
        <v>4500</v>
      </c>
      <c r="F1493" s="20">
        <v>45667</v>
      </c>
      <c r="G1493" s="20">
        <v>45665</v>
      </c>
      <c r="H1493" s="20">
        <v>45665</v>
      </c>
      <c r="I1493" s="20">
        <v>45627</v>
      </c>
      <c r="J1493" s="20"/>
      <c r="K1493" t="s">
        <v>96</v>
      </c>
      <c r="L1493" t="s">
        <v>1665</v>
      </c>
      <c r="M1493" t="s">
        <v>1763</v>
      </c>
      <c r="N1493" t="s">
        <v>1170</v>
      </c>
      <c r="O1493" t="s">
        <v>215</v>
      </c>
      <c r="P1493" t="s">
        <v>216</v>
      </c>
      <c r="Q1493" t="s">
        <v>217</v>
      </c>
      <c r="R1493" t="s">
        <v>97</v>
      </c>
      <c r="S1493" t="s">
        <v>98</v>
      </c>
    </row>
    <row r="1494" spans="1:19" x14ac:dyDescent="0.3">
      <c r="A1494">
        <v>97258</v>
      </c>
      <c r="B1494">
        <v>122</v>
      </c>
      <c r="C1494" t="s">
        <v>25</v>
      </c>
      <c r="D1494" t="s">
        <v>288</v>
      </c>
      <c r="E1494">
        <v>2100</v>
      </c>
      <c r="F1494" s="20">
        <v>45667</v>
      </c>
      <c r="G1494" s="20">
        <v>45665</v>
      </c>
      <c r="H1494" s="20">
        <v>45665</v>
      </c>
      <c r="I1494" s="20">
        <v>45627</v>
      </c>
      <c r="J1494" s="20"/>
      <c r="K1494" t="s">
        <v>96</v>
      </c>
      <c r="L1494" t="s">
        <v>1665</v>
      </c>
      <c r="M1494" t="s">
        <v>1763</v>
      </c>
      <c r="N1494" t="s">
        <v>864</v>
      </c>
      <c r="O1494" t="s">
        <v>215</v>
      </c>
      <c r="P1494" t="s">
        <v>216</v>
      </c>
      <c r="Q1494" t="s">
        <v>217</v>
      </c>
      <c r="R1494" t="s">
        <v>97</v>
      </c>
      <c r="S1494" t="s">
        <v>98</v>
      </c>
    </row>
    <row r="1495" spans="1:19" x14ac:dyDescent="0.3">
      <c r="A1495">
        <v>100901</v>
      </c>
      <c r="B1495">
        <v>122</v>
      </c>
      <c r="C1495" t="s">
        <v>25</v>
      </c>
      <c r="D1495" t="s">
        <v>376</v>
      </c>
      <c r="E1495">
        <v>283.7</v>
      </c>
      <c r="F1495" s="20">
        <v>45665</v>
      </c>
      <c r="G1495" s="20"/>
      <c r="H1495" s="20">
        <v>45665</v>
      </c>
      <c r="I1495" s="20">
        <v>45665</v>
      </c>
      <c r="J1495" s="20">
        <v>45666</v>
      </c>
      <c r="K1495" t="s">
        <v>298</v>
      </c>
      <c r="L1495" t="s">
        <v>377</v>
      </c>
      <c r="M1495" t="s">
        <v>378</v>
      </c>
      <c r="N1495" t="s">
        <v>1320</v>
      </c>
      <c r="R1495" t="s">
        <v>97</v>
      </c>
    </row>
    <row r="1496" spans="1:19" x14ac:dyDescent="0.3">
      <c r="A1496">
        <v>98296</v>
      </c>
      <c r="B1496">
        <v>122</v>
      </c>
      <c r="C1496" t="s">
        <v>25</v>
      </c>
      <c r="D1496" t="s">
        <v>509</v>
      </c>
      <c r="E1496">
        <v>195</v>
      </c>
      <c r="F1496" s="20">
        <v>45666</v>
      </c>
      <c r="G1496" s="20">
        <v>45665</v>
      </c>
      <c r="H1496" s="20">
        <v>45665</v>
      </c>
      <c r="I1496" s="20">
        <v>45651</v>
      </c>
      <c r="J1496" s="20">
        <v>45652</v>
      </c>
      <c r="K1496" t="s">
        <v>213</v>
      </c>
      <c r="N1496" t="s">
        <v>1764</v>
      </c>
      <c r="O1496" t="s">
        <v>215</v>
      </c>
      <c r="P1496" t="s">
        <v>216</v>
      </c>
      <c r="Q1496" t="s">
        <v>217</v>
      </c>
      <c r="R1496" t="s">
        <v>97</v>
      </c>
      <c r="S1496" t="s">
        <v>98</v>
      </c>
    </row>
    <row r="1497" spans="1:19" x14ac:dyDescent="0.3">
      <c r="A1497">
        <v>98464</v>
      </c>
      <c r="B1497">
        <v>122</v>
      </c>
      <c r="C1497" t="s">
        <v>25</v>
      </c>
      <c r="D1497" t="s">
        <v>365</v>
      </c>
      <c r="E1497">
        <v>1345.68</v>
      </c>
      <c r="F1497" s="20">
        <v>45666</v>
      </c>
      <c r="G1497" s="20">
        <v>45665</v>
      </c>
      <c r="H1497" s="20">
        <v>45665</v>
      </c>
      <c r="I1497" s="20">
        <v>45636</v>
      </c>
      <c r="J1497" s="20">
        <v>45652</v>
      </c>
      <c r="K1497" t="s">
        <v>213</v>
      </c>
      <c r="N1497" t="s">
        <v>1765</v>
      </c>
      <c r="O1497" t="s">
        <v>215</v>
      </c>
      <c r="P1497" t="s">
        <v>216</v>
      </c>
      <c r="Q1497" t="s">
        <v>217</v>
      </c>
      <c r="R1497" t="s">
        <v>97</v>
      </c>
      <c r="S1497" t="s">
        <v>98</v>
      </c>
    </row>
    <row r="1498" spans="1:19" x14ac:dyDescent="0.3">
      <c r="A1498">
        <v>98466</v>
      </c>
      <c r="B1498">
        <v>122</v>
      </c>
      <c r="C1498" t="s">
        <v>25</v>
      </c>
      <c r="D1498" t="s">
        <v>303</v>
      </c>
      <c r="E1498">
        <v>394.5</v>
      </c>
      <c r="F1498" s="20">
        <v>45667</v>
      </c>
      <c r="G1498" s="20">
        <v>45665</v>
      </c>
      <c r="H1498" s="20">
        <v>45665</v>
      </c>
      <c r="I1498" s="20">
        <v>45637</v>
      </c>
      <c r="J1498" s="20">
        <v>45652</v>
      </c>
      <c r="K1498" t="s">
        <v>213</v>
      </c>
      <c r="N1498" t="s">
        <v>1766</v>
      </c>
      <c r="O1498" t="s">
        <v>215</v>
      </c>
      <c r="P1498" t="s">
        <v>216</v>
      </c>
      <c r="Q1498" t="s">
        <v>217</v>
      </c>
      <c r="R1498" t="s">
        <v>97</v>
      </c>
      <c r="S1498" t="s">
        <v>98</v>
      </c>
    </row>
    <row r="1499" spans="1:19" x14ac:dyDescent="0.3">
      <c r="A1499">
        <v>98469</v>
      </c>
      <c r="B1499">
        <v>122</v>
      </c>
      <c r="C1499" t="s">
        <v>25</v>
      </c>
      <c r="D1499" t="s">
        <v>468</v>
      </c>
      <c r="E1499">
        <v>544.44000000000005</v>
      </c>
      <c r="F1499" s="20">
        <v>45667</v>
      </c>
      <c r="G1499" s="20">
        <v>45665</v>
      </c>
      <c r="H1499" s="20">
        <v>45665</v>
      </c>
      <c r="I1499" s="20">
        <v>45637</v>
      </c>
      <c r="J1499" s="20">
        <v>45652</v>
      </c>
      <c r="K1499" t="s">
        <v>213</v>
      </c>
      <c r="N1499" t="s">
        <v>1767</v>
      </c>
      <c r="O1499" t="s">
        <v>215</v>
      </c>
      <c r="P1499" t="s">
        <v>216</v>
      </c>
      <c r="Q1499" t="s">
        <v>217</v>
      </c>
      <c r="R1499" t="s">
        <v>97</v>
      </c>
      <c r="S1499" t="s">
        <v>98</v>
      </c>
    </row>
    <row r="1500" spans="1:19" x14ac:dyDescent="0.3">
      <c r="A1500">
        <v>98473</v>
      </c>
      <c r="B1500">
        <v>122</v>
      </c>
      <c r="C1500" t="s">
        <v>25</v>
      </c>
      <c r="D1500" t="s">
        <v>236</v>
      </c>
      <c r="E1500">
        <v>646.5</v>
      </c>
      <c r="F1500" s="20">
        <v>45666</v>
      </c>
      <c r="G1500" s="20">
        <v>45665</v>
      </c>
      <c r="H1500" s="20">
        <v>45665</v>
      </c>
      <c r="I1500" s="20">
        <v>45638</v>
      </c>
      <c r="J1500" s="20">
        <v>45652</v>
      </c>
      <c r="K1500" t="s">
        <v>213</v>
      </c>
      <c r="N1500" t="s">
        <v>1768</v>
      </c>
      <c r="O1500" t="s">
        <v>215</v>
      </c>
      <c r="P1500" t="s">
        <v>216</v>
      </c>
      <c r="Q1500" t="s">
        <v>217</v>
      </c>
      <c r="R1500" t="s">
        <v>97</v>
      </c>
      <c r="S1500" t="s">
        <v>98</v>
      </c>
    </row>
    <row r="1501" spans="1:19" x14ac:dyDescent="0.3">
      <c r="A1501">
        <v>98480</v>
      </c>
      <c r="B1501">
        <v>122</v>
      </c>
      <c r="C1501" t="s">
        <v>25</v>
      </c>
      <c r="D1501" t="s">
        <v>1530</v>
      </c>
      <c r="E1501">
        <v>1511.23</v>
      </c>
      <c r="F1501" s="20">
        <v>45666</v>
      </c>
      <c r="G1501" s="20">
        <v>45665</v>
      </c>
      <c r="H1501" s="20">
        <v>45665</v>
      </c>
      <c r="I1501" s="20">
        <v>45638</v>
      </c>
      <c r="J1501" s="20">
        <v>45652</v>
      </c>
      <c r="K1501" t="s">
        <v>213</v>
      </c>
      <c r="N1501" t="s">
        <v>1769</v>
      </c>
      <c r="O1501" t="s">
        <v>215</v>
      </c>
      <c r="P1501" t="s">
        <v>216</v>
      </c>
      <c r="Q1501" t="s">
        <v>217</v>
      </c>
      <c r="R1501" t="s">
        <v>97</v>
      </c>
      <c r="S1501" t="s">
        <v>98</v>
      </c>
    </row>
    <row r="1502" spans="1:19" x14ac:dyDescent="0.3">
      <c r="A1502">
        <v>98491</v>
      </c>
      <c r="B1502">
        <v>122</v>
      </c>
      <c r="C1502" t="s">
        <v>25</v>
      </c>
      <c r="D1502" t="s">
        <v>236</v>
      </c>
      <c r="E1502">
        <v>162.88</v>
      </c>
      <c r="F1502" s="20">
        <v>45666</v>
      </c>
      <c r="G1502" s="20">
        <v>45665</v>
      </c>
      <c r="H1502" s="20">
        <v>45665</v>
      </c>
      <c r="I1502" s="20">
        <v>45638</v>
      </c>
      <c r="J1502" s="20">
        <v>45652</v>
      </c>
      <c r="K1502" t="s">
        <v>213</v>
      </c>
      <c r="N1502" t="s">
        <v>1770</v>
      </c>
      <c r="O1502" t="s">
        <v>215</v>
      </c>
      <c r="P1502" t="s">
        <v>216</v>
      </c>
      <c r="Q1502" t="s">
        <v>217</v>
      </c>
      <c r="R1502" t="s">
        <v>97</v>
      </c>
      <c r="S1502" t="s">
        <v>98</v>
      </c>
    </row>
    <row r="1503" spans="1:19" x14ac:dyDescent="0.3">
      <c r="A1503">
        <v>98496</v>
      </c>
      <c r="B1503">
        <v>122</v>
      </c>
      <c r="C1503" t="s">
        <v>25</v>
      </c>
      <c r="D1503" t="s">
        <v>367</v>
      </c>
      <c r="E1503">
        <v>924.53</v>
      </c>
      <c r="F1503" s="20">
        <v>45666</v>
      </c>
      <c r="G1503" s="20">
        <v>45665</v>
      </c>
      <c r="H1503" s="20">
        <v>45665</v>
      </c>
      <c r="I1503" s="20">
        <v>45644</v>
      </c>
      <c r="J1503" s="20">
        <v>45652</v>
      </c>
      <c r="K1503" t="s">
        <v>213</v>
      </c>
      <c r="N1503" t="s">
        <v>1771</v>
      </c>
      <c r="O1503" t="s">
        <v>215</v>
      </c>
      <c r="P1503" t="s">
        <v>216</v>
      </c>
      <c r="Q1503" t="s">
        <v>217</v>
      </c>
      <c r="R1503" t="s">
        <v>97</v>
      </c>
      <c r="S1503" t="s">
        <v>98</v>
      </c>
    </row>
    <row r="1504" spans="1:19" x14ac:dyDescent="0.3">
      <c r="A1504">
        <v>98550</v>
      </c>
      <c r="B1504">
        <v>122</v>
      </c>
      <c r="C1504" t="s">
        <v>25</v>
      </c>
      <c r="D1504" t="s">
        <v>846</v>
      </c>
      <c r="E1504">
        <v>8434.24</v>
      </c>
      <c r="F1504" s="20">
        <v>45667</v>
      </c>
      <c r="G1504" s="20">
        <v>45665</v>
      </c>
      <c r="H1504" s="20">
        <v>45665</v>
      </c>
      <c r="I1504" s="20">
        <v>45658</v>
      </c>
      <c r="J1504" s="20">
        <v>45653</v>
      </c>
      <c r="K1504" t="s">
        <v>213</v>
      </c>
      <c r="L1504" t="s">
        <v>372</v>
      </c>
      <c r="M1504" t="s">
        <v>850</v>
      </c>
      <c r="N1504" t="s">
        <v>1772</v>
      </c>
      <c r="O1504" t="s">
        <v>215</v>
      </c>
      <c r="P1504" t="s">
        <v>216</v>
      </c>
      <c r="Q1504" t="s">
        <v>217</v>
      </c>
      <c r="R1504" t="s">
        <v>97</v>
      </c>
      <c r="S1504" t="s">
        <v>98</v>
      </c>
    </row>
    <row r="1505" spans="1:19" x14ac:dyDescent="0.3">
      <c r="A1505">
        <v>99242</v>
      </c>
      <c r="B1505">
        <v>122</v>
      </c>
      <c r="C1505" t="s">
        <v>25</v>
      </c>
      <c r="D1505" t="s">
        <v>792</v>
      </c>
      <c r="E1505">
        <v>2360</v>
      </c>
      <c r="F1505" s="20">
        <v>45667</v>
      </c>
      <c r="G1505" s="20">
        <v>45665</v>
      </c>
      <c r="H1505" s="20">
        <v>45665</v>
      </c>
      <c r="I1505" s="20">
        <v>45627</v>
      </c>
      <c r="J1505" s="20">
        <v>45659</v>
      </c>
      <c r="K1505" t="s">
        <v>96</v>
      </c>
      <c r="L1505" t="s">
        <v>1639</v>
      </c>
      <c r="M1505" t="s">
        <v>1773</v>
      </c>
      <c r="N1505" t="s">
        <v>1508</v>
      </c>
      <c r="O1505" t="s">
        <v>215</v>
      </c>
      <c r="P1505" t="s">
        <v>216</v>
      </c>
      <c r="Q1505" t="s">
        <v>217</v>
      </c>
      <c r="R1505" t="s">
        <v>97</v>
      </c>
      <c r="S1505" t="s">
        <v>98</v>
      </c>
    </row>
    <row r="1506" spans="1:19" x14ac:dyDescent="0.3">
      <c r="A1506">
        <v>99243</v>
      </c>
      <c r="B1506">
        <v>122</v>
      </c>
      <c r="C1506" t="s">
        <v>25</v>
      </c>
      <c r="D1506" t="s">
        <v>795</v>
      </c>
      <c r="E1506">
        <v>2210</v>
      </c>
      <c r="F1506" s="20">
        <v>45667</v>
      </c>
      <c r="G1506" s="20">
        <v>45665</v>
      </c>
      <c r="H1506" s="20">
        <v>45665</v>
      </c>
      <c r="I1506" s="20">
        <v>45627</v>
      </c>
      <c r="J1506" s="20">
        <v>45659</v>
      </c>
      <c r="K1506" t="s">
        <v>96</v>
      </c>
      <c r="L1506" t="s">
        <v>1639</v>
      </c>
      <c r="M1506" t="s">
        <v>1773</v>
      </c>
      <c r="N1506" t="s">
        <v>1124</v>
      </c>
      <c r="O1506" t="s">
        <v>215</v>
      </c>
      <c r="P1506" t="s">
        <v>216</v>
      </c>
      <c r="Q1506" t="s">
        <v>217</v>
      </c>
      <c r="R1506" t="s">
        <v>97</v>
      </c>
      <c r="S1506" t="s">
        <v>98</v>
      </c>
    </row>
    <row r="1507" spans="1:19" x14ac:dyDescent="0.3">
      <c r="A1507">
        <v>99244</v>
      </c>
      <c r="B1507">
        <v>122</v>
      </c>
      <c r="C1507" t="s">
        <v>25</v>
      </c>
      <c r="D1507" t="s">
        <v>797</v>
      </c>
      <c r="E1507">
        <v>2490</v>
      </c>
      <c r="F1507" s="20">
        <v>45667</v>
      </c>
      <c r="G1507" s="20">
        <v>45665</v>
      </c>
      <c r="H1507" s="20">
        <v>45665</v>
      </c>
      <c r="I1507" s="20">
        <v>45657</v>
      </c>
      <c r="J1507" s="20">
        <v>45659</v>
      </c>
      <c r="K1507" t="s">
        <v>96</v>
      </c>
      <c r="L1507" t="s">
        <v>1639</v>
      </c>
      <c r="M1507" t="s">
        <v>1773</v>
      </c>
      <c r="N1507" t="s">
        <v>1774</v>
      </c>
      <c r="O1507" t="s">
        <v>215</v>
      </c>
      <c r="P1507" t="s">
        <v>216</v>
      </c>
      <c r="Q1507" t="s">
        <v>217</v>
      </c>
      <c r="R1507" t="s">
        <v>97</v>
      </c>
      <c r="S1507" t="s">
        <v>98</v>
      </c>
    </row>
    <row r="1508" spans="1:19" x14ac:dyDescent="0.3">
      <c r="A1508">
        <v>99245</v>
      </c>
      <c r="B1508">
        <v>122</v>
      </c>
      <c r="C1508" t="s">
        <v>25</v>
      </c>
      <c r="D1508" t="s">
        <v>799</v>
      </c>
      <c r="E1508">
        <v>2230</v>
      </c>
      <c r="F1508" s="20">
        <v>45667</v>
      </c>
      <c r="G1508" s="20">
        <v>45665</v>
      </c>
      <c r="H1508" s="20">
        <v>45665</v>
      </c>
      <c r="I1508" s="20">
        <v>45657</v>
      </c>
      <c r="J1508" s="20">
        <v>45659</v>
      </c>
      <c r="K1508" t="s">
        <v>96</v>
      </c>
      <c r="L1508" t="s">
        <v>1639</v>
      </c>
      <c r="M1508" t="s">
        <v>1773</v>
      </c>
      <c r="N1508" t="s">
        <v>1183</v>
      </c>
      <c r="O1508" t="s">
        <v>215</v>
      </c>
      <c r="P1508" t="s">
        <v>216</v>
      </c>
      <c r="Q1508" t="s">
        <v>217</v>
      </c>
      <c r="R1508" t="s">
        <v>97</v>
      </c>
      <c r="S1508" t="s">
        <v>98</v>
      </c>
    </row>
    <row r="1509" spans="1:19" x14ac:dyDescent="0.3">
      <c r="A1509">
        <v>99246</v>
      </c>
      <c r="B1509">
        <v>122</v>
      </c>
      <c r="C1509" t="s">
        <v>25</v>
      </c>
      <c r="D1509" t="s">
        <v>800</v>
      </c>
      <c r="E1509">
        <v>2360</v>
      </c>
      <c r="F1509" s="20">
        <v>45667</v>
      </c>
      <c r="G1509" s="20">
        <v>45665</v>
      </c>
      <c r="H1509" s="20">
        <v>45665</v>
      </c>
      <c r="I1509" s="20">
        <v>45657</v>
      </c>
      <c r="J1509" s="20">
        <v>45659</v>
      </c>
      <c r="K1509" t="s">
        <v>96</v>
      </c>
      <c r="L1509" t="s">
        <v>1639</v>
      </c>
      <c r="M1509" t="s">
        <v>1773</v>
      </c>
      <c r="N1509" t="s">
        <v>1775</v>
      </c>
      <c r="O1509" t="s">
        <v>215</v>
      </c>
      <c r="P1509" t="s">
        <v>216</v>
      </c>
      <c r="Q1509" t="s">
        <v>217</v>
      </c>
      <c r="R1509" t="s">
        <v>97</v>
      </c>
      <c r="S1509" t="s">
        <v>98</v>
      </c>
    </row>
    <row r="1510" spans="1:19" x14ac:dyDescent="0.3">
      <c r="A1510">
        <v>99247</v>
      </c>
      <c r="B1510">
        <v>122</v>
      </c>
      <c r="C1510" t="s">
        <v>25</v>
      </c>
      <c r="D1510" t="s">
        <v>1776</v>
      </c>
      <c r="E1510">
        <v>2620</v>
      </c>
      <c r="F1510" s="20">
        <v>45667</v>
      </c>
      <c r="G1510" s="20">
        <v>45665</v>
      </c>
      <c r="H1510" s="20">
        <v>45665</v>
      </c>
      <c r="I1510" s="20">
        <v>45657</v>
      </c>
      <c r="J1510" s="20">
        <v>45659</v>
      </c>
      <c r="K1510" t="s">
        <v>96</v>
      </c>
      <c r="L1510" t="s">
        <v>1639</v>
      </c>
      <c r="M1510" t="s">
        <v>1773</v>
      </c>
      <c r="N1510" t="s">
        <v>1148</v>
      </c>
      <c r="O1510" t="s">
        <v>215</v>
      </c>
      <c r="P1510" t="s">
        <v>216</v>
      </c>
      <c r="Q1510" t="s">
        <v>217</v>
      </c>
      <c r="R1510" t="s">
        <v>97</v>
      </c>
      <c r="S1510" t="s">
        <v>98</v>
      </c>
    </row>
    <row r="1511" spans="1:19" x14ac:dyDescent="0.3">
      <c r="A1511">
        <v>99249</v>
      </c>
      <c r="B1511">
        <v>122</v>
      </c>
      <c r="C1511" t="s">
        <v>25</v>
      </c>
      <c r="D1511" t="s">
        <v>1030</v>
      </c>
      <c r="E1511">
        <v>2030</v>
      </c>
      <c r="F1511" s="20">
        <v>45667</v>
      </c>
      <c r="G1511" s="20">
        <v>45665</v>
      </c>
      <c r="H1511" s="20">
        <v>45665</v>
      </c>
      <c r="I1511" s="20">
        <v>45627</v>
      </c>
      <c r="J1511" s="20">
        <v>45659</v>
      </c>
      <c r="K1511" t="s">
        <v>96</v>
      </c>
      <c r="L1511" t="s">
        <v>1639</v>
      </c>
      <c r="M1511" t="s">
        <v>1773</v>
      </c>
      <c r="N1511" t="s">
        <v>505</v>
      </c>
      <c r="O1511" t="s">
        <v>215</v>
      </c>
      <c r="P1511" t="s">
        <v>216</v>
      </c>
      <c r="Q1511" t="s">
        <v>217</v>
      </c>
      <c r="R1511" t="s">
        <v>97</v>
      </c>
      <c r="S1511" t="s">
        <v>98</v>
      </c>
    </row>
    <row r="1512" spans="1:19" x14ac:dyDescent="0.3">
      <c r="A1512">
        <v>99250</v>
      </c>
      <c r="B1512">
        <v>122</v>
      </c>
      <c r="C1512" t="s">
        <v>25</v>
      </c>
      <c r="D1512" t="s">
        <v>311</v>
      </c>
      <c r="E1512">
        <v>2490</v>
      </c>
      <c r="F1512" s="20">
        <v>45667</v>
      </c>
      <c r="G1512" s="20">
        <v>45665</v>
      </c>
      <c r="H1512" s="20">
        <v>45665</v>
      </c>
      <c r="I1512" s="20">
        <v>45657</v>
      </c>
      <c r="J1512" s="20">
        <v>45659</v>
      </c>
      <c r="K1512" t="s">
        <v>96</v>
      </c>
      <c r="L1512" t="s">
        <v>1639</v>
      </c>
      <c r="M1512" t="s">
        <v>1773</v>
      </c>
      <c r="N1512" t="s">
        <v>1156</v>
      </c>
      <c r="O1512" t="s">
        <v>215</v>
      </c>
      <c r="P1512" t="s">
        <v>216</v>
      </c>
      <c r="Q1512" t="s">
        <v>217</v>
      </c>
      <c r="R1512" t="s">
        <v>97</v>
      </c>
      <c r="S1512" t="s">
        <v>98</v>
      </c>
    </row>
    <row r="1513" spans="1:19" x14ac:dyDescent="0.3">
      <c r="A1513">
        <v>99252</v>
      </c>
      <c r="B1513">
        <v>122</v>
      </c>
      <c r="C1513" t="s">
        <v>25</v>
      </c>
      <c r="D1513" t="s">
        <v>805</v>
      </c>
      <c r="E1513">
        <v>1660</v>
      </c>
      <c r="F1513" s="20">
        <v>45667</v>
      </c>
      <c r="G1513" s="20">
        <v>45665</v>
      </c>
      <c r="H1513" s="20">
        <v>45665</v>
      </c>
      <c r="I1513" s="20">
        <v>45627</v>
      </c>
      <c r="J1513" s="20">
        <v>45659</v>
      </c>
      <c r="K1513" t="s">
        <v>96</v>
      </c>
      <c r="L1513" t="s">
        <v>1639</v>
      </c>
      <c r="M1513" t="s">
        <v>1773</v>
      </c>
      <c r="N1513" t="s">
        <v>1150</v>
      </c>
      <c r="O1513" t="s">
        <v>215</v>
      </c>
      <c r="P1513" t="s">
        <v>216</v>
      </c>
      <c r="Q1513" t="s">
        <v>217</v>
      </c>
      <c r="R1513" t="s">
        <v>97</v>
      </c>
      <c r="S1513" t="s">
        <v>98</v>
      </c>
    </row>
    <row r="1514" spans="1:19" x14ac:dyDescent="0.3">
      <c r="A1514">
        <v>99253</v>
      </c>
      <c r="B1514">
        <v>122</v>
      </c>
      <c r="C1514" t="s">
        <v>25</v>
      </c>
      <c r="D1514" t="s">
        <v>807</v>
      </c>
      <c r="E1514">
        <v>2490</v>
      </c>
      <c r="F1514" s="20">
        <v>45667</v>
      </c>
      <c r="G1514" s="20">
        <v>45665</v>
      </c>
      <c r="H1514" s="20">
        <v>45665</v>
      </c>
      <c r="I1514" s="20">
        <v>45627</v>
      </c>
      <c r="J1514" s="20">
        <v>45659</v>
      </c>
      <c r="K1514" t="s">
        <v>96</v>
      </c>
      <c r="L1514" t="s">
        <v>1639</v>
      </c>
      <c r="M1514" t="s">
        <v>1773</v>
      </c>
      <c r="N1514" t="s">
        <v>1156</v>
      </c>
      <c r="O1514" t="s">
        <v>215</v>
      </c>
      <c r="P1514" t="s">
        <v>216</v>
      </c>
      <c r="Q1514" t="s">
        <v>217</v>
      </c>
      <c r="R1514" t="s">
        <v>97</v>
      </c>
      <c r="S1514" t="s">
        <v>98</v>
      </c>
    </row>
    <row r="1515" spans="1:19" x14ac:dyDescent="0.3">
      <c r="A1515">
        <v>99254</v>
      </c>
      <c r="B1515">
        <v>122</v>
      </c>
      <c r="C1515" t="s">
        <v>25</v>
      </c>
      <c r="D1515" t="s">
        <v>810</v>
      </c>
      <c r="E1515">
        <v>1180</v>
      </c>
      <c r="F1515" s="20">
        <v>45667</v>
      </c>
      <c r="G1515" s="20">
        <v>45665</v>
      </c>
      <c r="H1515" s="20">
        <v>45665</v>
      </c>
      <c r="I1515" s="20">
        <v>45627</v>
      </c>
      <c r="J1515" s="20">
        <v>45659</v>
      </c>
      <c r="K1515" t="s">
        <v>96</v>
      </c>
      <c r="L1515" t="s">
        <v>1639</v>
      </c>
      <c r="M1515" t="s">
        <v>1773</v>
      </c>
      <c r="N1515" t="s">
        <v>1777</v>
      </c>
      <c r="O1515" t="s">
        <v>215</v>
      </c>
      <c r="P1515" t="s">
        <v>216</v>
      </c>
      <c r="Q1515" t="s">
        <v>217</v>
      </c>
      <c r="R1515" t="s">
        <v>97</v>
      </c>
      <c r="S1515" t="s">
        <v>98</v>
      </c>
    </row>
    <row r="1516" spans="1:19" x14ac:dyDescent="0.3">
      <c r="A1516">
        <v>96552</v>
      </c>
      <c r="B1516">
        <v>122</v>
      </c>
      <c r="C1516" t="s">
        <v>25</v>
      </c>
      <c r="D1516" t="s">
        <v>838</v>
      </c>
      <c r="E1516">
        <v>3850</v>
      </c>
      <c r="F1516" s="20">
        <v>45667</v>
      </c>
      <c r="G1516" s="20">
        <v>45665</v>
      </c>
      <c r="H1516" s="20">
        <v>45665</v>
      </c>
      <c r="I1516" s="20">
        <v>45627</v>
      </c>
      <c r="J1516" s="20">
        <v>45645</v>
      </c>
      <c r="K1516" t="s">
        <v>96</v>
      </c>
      <c r="L1516" t="s">
        <v>1639</v>
      </c>
      <c r="M1516" t="s">
        <v>1778</v>
      </c>
      <c r="N1516" t="s">
        <v>1185</v>
      </c>
      <c r="O1516" t="s">
        <v>215</v>
      </c>
      <c r="P1516" t="s">
        <v>216</v>
      </c>
      <c r="Q1516" t="s">
        <v>217</v>
      </c>
      <c r="R1516" t="s">
        <v>97</v>
      </c>
      <c r="S1516" t="s">
        <v>98</v>
      </c>
    </row>
    <row r="1517" spans="1:19" x14ac:dyDescent="0.3">
      <c r="A1517">
        <v>97143</v>
      </c>
      <c r="B1517">
        <v>122</v>
      </c>
      <c r="C1517" t="s">
        <v>25</v>
      </c>
      <c r="D1517" t="s">
        <v>288</v>
      </c>
      <c r="E1517">
        <v>16000</v>
      </c>
      <c r="F1517" s="20">
        <v>45667</v>
      </c>
      <c r="G1517" s="20">
        <v>45665</v>
      </c>
      <c r="H1517" s="20">
        <v>45665</v>
      </c>
      <c r="I1517" s="20">
        <v>45627</v>
      </c>
      <c r="J1517" s="20"/>
      <c r="K1517" t="s">
        <v>96</v>
      </c>
      <c r="L1517" t="s">
        <v>1753</v>
      </c>
      <c r="M1517" t="s">
        <v>1754</v>
      </c>
      <c r="N1517" t="s">
        <v>859</v>
      </c>
      <c r="O1517" t="s">
        <v>215</v>
      </c>
      <c r="P1517" t="s">
        <v>216</v>
      </c>
      <c r="Q1517" t="s">
        <v>217</v>
      </c>
      <c r="R1517" t="s">
        <v>97</v>
      </c>
      <c r="S1517" t="s">
        <v>98</v>
      </c>
    </row>
    <row r="1518" spans="1:19" x14ac:dyDescent="0.3">
      <c r="A1518">
        <v>91523</v>
      </c>
      <c r="B1518">
        <v>122</v>
      </c>
      <c r="C1518" t="s">
        <v>25</v>
      </c>
      <c r="D1518" t="s">
        <v>763</v>
      </c>
      <c r="E1518">
        <v>1450</v>
      </c>
      <c r="F1518" s="20">
        <v>45667</v>
      </c>
      <c r="G1518" s="20">
        <v>45665</v>
      </c>
      <c r="H1518" s="20">
        <v>45665</v>
      </c>
      <c r="I1518" s="20">
        <v>45658</v>
      </c>
      <c r="J1518" s="20"/>
      <c r="K1518" t="s">
        <v>96</v>
      </c>
      <c r="L1518" t="s">
        <v>276</v>
      </c>
      <c r="M1518" t="s">
        <v>764</v>
      </c>
      <c r="N1518" t="s">
        <v>1508</v>
      </c>
      <c r="O1518" t="s">
        <v>215</v>
      </c>
      <c r="P1518" t="s">
        <v>216</v>
      </c>
      <c r="Q1518" t="s">
        <v>217</v>
      </c>
      <c r="R1518" t="s">
        <v>97</v>
      </c>
      <c r="S1518" t="s">
        <v>98</v>
      </c>
    </row>
    <row r="1519" spans="1:19" x14ac:dyDescent="0.3">
      <c r="A1519">
        <v>91935</v>
      </c>
      <c r="B1519">
        <v>122</v>
      </c>
      <c r="C1519" t="s">
        <v>25</v>
      </c>
      <c r="D1519" t="s">
        <v>502</v>
      </c>
      <c r="E1519">
        <v>697.07</v>
      </c>
      <c r="F1519" s="20">
        <v>45667</v>
      </c>
      <c r="G1519" s="20">
        <v>45665</v>
      </c>
      <c r="H1519" s="20">
        <v>45665</v>
      </c>
      <c r="I1519" s="20">
        <v>45658</v>
      </c>
      <c r="J1519" s="20"/>
      <c r="K1519" t="s">
        <v>96</v>
      </c>
      <c r="L1519" t="s">
        <v>372</v>
      </c>
      <c r="M1519" t="s">
        <v>850</v>
      </c>
      <c r="N1519" t="s">
        <v>851</v>
      </c>
      <c r="O1519" t="s">
        <v>215</v>
      </c>
      <c r="P1519" t="s">
        <v>216</v>
      </c>
      <c r="Q1519" t="s">
        <v>217</v>
      </c>
      <c r="R1519" t="s">
        <v>97</v>
      </c>
      <c r="S1519" t="s">
        <v>98</v>
      </c>
    </row>
    <row r="1520" spans="1:19" x14ac:dyDescent="0.3">
      <c r="A1520">
        <v>90429</v>
      </c>
      <c r="B1520">
        <v>122</v>
      </c>
      <c r="C1520" t="s">
        <v>25</v>
      </c>
      <c r="D1520" t="s">
        <v>813</v>
      </c>
      <c r="E1520">
        <v>6311</v>
      </c>
      <c r="F1520" s="20">
        <v>45667</v>
      </c>
      <c r="G1520" s="20">
        <v>45665</v>
      </c>
      <c r="H1520" s="20">
        <v>45665</v>
      </c>
      <c r="I1520" s="20">
        <v>45656</v>
      </c>
      <c r="J1520" s="20">
        <v>45629</v>
      </c>
      <c r="K1520" t="s">
        <v>96</v>
      </c>
      <c r="L1520" t="s">
        <v>814</v>
      </c>
      <c r="M1520" t="s">
        <v>815</v>
      </c>
      <c r="N1520" t="s">
        <v>1514</v>
      </c>
      <c r="O1520" t="s">
        <v>215</v>
      </c>
      <c r="P1520" t="s">
        <v>216</v>
      </c>
      <c r="Q1520" t="s">
        <v>217</v>
      </c>
      <c r="R1520" t="s">
        <v>97</v>
      </c>
      <c r="S1520" t="s">
        <v>98</v>
      </c>
    </row>
    <row r="1521" spans="1:19" x14ac:dyDescent="0.3">
      <c r="A1521">
        <v>91293</v>
      </c>
      <c r="B1521">
        <v>122</v>
      </c>
      <c r="C1521" t="s">
        <v>25</v>
      </c>
      <c r="D1521" t="s">
        <v>792</v>
      </c>
      <c r="E1521">
        <v>6000</v>
      </c>
      <c r="F1521" s="20">
        <v>45667</v>
      </c>
      <c r="G1521" s="20">
        <v>45665</v>
      </c>
      <c r="H1521" s="20">
        <v>45665</v>
      </c>
      <c r="I1521" s="20">
        <v>45627</v>
      </c>
      <c r="J1521" s="20">
        <v>45631</v>
      </c>
      <c r="K1521" t="s">
        <v>96</v>
      </c>
      <c r="L1521" t="s">
        <v>1639</v>
      </c>
      <c r="M1521" t="s">
        <v>1778</v>
      </c>
      <c r="N1521" t="s">
        <v>835</v>
      </c>
      <c r="O1521" t="s">
        <v>215</v>
      </c>
      <c r="P1521" t="s">
        <v>216</v>
      </c>
      <c r="Q1521" t="s">
        <v>217</v>
      </c>
      <c r="R1521" t="s">
        <v>97</v>
      </c>
      <c r="S1521" t="s">
        <v>98</v>
      </c>
    </row>
    <row r="1522" spans="1:19" x14ac:dyDescent="0.3">
      <c r="A1522">
        <v>91294</v>
      </c>
      <c r="B1522">
        <v>122</v>
      </c>
      <c r="C1522" t="s">
        <v>25</v>
      </c>
      <c r="D1522" t="s">
        <v>795</v>
      </c>
      <c r="E1522">
        <v>2700</v>
      </c>
      <c r="F1522" s="20">
        <v>45667</v>
      </c>
      <c r="G1522" s="20">
        <v>45665</v>
      </c>
      <c r="H1522" s="20">
        <v>45665</v>
      </c>
      <c r="I1522" s="20">
        <v>45627</v>
      </c>
      <c r="J1522" s="20">
        <v>45631</v>
      </c>
      <c r="K1522" t="s">
        <v>96</v>
      </c>
      <c r="L1522" t="s">
        <v>1639</v>
      </c>
      <c r="M1522" t="s">
        <v>1778</v>
      </c>
      <c r="N1522" t="s">
        <v>1779</v>
      </c>
      <c r="O1522" t="s">
        <v>215</v>
      </c>
      <c r="P1522" t="s">
        <v>216</v>
      </c>
      <c r="Q1522" t="s">
        <v>217</v>
      </c>
      <c r="R1522" t="s">
        <v>97</v>
      </c>
      <c r="S1522" t="s">
        <v>98</v>
      </c>
    </row>
    <row r="1523" spans="1:19" x14ac:dyDescent="0.3">
      <c r="A1523">
        <v>91295</v>
      </c>
      <c r="B1523">
        <v>122</v>
      </c>
      <c r="C1523" t="s">
        <v>25</v>
      </c>
      <c r="D1523" t="s">
        <v>797</v>
      </c>
      <c r="E1523">
        <v>4200</v>
      </c>
      <c r="F1523" s="20">
        <v>45667</v>
      </c>
      <c r="G1523" s="20">
        <v>45665</v>
      </c>
      <c r="H1523" s="20">
        <v>45665</v>
      </c>
      <c r="I1523" s="20">
        <v>45627</v>
      </c>
      <c r="J1523" s="20">
        <v>45631</v>
      </c>
      <c r="K1523" t="s">
        <v>96</v>
      </c>
      <c r="L1523" t="s">
        <v>1639</v>
      </c>
      <c r="M1523" t="s">
        <v>1778</v>
      </c>
      <c r="N1523" t="s">
        <v>1774</v>
      </c>
      <c r="O1523" t="s">
        <v>215</v>
      </c>
      <c r="P1523" t="s">
        <v>216</v>
      </c>
      <c r="Q1523" t="s">
        <v>217</v>
      </c>
      <c r="R1523" t="s">
        <v>97</v>
      </c>
      <c r="S1523" t="s">
        <v>98</v>
      </c>
    </row>
    <row r="1524" spans="1:19" x14ac:dyDescent="0.3">
      <c r="A1524">
        <v>91296</v>
      </c>
      <c r="B1524">
        <v>122</v>
      </c>
      <c r="C1524" t="s">
        <v>25</v>
      </c>
      <c r="D1524" t="s">
        <v>813</v>
      </c>
      <c r="E1524">
        <v>5400</v>
      </c>
      <c r="F1524" s="20">
        <v>45667</v>
      </c>
      <c r="G1524" s="20">
        <v>45665</v>
      </c>
      <c r="H1524" s="20">
        <v>45665</v>
      </c>
      <c r="I1524" s="20">
        <v>45627</v>
      </c>
      <c r="J1524" s="20">
        <v>45631</v>
      </c>
      <c r="K1524" t="s">
        <v>96</v>
      </c>
      <c r="L1524" t="s">
        <v>1639</v>
      </c>
      <c r="M1524" t="s">
        <v>1778</v>
      </c>
      <c r="N1524" t="s">
        <v>994</v>
      </c>
      <c r="O1524" t="s">
        <v>215</v>
      </c>
      <c r="P1524" t="s">
        <v>216</v>
      </c>
      <c r="Q1524" t="s">
        <v>217</v>
      </c>
      <c r="R1524" t="s">
        <v>97</v>
      </c>
      <c r="S1524" t="s">
        <v>98</v>
      </c>
    </row>
    <row r="1525" spans="1:19" x14ac:dyDescent="0.3">
      <c r="A1525">
        <v>91297</v>
      </c>
      <c r="B1525">
        <v>122</v>
      </c>
      <c r="C1525" t="s">
        <v>25</v>
      </c>
      <c r="D1525" t="s">
        <v>799</v>
      </c>
      <c r="E1525">
        <v>4000</v>
      </c>
      <c r="F1525" s="20">
        <v>45667</v>
      </c>
      <c r="G1525" s="20">
        <v>45665</v>
      </c>
      <c r="H1525" s="20">
        <v>45665</v>
      </c>
      <c r="I1525" s="20">
        <v>45627</v>
      </c>
      <c r="J1525" s="20">
        <v>45631</v>
      </c>
      <c r="K1525" t="s">
        <v>96</v>
      </c>
      <c r="L1525" t="s">
        <v>1639</v>
      </c>
      <c r="M1525" t="s">
        <v>1778</v>
      </c>
      <c r="N1525" t="s">
        <v>1780</v>
      </c>
      <c r="O1525" t="s">
        <v>215</v>
      </c>
      <c r="P1525" t="s">
        <v>216</v>
      </c>
      <c r="Q1525" t="s">
        <v>217</v>
      </c>
      <c r="R1525" t="s">
        <v>97</v>
      </c>
      <c r="S1525" t="s">
        <v>98</v>
      </c>
    </row>
    <row r="1526" spans="1:19" x14ac:dyDescent="0.3">
      <c r="A1526">
        <v>91298</v>
      </c>
      <c r="B1526">
        <v>122</v>
      </c>
      <c r="C1526" t="s">
        <v>25</v>
      </c>
      <c r="D1526" t="s">
        <v>800</v>
      </c>
      <c r="E1526">
        <v>4800</v>
      </c>
      <c r="F1526" s="20">
        <v>45667</v>
      </c>
      <c r="G1526" s="20">
        <v>45665</v>
      </c>
      <c r="H1526" s="20">
        <v>45665</v>
      </c>
      <c r="I1526" s="20">
        <v>45627</v>
      </c>
      <c r="J1526" s="20">
        <v>45631</v>
      </c>
      <c r="K1526" t="s">
        <v>96</v>
      </c>
      <c r="L1526" t="s">
        <v>1639</v>
      </c>
      <c r="M1526" t="s">
        <v>1778</v>
      </c>
      <c r="N1526" t="s">
        <v>1781</v>
      </c>
      <c r="O1526" t="s">
        <v>215</v>
      </c>
      <c r="P1526" t="s">
        <v>216</v>
      </c>
      <c r="Q1526" t="s">
        <v>217</v>
      </c>
      <c r="R1526" t="s">
        <v>97</v>
      </c>
      <c r="S1526" t="s">
        <v>98</v>
      </c>
    </row>
    <row r="1527" spans="1:19" x14ac:dyDescent="0.3">
      <c r="A1527">
        <v>91300</v>
      </c>
      <c r="B1527">
        <v>122</v>
      </c>
      <c r="C1527" t="s">
        <v>25</v>
      </c>
      <c r="D1527" t="s">
        <v>1776</v>
      </c>
      <c r="E1527">
        <v>6600</v>
      </c>
      <c r="F1527" s="20">
        <v>45667</v>
      </c>
      <c r="G1527" s="20">
        <v>45665</v>
      </c>
      <c r="H1527" s="20">
        <v>45665</v>
      </c>
      <c r="I1527" s="20">
        <v>45627</v>
      </c>
      <c r="J1527" s="20">
        <v>45631</v>
      </c>
      <c r="K1527" t="s">
        <v>96</v>
      </c>
      <c r="L1527" t="s">
        <v>1639</v>
      </c>
      <c r="M1527" t="s">
        <v>1778</v>
      </c>
      <c r="N1527" t="s">
        <v>1510</v>
      </c>
      <c r="O1527" t="s">
        <v>215</v>
      </c>
      <c r="P1527" t="s">
        <v>216</v>
      </c>
      <c r="Q1527" t="s">
        <v>217</v>
      </c>
      <c r="R1527" t="s">
        <v>97</v>
      </c>
      <c r="S1527" t="s">
        <v>98</v>
      </c>
    </row>
    <row r="1528" spans="1:19" x14ac:dyDescent="0.3">
      <c r="A1528">
        <v>91301</v>
      </c>
      <c r="B1528">
        <v>122</v>
      </c>
      <c r="C1528" t="s">
        <v>25</v>
      </c>
      <c r="D1528" t="s">
        <v>769</v>
      </c>
      <c r="E1528">
        <v>6000</v>
      </c>
      <c r="F1528" s="20">
        <v>45667</v>
      </c>
      <c r="G1528" s="20">
        <v>45665</v>
      </c>
      <c r="H1528" s="20">
        <v>45665</v>
      </c>
      <c r="I1528" s="20">
        <v>45627</v>
      </c>
      <c r="J1528" s="20">
        <v>45631</v>
      </c>
      <c r="K1528" t="s">
        <v>96</v>
      </c>
      <c r="L1528" t="s">
        <v>1639</v>
      </c>
      <c r="M1528" t="s">
        <v>1778</v>
      </c>
      <c r="N1528" t="s">
        <v>1782</v>
      </c>
      <c r="O1528" t="s">
        <v>215</v>
      </c>
      <c r="P1528" t="s">
        <v>216</v>
      </c>
      <c r="Q1528" t="s">
        <v>217</v>
      </c>
      <c r="R1528" t="s">
        <v>97</v>
      </c>
      <c r="S1528" t="s">
        <v>98</v>
      </c>
    </row>
    <row r="1529" spans="1:19" x14ac:dyDescent="0.3">
      <c r="A1529">
        <v>91302</v>
      </c>
      <c r="B1529">
        <v>122</v>
      </c>
      <c r="C1529" t="s">
        <v>25</v>
      </c>
      <c r="D1529" t="s">
        <v>829</v>
      </c>
      <c r="E1529">
        <v>1398</v>
      </c>
      <c r="F1529" s="20">
        <v>45667</v>
      </c>
      <c r="G1529" s="20">
        <v>45665</v>
      </c>
      <c r="H1529" s="20">
        <v>45665</v>
      </c>
      <c r="I1529" s="20">
        <v>45627</v>
      </c>
      <c r="J1529" s="20">
        <v>45631</v>
      </c>
      <c r="K1529" t="s">
        <v>96</v>
      </c>
      <c r="L1529" t="s">
        <v>1639</v>
      </c>
      <c r="M1529" t="s">
        <v>1778</v>
      </c>
      <c r="N1529" t="s">
        <v>1150</v>
      </c>
      <c r="O1529" t="s">
        <v>215</v>
      </c>
      <c r="P1529" t="s">
        <v>216</v>
      </c>
      <c r="Q1529" t="s">
        <v>217</v>
      </c>
      <c r="R1529" t="s">
        <v>97</v>
      </c>
      <c r="S1529" t="s">
        <v>98</v>
      </c>
    </row>
    <row r="1530" spans="1:19" x14ac:dyDescent="0.3">
      <c r="A1530">
        <v>91303</v>
      </c>
      <c r="B1530">
        <v>122</v>
      </c>
      <c r="C1530" t="s">
        <v>25</v>
      </c>
      <c r="D1530" t="s">
        <v>831</v>
      </c>
      <c r="E1530">
        <v>1250</v>
      </c>
      <c r="F1530" s="20">
        <v>45667</v>
      </c>
      <c r="G1530" s="20">
        <v>45665</v>
      </c>
      <c r="H1530" s="20">
        <v>45665</v>
      </c>
      <c r="I1530" s="20">
        <v>45627</v>
      </c>
      <c r="J1530" s="20">
        <v>45631</v>
      </c>
      <c r="K1530" t="s">
        <v>96</v>
      </c>
      <c r="L1530" t="s">
        <v>1639</v>
      </c>
      <c r="M1530" t="s">
        <v>1778</v>
      </c>
      <c r="N1530" t="s">
        <v>765</v>
      </c>
      <c r="O1530" t="s">
        <v>215</v>
      </c>
      <c r="P1530" t="s">
        <v>216</v>
      </c>
      <c r="Q1530" t="s">
        <v>217</v>
      </c>
      <c r="R1530" t="s">
        <v>97</v>
      </c>
      <c r="S1530" t="s">
        <v>98</v>
      </c>
    </row>
    <row r="1531" spans="1:19" x14ac:dyDescent="0.3">
      <c r="A1531">
        <v>91304</v>
      </c>
      <c r="B1531">
        <v>122</v>
      </c>
      <c r="C1531" t="s">
        <v>25</v>
      </c>
      <c r="D1531" t="s">
        <v>1030</v>
      </c>
      <c r="E1531">
        <v>3100</v>
      </c>
      <c r="F1531" s="20">
        <v>45667</v>
      </c>
      <c r="G1531" s="20">
        <v>45665</v>
      </c>
      <c r="H1531" s="20">
        <v>45665</v>
      </c>
      <c r="I1531" s="20">
        <v>45627</v>
      </c>
      <c r="J1531" s="20">
        <v>45631</v>
      </c>
      <c r="K1531" t="s">
        <v>96</v>
      </c>
      <c r="M1531" t="s">
        <v>1778</v>
      </c>
      <c r="N1531" t="s">
        <v>1516</v>
      </c>
      <c r="O1531" t="s">
        <v>215</v>
      </c>
      <c r="P1531" t="s">
        <v>216</v>
      </c>
      <c r="Q1531" t="s">
        <v>217</v>
      </c>
      <c r="R1531" t="s">
        <v>97</v>
      </c>
      <c r="S1531" t="s">
        <v>98</v>
      </c>
    </row>
    <row r="1532" spans="1:19" x14ac:dyDescent="0.3">
      <c r="A1532">
        <v>91305</v>
      </c>
      <c r="B1532">
        <v>122</v>
      </c>
      <c r="C1532" t="s">
        <v>25</v>
      </c>
      <c r="D1532" t="s">
        <v>833</v>
      </c>
      <c r="E1532">
        <v>7200</v>
      </c>
      <c r="F1532" s="20">
        <v>45667</v>
      </c>
      <c r="G1532" s="20">
        <v>45665</v>
      </c>
      <c r="H1532" s="20">
        <v>45665</v>
      </c>
      <c r="I1532" s="20">
        <v>45627</v>
      </c>
      <c r="J1532" s="20">
        <v>45631</v>
      </c>
      <c r="K1532" t="s">
        <v>96</v>
      </c>
      <c r="L1532" t="s">
        <v>1639</v>
      </c>
      <c r="M1532" t="s">
        <v>1778</v>
      </c>
      <c r="N1532" t="s">
        <v>1783</v>
      </c>
      <c r="O1532" t="s">
        <v>215</v>
      </c>
      <c r="P1532" t="s">
        <v>216</v>
      </c>
      <c r="Q1532" t="s">
        <v>217</v>
      </c>
      <c r="R1532" t="s">
        <v>97</v>
      </c>
      <c r="S1532" t="s">
        <v>98</v>
      </c>
    </row>
    <row r="1533" spans="1:19" x14ac:dyDescent="0.3">
      <c r="A1533">
        <v>91306</v>
      </c>
      <c r="B1533">
        <v>122</v>
      </c>
      <c r="C1533" t="s">
        <v>25</v>
      </c>
      <c r="D1533" t="s">
        <v>311</v>
      </c>
      <c r="E1533">
        <v>4200</v>
      </c>
      <c r="F1533" s="20">
        <v>45667</v>
      </c>
      <c r="G1533" s="20">
        <v>45665</v>
      </c>
      <c r="H1533" s="20">
        <v>45665</v>
      </c>
      <c r="I1533" s="20">
        <v>45627</v>
      </c>
      <c r="J1533" s="20">
        <v>45631</v>
      </c>
      <c r="K1533" t="s">
        <v>96</v>
      </c>
      <c r="L1533" t="s">
        <v>1639</v>
      </c>
      <c r="M1533" t="s">
        <v>1778</v>
      </c>
      <c r="N1533" t="s">
        <v>1510</v>
      </c>
      <c r="O1533" t="s">
        <v>215</v>
      </c>
      <c r="P1533" t="s">
        <v>216</v>
      </c>
      <c r="Q1533" t="s">
        <v>217</v>
      </c>
      <c r="R1533" t="s">
        <v>97</v>
      </c>
      <c r="S1533" t="s">
        <v>98</v>
      </c>
    </row>
    <row r="1534" spans="1:19" x14ac:dyDescent="0.3">
      <c r="A1534">
        <v>91307</v>
      </c>
      <c r="B1534">
        <v>122</v>
      </c>
      <c r="C1534" t="s">
        <v>25</v>
      </c>
      <c r="D1534" t="s">
        <v>836</v>
      </c>
      <c r="E1534">
        <v>2400</v>
      </c>
      <c r="F1534" s="20">
        <v>45667</v>
      </c>
      <c r="G1534" s="20">
        <v>45665</v>
      </c>
      <c r="H1534" s="20">
        <v>45665</v>
      </c>
      <c r="I1534" s="20">
        <v>45627</v>
      </c>
      <c r="J1534" s="20">
        <v>45631</v>
      </c>
      <c r="K1534" t="s">
        <v>96</v>
      </c>
      <c r="L1534" t="s">
        <v>1639</v>
      </c>
      <c r="M1534" t="s">
        <v>1778</v>
      </c>
      <c r="N1534" t="s">
        <v>1508</v>
      </c>
      <c r="O1534" t="s">
        <v>215</v>
      </c>
      <c r="P1534" t="s">
        <v>216</v>
      </c>
      <c r="Q1534" t="s">
        <v>217</v>
      </c>
      <c r="R1534" t="s">
        <v>97</v>
      </c>
      <c r="S1534" t="s">
        <v>98</v>
      </c>
    </row>
    <row r="1535" spans="1:19" x14ac:dyDescent="0.3">
      <c r="A1535">
        <v>91308</v>
      </c>
      <c r="B1535">
        <v>122</v>
      </c>
      <c r="C1535" t="s">
        <v>25</v>
      </c>
      <c r="D1535" t="s">
        <v>1123</v>
      </c>
      <c r="E1535">
        <v>1809</v>
      </c>
      <c r="F1535" s="20">
        <v>45667</v>
      </c>
      <c r="G1535" s="20">
        <v>45665</v>
      </c>
      <c r="H1535" s="20">
        <v>45665</v>
      </c>
      <c r="I1535" s="20">
        <v>45627</v>
      </c>
      <c r="J1535" s="20">
        <v>45631</v>
      </c>
      <c r="K1535" t="s">
        <v>96</v>
      </c>
      <c r="L1535" t="s">
        <v>1639</v>
      </c>
      <c r="M1535" t="s">
        <v>1778</v>
      </c>
      <c r="N1535" t="s">
        <v>804</v>
      </c>
      <c r="O1535" t="s">
        <v>215</v>
      </c>
      <c r="P1535" t="s">
        <v>216</v>
      </c>
      <c r="Q1535" t="s">
        <v>217</v>
      </c>
      <c r="R1535" t="s">
        <v>97</v>
      </c>
      <c r="S1535" t="s">
        <v>98</v>
      </c>
    </row>
    <row r="1536" spans="1:19" x14ac:dyDescent="0.3">
      <c r="A1536">
        <v>91310</v>
      </c>
      <c r="B1536">
        <v>122</v>
      </c>
      <c r="C1536" t="s">
        <v>25</v>
      </c>
      <c r="D1536" t="s">
        <v>805</v>
      </c>
      <c r="E1536">
        <v>2700</v>
      </c>
      <c r="F1536" s="20">
        <v>45667</v>
      </c>
      <c r="G1536" s="20">
        <v>45665</v>
      </c>
      <c r="H1536" s="20">
        <v>45665</v>
      </c>
      <c r="I1536" s="20">
        <v>45627</v>
      </c>
      <c r="J1536" s="20">
        <v>45631</v>
      </c>
      <c r="K1536" t="s">
        <v>96</v>
      </c>
      <c r="L1536" t="s">
        <v>1639</v>
      </c>
      <c r="M1536" t="s">
        <v>1778</v>
      </c>
      <c r="N1536" t="s">
        <v>1566</v>
      </c>
      <c r="O1536" t="s">
        <v>215</v>
      </c>
      <c r="P1536" t="s">
        <v>216</v>
      </c>
      <c r="Q1536" t="s">
        <v>217</v>
      </c>
      <c r="R1536" t="s">
        <v>97</v>
      </c>
      <c r="S1536" t="s">
        <v>98</v>
      </c>
    </row>
    <row r="1537" spans="1:19" x14ac:dyDescent="0.3">
      <c r="A1537">
        <v>91312</v>
      </c>
      <c r="B1537">
        <v>122</v>
      </c>
      <c r="C1537" t="s">
        <v>25</v>
      </c>
      <c r="D1537" t="s">
        <v>807</v>
      </c>
      <c r="E1537">
        <v>4200</v>
      </c>
      <c r="F1537" s="20">
        <v>45667</v>
      </c>
      <c r="G1537" s="20">
        <v>45665</v>
      </c>
      <c r="H1537" s="20">
        <v>45665</v>
      </c>
      <c r="I1537" s="20">
        <v>45627</v>
      </c>
      <c r="J1537" s="20">
        <v>45631</v>
      </c>
      <c r="K1537" t="s">
        <v>96</v>
      </c>
      <c r="L1537" t="s">
        <v>1639</v>
      </c>
      <c r="M1537" t="s">
        <v>1778</v>
      </c>
      <c r="N1537" t="s">
        <v>1148</v>
      </c>
      <c r="O1537" t="s">
        <v>215</v>
      </c>
      <c r="P1537" t="s">
        <v>216</v>
      </c>
      <c r="Q1537" t="s">
        <v>217</v>
      </c>
      <c r="R1537" t="s">
        <v>97</v>
      </c>
      <c r="S1537" t="s">
        <v>98</v>
      </c>
    </row>
    <row r="1538" spans="1:19" x14ac:dyDescent="0.3">
      <c r="A1538">
        <v>91314</v>
      </c>
      <c r="B1538">
        <v>122</v>
      </c>
      <c r="C1538" t="s">
        <v>25</v>
      </c>
      <c r="D1538" t="s">
        <v>810</v>
      </c>
      <c r="E1538">
        <v>2400</v>
      </c>
      <c r="F1538" s="20">
        <v>45667</v>
      </c>
      <c r="G1538" s="20">
        <v>45665</v>
      </c>
      <c r="H1538" s="20">
        <v>45665</v>
      </c>
      <c r="I1538" s="20">
        <v>45627</v>
      </c>
      <c r="J1538" s="20">
        <v>45631</v>
      </c>
      <c r="K1538" t="s">
        <v>96</v>
      </c>
      <c r="L1538" t="s">
        <v>1639</v>
      </c>
      <c r="M1538" t="s">
        <v>1778</v>
      </c>
      <c r="N1538" t="s">
        <v>296</v>
      </c>
      <c r="O1538" t="s">
        <v>215</v>
      </c>
      <c r="P1538" t="s">
        <v>216</v>
      </c>
      <c r="Q1538" t="s">
        <v>217</v>
      </c>
      <c r="R1538" t="s">
        <v>97</v>
      </c>
      <c r="S1538" t="s">
        <v>98</v>
      </c>
    </row>
    <row r="1539" spans="1:19" x14ac:dyDescent="0.3">
      <c r="A1539">
        <v>91315</v>
      </c>
      <c r="B1539">
        <v>122</v>
      </c>
      <c r="C1539" t="s">
        <v>25</v>
      </c>
      <c r="D1539" t="s">
        <v>843</v>
      </c>
      <c r="E1539">
        <v>1125</v>
      </c>
      <c r="F1539" s="20">
        <v>45667</v>
      </c>
      <c r="G1539" s="20">
        <v>45665</v>
      </c>
      <c r="H1539" s="20">
        <v>45665</v>
      </c>
      <c r="I1539" s="20">
        <v>45627</v>
      </c>
      <c r="J1539" s="20">
        <v>45631</v>
      </c>
      <c r="K1539" t="s">
        <v>96</v>
      </c>
      <c r="L1539" t="s">
        <v>1639</v>
      </c>
      <c r="M1539" t="s">
        <v>1778</v>
      </c>
      <c r="N1539" t="s">
        <v>1011</v>
      </c>
      <c r="O1539" t="s">
        <v>215</v>
      </c>
      <c r="P1539" t="s">
        <v>216</v>
      </c>
      <c r="Q1539" t="s">
        <v>217</v>
      </c>
      <c r="R1539" t="s">
        <v>97</v>
      </c>
      <c r="S1539" t="s">
        <v>98</v>
      </c>
    </row>
    <row r="1540" spans="1:19" x14ac:dyDescent="0.3">
      <c r="A1540">
        <v>91316</v>
      </c>
      <c r="B1540">
        <v>122</v>
      </c>
      <c r="C1540" t="s">
        <v>25</v>
      </c>
      <c r="D1540" t="s">
        <v>844</v>
      </c>
      <c r="E1540">
        <v>2800</v>
      </c>
      <c r="F1540" s="20">
        <v>45667</v>
      </c>
      <c r="G1540" s="20">
        <v>45665</v>
      </c>
      <c r="H1540" s="20">
        <v>45665</v>
      </c>
      <c r="I1540" s="20">
        <v>45627</v>
      </c>
      <c r="J1540" s="20">
        <v>45631</v>
      </c>
      <c r="K1540" t="s">
        <v>96</v>
      </c>
      <c r="L1540" t="s">
        <v>1639</v>
      </c>
      <c r="M1540" t="s">
        <v>1778</v>
      </c>
      <c r="N1540" t="s">
        <v>1784</v>
      </c>
      <c r="O1540" t="s">
        <v>215</v>
      </c>
      <c r="P1540" t="s">
        <v>216</v>
      </c>
      <c r="Q1540" t="s">
        <v>217</v>
      </c>
      <c r="R1540" t="s">
        <v>97</v>
      </c>
      <c r="S1540" t="s">
        <v>98</v>
      </c>
    </row>
    <row r="1541" spans="1:19" x14ac:dyDescent="0.3">
      <c r="A1541">
        <v>100314</v>
      </c>
      <c r="B1541">
        <v>122</v>
      </c>
      <c r="C1541" t="s">
        <v>25</v>
      </c>
      <c r="D1541" t="s">
        <v>498</v>
      </c>
      <c r="E1541">
        <v>180000</v>
      </c>
      <c r="F1541" s="20">
        <v>45664</v>
      </c>
      <c r="G1541" s="20">
        <v>45665</v>
      </c>
      <c r="H1541" s="20">
        <v>45664</v>
      </c>
      <c r="I1541" s="20">
        <v>45663</v>
      </c>
      <c r="J1541" s="20">
        <v>45664</v>
      </c>
      <c r="K1541" t="s">
        <v>96</v>
      </c>
      <c r="L1541" t="s">
        <v>499</v>
      </c>
      <c r="M1541" t="s">
        <v>500</v>
      </c>
      <c r="N1541" t="s">
        <v>1785</v>
      </c>
      <c r="O1541" t="s">
        <v>215</v>
      </c>
      <c r="P1541" t="s">
        <v>216</v>
      </c>
      <c r="Q1541" t="s">
        <v>217</v>
      </c>
      <c r="R1541" t="s">
        <v>97</v>
      </c>
      <c r="S1541" t="s">
        <v>98</v>
      </c>
    </row>
    <row r="1542" spans="1:19" x14ac:dyDescent="0.3">
      <c r="A1542">
        <v>91738</v>
      </c>
      <c r="B1542">
        <v>122</v>
      </c>
      <c r="C1542" t="s">
        <v>25</v>
      </c>
      <c r="D1542" t="s">
        <v>464</v>
      </c>
      <c r="E1542">
        <v>816.96</v>
      </c>
      <c r="F1542" s="20">
        <v>45663</v>
      </c>
      <c r="G1542" s="20">
        <v>45663</v>
      </c>
      <c r="H1542" s="20">
        <v>45663</v>
      </c>
      <c r="I1542" s="20">
        <v>45627</v>
      </c>
      <c r="J1542" s="20">
        <v>45632</v>
      </c>
      <c r="K1542" t="s">
        <v>213</v>
      </c>
      <c r="L1542" t="s">
        <v>1639</v>
      </c>
      <c r="M1542" t="s">
        <v>1786</v>
      </c>
      <c r="N1542" t="s">
        <v>1787</v>
      </c>
      <c r="O1542" t="s">
        <v>215</v>
      </c>
      <c r="P1542" t="s">
        <v>216</v>
      </c>
      <c r="Q1542" t="s">
        <v>217</v>
      </c>
      <c r="R1542" t="s">
        <v>97</v>
      </c>
      <c r="S1542" t="s">
        <v>98</v>
      </c>
    </row>
    <row r="1543" spans="1:19" x14ac:dyDescent="0.3">
      <c r="A1543">
        <v>98297</v>
      </c>
      <c r="B1543">
        <v>122</v>
      </c>
      <c r="C1543" t="s">
        <v>25</v>
      </c>
      <c r="D1543" t="s">
        <v>1215</v>
      </c>
      <c r="E1543">
        <v>535.11</v>
      </c>
      <c r="F1543" s="20">
        <v>45663</v>
      </c>
      <c r="G1543" s="20">
        <v>45663</v>
      </c>
      <c r="H1543" s="20">
        <v>45663</v>
      </c>
      <c r="I1543" s="20">
        <v>45649</v>
      </c>
      <c r="J1543" s="20">
        <v>45652</v>
      </c>
      <c r="K1543" t="s">
        <v>213</v>
      </c>
      <c r="N1543" t="s">
        <v>1788</v>
      </c>
      <c r="O1543" t="s">
        <v>215</v>
      </c>
      <c r="P1543" t="s">
        <v>216</v>
      </c>
      <c r="Q1543" t="s">
        <v>217</v>
      </c>
      <c r="R1543" t="s">
        <v>97</v>
      </c>
      <c r="S1543" t="s">
        <v>98</v>
      </c>
    </row>
    <row r="1544" spans="1:19" x14ac:dyDescent="0.3">
      <c r="A1544">
        <v>98478</v>
      </c>
      <c r="B1544">
        <v>122</v>
      </c>
      <c r="C1544" t="s">
        <v>25</v>
      </c>
      <c r="D1544" t="s">
        <v>380</v>
      </c>
      <c r="E1544">
        <v>483</v>
      </c>
      <c r="F1544" s="20">
        <v>45665</v>
      </c>
      <c r="G1544" s="20">
        <v>45663</v>
      </c>
      <c r="H1544" s="20">
        <v>45663</v>
      </c>
      <c r="I1544" s="20">
        <v>45637</v>
      </c>
      <c r="J1544" s="20">
        <v>45652</v>
      </c>
      <c r="K1544" t="s">
        <v>213</v>
      </c>
      <c r="N1544" t="s">
        <v>1789</v>
      </c>
      <c r="O1544" t="s">
        <v>215</v>
      </c>
      <c r="P1544" t="s">
        <v>216</v>
      </c>
      <c r="Q1544" t="s">
        <v>217</v>
      </c>
      <c r="R1544" t="s">
        <v>97</v>
      </c>
      <c r="S1544" t="s">
        <v>98</v>
      </c>
    </row>
    <row r="1545" spans="1:19" x14ac:dyDescent="0.3">
      <c r="A1545">
        <v>98494</v>
      </c>
      <c r="B1545">
        <v>122</v>
      </c>
      <c r="C1545" t="s">
        <v>25</v>
      </c>
      <c r="D1545" t="s">
        <v>242</v>
      </c>
      <c r="E1545">
        <v>3659.4</v>
      </c>
      <c r="F1545" s="20">
        <v>45664</v>
      </c>
      <c r="G1545" s="20">
        <v>45663</v>
      </c>
      <c r="H1545" s="20">
        <v>45663</v>
      </c>
      <c r="I1545" s="20">
        <v>45643</v>
      </c>
      <c r="J1545" s="20">
        <v>45652</v>
      </c>
      <c r="K1545" t="s">
        <v>213</v>
      </c>
      <c r="N1545" t="s">
        <v>1790</v>
      </c>
      <c r="O1545" t="s">
        <v>215</v>
      </c>
      <c r="P1545" t="s">
        <v>216</v>
      </c>
      <c r="Q1545" t="s">
        <v>217</v>
      </c>
      <c r="R1545" t="s">
        <v>97</v>
      </c>
      <c r="S1545" t="s">
        <v>98</v>
      </c>
    </row>
    <row r="1546" spans="1:19" x14ac:dyDescent="0.3">
      <c r="A1546">
        <v>98497</v>
      </c>
      <c r="B1546">
        <v>122</v>
      </c>
      <c r="C1546" t="s">
        <v>25</v>
      </c>
      <c r="D1546" t="s">
        <v>222</v>
      </c>
      <c r="E1546">
        <v>494</v>
      </c>
      <c r="F1546" s="20">
        <v>45663</v>
      </c>
      <c r="G1546" s="20">
        <v>45663</v>
      </c>
      <c r="H1546" s="20">
        <v>45663</v>
      </c>
      <c r="I1546" s="20">
        <v>45646</v>
      </c>
      <c r="J1546" s="20">
        <v>45652</v>
      </c>
      <c r="K1546" t="s">
        <v>213</v>
      </c>
      <c r="N1546" t="s">
        <v>1791</v>
      </c>
      <c r="O1546" t="s">
        <v>215</v>
      </c>
      <c r="P1546" t="s">
        <v>216</v>
      </c>
      <c r="Q1546" t="s">
        <v>217</v>
      </c>
      <c r="R1546" t="s">
        <v>97</v>
      </c>
      <c r="S1546" t="s">
        <v>98</v>
      </c>
    </row>
    <row r="1547" spans="1:19" x14ac:dyDescent="0.3">
      <c r="A1547">
        <v>96445</v>
      </c>
      <c r="B1547">
        <v>122</v>
      </c>
      <c r="C1547" t="s">
        <v>25</v>
      </c>
      <c r="D1547" t="s">
        <v>854</v>
      </c>
      <c r="E1547">
        <v>198</v>
      </c>
      <c r="F1547" s="20">
        <v>45664</v>
      </c>
      <c r="G1547" s="20">
        <v>45663</v>
      </c>
      <c r="H1547" s="20">
        <v>45663</v>
      </c>
      <c r="I1547" s="20">
        <v>45644</v>
      </c>
      <c r="J1547" s="20">
        <v>45644</v>
      </c>
      <c r="K1547" t="s">
        <v>213</v>
      </c>
      <c r="L1547" t="s">
        <v>1665</v>
      </c>
      <c r="M1547" t="s">
        <v>1726</v>
      </c>
      <c r="N1547" t="s">
        <v>1792</v>
      </c>
      <c r="O1547" t="s">
        <v>215</v>
      </c>
      <c r="P1547" t="s">
        <v>216</v>
      </c>
      <c r="Q1547" t="s">
        <v>217</v>
      </c>
      <c r="R1547" t="s">
        <v>97</v>
      </c>
      <c r="S1547" t="s">
        <v>98</v>
      </c>
    </row>
    <row r="1548" spans="1:19" x14ac:dyDescent="0.3">
      <c r="A1548">
        <v>100325</v>
      </c>
      <c r="B1548">
        <v>122</v>
      </c>
      <c r="C1548" t="s">
        <v>25</v>
      </c>
      <c r="D1548" t="s">
        <v>376</v>
      </c>
      <c r="E1548">
        <v>66.5</v>
      </c>
      <c r="F1548" s="20">
        <v>45663</v>
      </c>
      <c r="G1548" s="20"/>
      <c r="H1548" s="20">
        <v>45663</v>
      </c>
      <c r="I1548" s="20">
        <v>45663</v>
      </c>
      <c r="J1548" s="20">
        <v>45664</v>
      </c>
      <c r="K1548" t="s">
        <v>298</v>
      </c>
      <c r="L1548" t="s">
        <v>377</v>
      </c>
      <c r="M1548" t="s">
        <v>378</v>
      </c>
      <c r="N1548" t="s">
        <v>1320</v>
      </c>
      <c r="R1548" t="s">
        <v>97</v>
      </c>
    </row>
    <row r="1549" spans="1:19" x14ac:dyDescent="0.3">
      <c r="A1549">
        <v>94207</v>
      </c>
      <c r="B1549">
        <v>122</v>
      </c>
      <c r="C1549" t="s">
        <v>25</v>
      </c>
      <c r="D1549" t="s">
        <v>1793</v>
      </c>
      <c r="E1549">
        <v>2877.25</v>
      </c>
      <c r="F1549" s="20">
        <v>45664</v>
      </c>
      <c r="G1549" s="20">
        <v>45663</v>
      </c>
      <c r="H1549" s="20">
        <v>45663</v>
      </c>
      <c r="I1549" s="20">
        <v>45635</v>
      </c>
      <c r="J1549" s="20">
        <v>45637</v>
      </c>
      <c r="K1549" t="s">
        <v>96</v>
      </c>
      <c r="L1549" t="s">
        <v>1665</v>
      </c>
      <c r="M1549" t="s">
        <v>1794</v>
      </c>
      <c r="N1549" t="s">
        <v>1795</v>
      </c>
      <c r="O1549" t="s">
        <v>215</v>
      </c>
      <c r="P1549" t="s">
        <v>216</v>
      </c>
      <c r="Q1549" t="s">
        <v>217</v>
      </c>
      <c r="R1549" t="s">
        <v>97</v>
      </c>
      <c r="S1549" t="s">
        <v>98</v>
      </c>
    </row>
    <row r="1550" spans="1:19" x14ac:dyDescent="0.3">
      <c r="A1550">
        <v>99725</v>
      </c>
      <c r="B1550">
        <v>122</v>
      </c>
      <c r="C1550" t="s">
        <v>25</v>
      </c>
      <c r="D1550" t="s">
        <v>612</v>
      </c>
      <c r="E1550">
        <v>3044.55</v>
      </c>
      <c r="F1550" s="20">
        <v>45664</v>
      </c>
      <c r="G1550" s="20">
        <v>45663</v>
      </c>
      <c r="H1550" s="20">
        <v>45663</v>
      </c>
      <c r="I1550" s="20">
        <v>45656</v>
      </c>
      <c r="J1550" s="20"/>
      <c r="K1550" t="s">
        <v>96</v>
      </c>
      <c r="L1550" t="s">
        <v>1639</v>
      </c>
      <c r="M1550" t="s">
        <v>1796</v>
      </c>
      <c r="N1550" t="s">
        <v>1486</v>
      </c>
      <c r="O1550" t="s">
        <v>215</v>
      </c>
      <c r="P1550" t="s">
        <v>216</v>
      </c>
      <c r="Q1550" t="s">
        <v>217</v>
      </c>
      <c r="R1550" t="s">
        <v>97</v>
      </c>
      <c r="S1550" t="s">
        <v>98</v>
      </c>
    </row>
    <row r="1551" spans="1:19" x14ac:dyDescent="0.3">
      <c r="A1551">
        <v>99726</v>
      </c>
      <c r="B1551">
        <v>122</v>
      </c>
      <c r="C1551" t="s">
        <v>25</v>
      </c>
      <c r="D1551" t="s">
        <v>609</v>
      </c>
      <c r="E1551">
        <v>3392.97</v>
      </c>
      <c r="F1551" s="20">
        <v>45664</v>
      </c>
      <c r="G1551" s="20">
        <v>45663</v>
      </c>
      <c r="H1551" s="20">
        <v>45663</v>
      </c>
      <c r="I1551" s="20">
        <v>45656</v>
      </c>
      <c r="J1551" s="20"/>
      <c r="K1551" t="s">
        <v>96</v>
      </c>
      <c r="L1551" t="s">
        <v>1639</v>
      </c>
      <c r="M1551" t="s">
        <v>1796</v>
      </c>
      <c r="N1551" t="s">
        <v>1486</v>
      </c>
      <c r="O1551" t="s">
        <v>215</v>
      </c>
      <c r="P1551" t="s">
        <v>216</v>
      </c>
      <c r="Q1551" t="s">
        <v>217</v>
      </c>
      <c r="R1551" t="s">
        <v>97</v>
      </c>
      <c r="S1551" t="s">
        <v>98</v>
      </c>
    </row>
    <row r="1552" spans="1:19" x14ac:dyDescent="0.3">
      <c r="A1552">
        <v>99727</v>
      </c>
      <c r="B1552">
        <v>122</v>
      </c>
      <c r="C1552" t="s">
        <v>25</v>
      </c>
      <c r="D1552" t="s">
        <v>615</v>
      </c>
      <c r="E1552">
        <v>2523.6</v>
      </c>
      <c r="F1552" s="20">
        <v>45664</v>
      </c>
      <c r="G1552" s="20">
        <v>45663</v>
      </c>
      <c r="H1552" s="20">
        <v>45663</v>
      </c>
      <c r="I1552" s="20">
        <v>45656</v>
      </c>
      <c r="J1552" s="20"/>
      <c r="K1552" t="s">
        <v>96</v>
      </c>
      <c r="L1552" t="s">
        <v>1639</v>
      </c>
      <c r="M1552" t="s">
        <v>1796</v>
      </c>
      <c r="N1552" t="s">
        <v>1486</v>
      </c>
      <c r="O1552" t="s">
        <v>215</v>
      </c>
      <c r="P1552" t="s">
        <v>216</v>
      </c>
      <c r="Q1552" t="s">
        <v>217</v>
      </c>
      <c r="R1552" t="s">
        <v>97</v>
      </c>
      <c r="S1552" t="s">
        <v>98</v>
      </c>
    </row>
    <row r="1553" spans="1:19" x14ac:dyDescent="0.3">
      <c r="A1553">
        <v>99728</v>
      </c>
      <c r="B1553">
        <v>122</v>
      </c>
      <c r="C1553" t="s">
        <v>25</v>
      </c>
      <c r="D1553" t="s">
        <v>616</v>
      </c>
      <c r="E1553">
        <v>1099.82</v>
      </c>
      <c r="F1553" s="20">
        <v>45664</v>
      </c>
      <c r="G1553" s="20">
        <v>45663</v>
      </c>
      <c r="H1553" s="20">
        <v>45663</v>
      </c>
      <c r="I1553" s="20">
        <v>45656</v>
      </c>
      <c r="J1553" s="20"/>
      <c r="K1553" t="s">
        <v>96</v>
      </c>
      <c r="L1553" t="s">
        <v>1639</v>
      </c>
      <c r="M1553" t="s">
        <v>1796</v>
      </c>
      <c r="N1553" t="s">
        <v>1486</v>
      </c>
      <c r="O1553" t="s">
        <v>215</v>
      </c>
      <c r="P1553" t="s">
        <v>216</v>
      </c>
      <c r="Q1553" t="s">
        <v>217</v>
      </c>
      <c r="R1553" t="s">
        <v>97</v>
      </c>
      <c r="S1553" t="s">
        <v>98</v>
      </c>
    </row>
    <row r="1554" spans="1:19" x14ac:dyDescent="0.3">
      <c r="A1554">
        <v>99729</v>
      </c>
      <c r="B1554">
        <v>122</v>
      </c>
      <c r="C1554" t="s">
        <v>25</v>
      </c>
      <c r="D1554" t="s">
        <v>617</v>
      </c>
      <c r="E1554">
        <v>1452.32</v>
      </c>
      <c r="F1554" s="20">
        <v>45664</v>
      </c>
      <c r="G1554" s="20">
        <v>45663</v>
      </c>
      <c r="H1554" s="20">
        <v>45663</v>
      </c>
      <c r="I1554" s="20">
        <v>45656</v>
      </c>
      <c r="J1554" s="20"/>
      <c r="K1554" t="s">
        <v>96</v>
      </c>
      <c r="L1554" t="s">
        <v>1639</v>
      </c>
      <c r="M1554" t="s">
        <v>1796</v>
      </c>
      <c r="N1554" t="s">
        <v>1486</v>
      </c>
      <c r="O1554" t="s">
        <v>215</v>
      </c>
      <c r="P1554" t="s">
        <v>216</v>
      </c>
      <c r="Q1554" t="s">
        <v>217</v>
      </c>
      <c r="R1554" t="s">
        <v>97</v>
      </c>
      <c r="S1554" t="s">
        <v>98</v>
      </c>
    </row>
    <row r="1555" spans="1:19" x14ac:dyDescent="0.3">
      <c r="A1555">
        <v>99730</v>
      </c>
      <c r="B1555">
        <v>122</v>
      </c>
      <c r="C1555" t="s">
        <v>25</v>
      </c>
      <c r="D1555" t="s">
        <v>618</v>
      </c>
      <c r="E1555">
        <v>2944.56</v>
      </c>
      <c r="F1555" s="20">
        <v>45664</v>
      </c>
      <c r="G1555" s="20">
        <v>45663</v>
      </c>
      <c r="H1555" s="20">
        <v>45663</v>
      </c>
      <c r="I1555" s="20">
        <v>45656</v>
      </c>
      <c r="J1555" s="20"/>
      <c r="K1555" t="s">
        <v>96</v>
      </c>
      <c r="L1555" t="s">
        <v>1639</v>
      </c>
      <c r="M1555" t="s">
        <v>1796</v>
      </c>
      <c r="N1555" t="s">
        <v>1486</v>
      </c>
      <c r="O1555" t="s">
        <v>215</v>
      </c>
      <c r="P1555" t="s">
        <v>216</v>
      </c>
      <c r="Q1555" t="s">
        <v>217</v>
      </c>
      <c r="R1555" t="s">
        <v>97</v>
      </c>
      <c r="S1555" t="s">
        <v>98</v>
      </c>
    </row>
    <row r="1556" spans="1:19" x14ac:dyDescent="0.3">
      <c r="A1556">
        <v>99731</v>
      </c>
      <c r="B1556">
        <v>122</v>
      </c>
      <c r="C1556" t="s">
        <v>25</v>
      </c>
      <c r="D1556" t="s">
        <v>619</v>
      </c>
      <c r="E1556">
        <v>2717.66</v>
      </c>
      <c r="F1556" s="20">
        <v>45664</v>
      </c>
      <c r="G1556" s="20">
        <v>45663</v>
      </c>
      <c r="H1556" s="20">
        <v>45663</v>
      </c>
      <c r="I1556" s="20">
        <v>45656</v>
      </c>
      <c r="J1556" s="20"/>
      <c r="K1556" t="s">
        <v>96</v>
      </c>
      <c r="L1556" t="s">
        <v>1639</v>
      </c>
      <c r="M1556" t="s">
        <v>1796</v>
      </c>
      <c r="N1556" t="s">
        <v>1486</v>
      </c>
      <c r="O1556" t="s">
        <v>215</v>
      </c>
      <c r="P1556" t="s">
        <v>216</v>
      </c>
      <c r="Q1556" t="s">
        <v>217</v>
      </c>
      <c r="R1556" t="s">
        <v>97</v>
      </c>
      <c r="S1556" t="s">
        <v>98</v>
      </c>
    </row>
    <row r="1557" spans="1:19" x14ac:dyDescent="0.3">
      <c r="A1557">
        <v>99732</v>
      </c>
      <c r="B1557">
        <v>122</v>
      </c>
      <c r="C1557" t="s">
        <v>25</v>
      </c>
      <c r="D1557" t="s">
        <v>620</v>
      </c>
      <c r="E1557">
        <v>3238.02</v>
      </c>
      <c r="F1557" s="20">
        <v>45664</v>
      </c>
      <c r="G1557" s="20">
        <v>45663</v>
      </c>
      <c r="H1557" s="20">
        <v>45663</v>
      </c>
      <c r="I1557" s="20">
        <v>45656</v>
      </c>
      <c r="J1557" s="20"/>
      <c r="K1557" t="s">
        <v>96</v>
      </c>
      <c r="L1557" t="s">
        <v>1639</v>
      </c>
      <c r="M1557" t="s">
        <v>1796</v>
      </c>
      <c r="N1557" t="s">
        <v>1486</v>
      </c>
      <c r="O1557" t="s">
        <v>215</v>
      </c>
      <c r="P1557" t="s">
        <v>216</v>
      </c>
      <c r="Q1557" t="s">
        <v>217</v>
      </c>
      <c r="R1557" t="s">
        <v>97</v>
      </c>
      <c r="S1557" t="s">
        <v>98</v>
      </c>
    </row>
    <row r="1558" spans="1:19" x14ac:dyDescent="0.3">
      <c r="A1558">
        <v>99733</v>
      </c>
      <c r="B1558">
        <v>122</v>
      </c>
      <c r="C1558" t="s">
        <v>25</v>
      </c>
      <c r="D1558" t="s">
        <v>621</v>
      </c>
      <c r="E1558">
        <v>3004.38</v>
      </c>
      <c r="F1558" s="20">
        <v>45664</v>
      </c>
      <c r="G1558" s="20">
        <v>45663</v>
      </c>
      <c r="H1558" s="20">
        <v>45663</v>
      </c>
      <c r="I1558" s="20">
        <v>45656</v>
      </c>
      <c r="J1558" s="20"/>
      <c r="K1558" t="s">
        <v>96</v>
      </c>
      <c r="L1558" t="s">
        <v>1639</v>
      </c>
      <c r="M1558" t="s">
        <v>1796</v>
      </c>
      <c r="N1558" t="s">
        <v>1486</v>
      </c>
      <c r="O1558" t="s">
        <v>215</v>
      </c>
      <c r="P1558" t="s">
        <v>216</v>
      </c>
      <c r="Q1558" t="s">
        <v>217</v>
      </c>
      <c r="R1558" t="s">
        <v>97</v>
      </c>
      <c r="S1558" t="s">
        <v>98</v>
      </c>
    </row>
    <row r="1559" spans="1:19" x14ac:dyDescent="0.3">
      <c r="A1559">
        <v>99734</v>
      </c>
      <c r="B1559">
        <v>122</v>
      </c>
      <c r="C1559" t="s">
        <v>25</v>
      </c>
      <c r="D1559" t="s">
        <v>622</v>
      </c>
      <c r="E1559">
        <v>3300.49</v>
      </c>
      <c r="F1559" s="20">
        <v>45664</v>
      </c>
      <c r="G1559" s="20">
        <v>45663</v>
      </c>
      <c r="H1559" s="20">
        <v>45663</v>
      </c>
      <c r="I1559" s="20">
        <v>45656</v>
      </c>
      <c r="J1559" s="20"/>
      <c r="K1559" t="s">
        <v>96</v>
      </c>
      <c r="L1559" t="s">
        <v>1639</v>
      </c>
      <c r="M1559" t="s">
        <v>1796</v>
      </c>
      <c r="N1559" t="s">
        <v>1486</v>
      </c>
      <c r="O1559" t="s">
        <v>215</v>
      </c>
      <c r="P1559" t="s">
        <v>216</v>
      </c>
      <c r="Q1559" t="s">
        <v>217</v>
      </c>
      <c r="R1559" t="s">
        <v>97</v>
      </c>
      <c r="S1559" t="s">
        <v>98</v>
      </c>
    </row>
    <row r="1560" spans="1:19" x14ac:dyDescent="0.3">
      <c r="A1560">
        <v>99735</v>
      </c>
      <c r="B1560">
        <v>122</v>
      </c>
      <c r="C1560" t="s">
        <v>25</v>
      </c>
      <c r="D1560" t="s">
        <v>623</v>
      </c>
      <c r="E1560">
        <v>2770.21</v>
      </c>
      <c r="F1560" s="20">
        <v>45664</v>
      </c>
      <c r="G1560" s="20">
        <v>45663</v>
      </c>
      <c r="H1560" s="20">
        <v>45663</v>
      </c>
      <c r="I1560" s="20">
        <v>45656</v>
      </c>
      <c r="J1560" s="20"/>
      <c r="K1560" t="s">
        <v>96</v>
      </c>
      <c r="L1560" t="s">
        <v>1639</v>
      </c>
      <c r="M1560" t="s">
        <v>1796</v>
      </c>
      <c r="N1560" t="s">
        <v>1486</v>
      </c>
      <c r="O1560" t="s">
        <v>215</v>
      </c>
      <c r="P1560" t="s">
        <v>216</v>
      </c>
      <c r="Q1560" t="s">
        <v>217</v>
      </c>
      <c r="R1560" t="s">
        <v>97</v>
      </c>
      <c r="S1560" t="s">
        <v>98</v>
      </c>
    </row>
    <row r="1561" spans="1:19" x14ac:dyDescent="0.3">
      <c r="A1561">
        <v>99736</v>
      </c>
      <c r="B1561">
        <v>122</v>
      </c>
      <c r="C1561" t="s">
        <v>25</v>
      </c>
      <c r="D1561" t="s">
        <v>624</v>
      </c>
      <c r="E1561">
        <v>2442.69</v>
      </c>
      <c r="F1561" s="20">
        <v>45664</v>
      </c>
      <c r="G1561" s="20">
        <v>45663</v>
      </c>
      <c r="H1561" s="20">
        <v>45663</v>
      </c>
      <c r="I1561" s="20">
        <v>45656</v>
      </c>
      <c r="J1561" s="20"/>
      <c r="K1561" t="s">
        <v>96</v>
      </c>
      <c r="L1561" t="s">
        <v>1639</v>
      </c>
      <c r="M1561" t="s">
        <v>1796</v>
      </c>
      <c r="N1561" t="s">
        <v>1486</v>
      </c>
      <c r="O1561" t="s">
        <v>215</v>
      </c>
      <c r="P1561" t="s">
        <v>216</v>
      </c>
      <c r="Q1561" t="s">
        <v>217</v>
      </c>
      <c r="R1561" t="s">
        <v>97</v>
      </c>
      <c r="S1561" t="s">
        <v>98</v>
      </c>
    </row>
    <row r="1562" spans="1:19" x14ac:dyDescent="0.3">
      <c r="A1562">
        <v>99737</v>
      </c>
      <c r="B1562">
        <v>122</v>
      </c>
      <c r="C1562" t="s">
        <v>25</v>
      </c>
      <c r="D1562" t="s">
        <v>625</v>
      </c>
      <c r="E1562">
        <v>2093.37</v>
      </c>
      <c r="F1562" s="20">
        <v>45664</v>
      </c>
      <c r="G1562" s="20">
        <v>45663</v>
      </c>
      <c r="H1562" s="20">
        <v>45663</v>
      </c>
      <c r="I1562" s="20">
        <v>45656</v>
      </c>
      <c r="J1562" s="20"/>
      <c r="K1562" t="s">
        <v>96</v>
      </c>
      <c r="L1562" t="s">
        <v>1639</v>
      </c>
      <c r="M1562" t="s">
        <v>1796</v>
      </c>
      <c r="N1562" t="s">
        <v>1486</v>
      </c>
      <c r="O1562" t="s">
        <v>215</v>
      </c>
      <c r="P1562" t="s">
        <v>216</v>
      </c>
      <c r="Q1562" t="s">
        <v>217</v>
      </c>
      <c r="R1562" t="s">
        <v>97</v>
      </c>
      <c r="S1562" t="s">
        <v>98</v>
      </c>
    </row>
    <row r="1563" spans="1:19" x14ac:dyDescent="0.3">
      <c r="A1563">
        <v>99738</v>
      </c>
      <c r="B1563">
        <v>122</v>
      </c>
      <c r="C1563" t="s">
        <v>25</v>
      </c>
      <c r="D1563" t="s">
        <v>626</v>
      </c>
      <c r="E1563">
        <v>2945.8</v>
      </c>
      <c r="F1563" s="20">
        <v>45664</v>
      </c>
      <c r="G1563" s="20">
        <v>45663</v>
      </c>
      <c r="H1563" s="20">
        <v>45663</v>
      </c>
      <c r="I1563" s="20">
        <v>45656</v>
      </c>
      <c r="J1563" s="20"/>
      <c r="K1563" t="s">
        <v>96</v>
      </c>
      <c r="L1563" t="s">
        <v>1639</v>
      </c>
      <c r="M1563" t="s">
        <v>1796</v>
      </c>
      <c r="N1563" t="s">
        <v>1486</v>
      </c>
      <c r="O1563" t="s">
        <v>215</v>
      </c>
      <c r="P1563" t="s">
        <v>216</v>
      </c>
      <c r="Q1563" t="s">
        <v>217</v>
      </c>
      <c r="R1563" t="s">
        <v>97</v>
      </c>
      <c r="S1563" t="s">
        <v>98</v>
      </c>
    </row>
    <row r="1564" spans="1:19" x14ac:dyDescent="0.3">
      <c r="A1564">
        <v>99739</v>
      </c>
      <c r="B1564">
        <v>122</v>
      </c>
      <c r="C1564" t="s">
        <v>25</v>
      </c>
      <c r="D1564" t="s">
        <v>627</v>
      </c>
      <c r="E1564">
        <v>2273.7199999999998</v>
      </c>
      <c r="F1564" s="20">
        <v>45664</v>
      </c>
      <c r="G1564" s="20">
        <v>45663</v>
      </c>
      <c r="H1564" s="20">
        <v>45663</v>
      </c>
      <c r="I1564" s="20">
        <v>45656</v>
      </c>
      <c r="J1564" s="20"/>
      <c r="K1564" t="s">
        <v>96</v>
      </c>
      <c r="L1564" t="s">
        <v>1639</v>
      </c>
      <c r="M1564" t="s">
        <v>1796</v>
      </c>
      <c r="N1564" t="s">
        <v>1486</v>
      </c>
      <c r="O1564" t="s">
        <v>215</v>
      </c>
      <c r="P1564" t="s">
        <v>216</v>
      </c>
      <c r="Q1564" t="s">
        <v>217</v>
      </c>
      <c r="R1564" t="s">
        <v>97</v>
      </c>
      <c r="S1564" t="s">
        <v>98</v>
      </c>
    </row>
    <row r="1565" spans="1:19" x14ac:dyDescent="0.3">
      <c r="A1565">
        <v>99740</v>
      </c>
      <c r="B1565">
        <v>122</v>
      </c>
      <c r="C1565" t="s">
        <v>25</v>
      </c>
      <c r="D1565" t="s">
        <v>628</v>
      </c>
      <c r="E1565">
        <v>3277.06</v>
      </c>
      <c r="F1565" s="20">
        <v>45664</v>
      </c>
      <c r="G1565" s="20">
        <v>45663</v>
      </c>
      <c r="H1565" s="20">
        <v>45663</v>
      </c>
      <c r="I1565" s="20">
        <v>45656</v>
      </c>
      <c r="J1565" s="20"/>
      <c r="K1565" t="s">
        <v>96</v>
      </c>
      <c r="L1565" t="s">
        <v>1639</v>
      </c>
      <c r="M1565" t="s">
        <v>1796</v>
      </c>
      <c r="N1565" t="s">
        <v>1486</v>
      </c>
      <c r="O1565" t="s">
        <v>215</v>
      </c>
      <c r="P1565" t="s">
        <v>216</v>
      </c>
      <c r="Q1565" t="s">
        <v>217</v>
      </c>
      <c r="R1565" t="s">
        <v>97</v>
      </c>
      <c r="S1565" t="s">
        <v>98</v>
      </c>
    </row>
    <row r="1566" spans="1:19" x14ac:dyDescent="0.3">
      <c r="A1566">
        <v>99741</v>
      </c>
      <c r="B1566">
        <v>122</v>
      </c>
      <c r="C1566" t="s">
        <v>25</v>
      </c>
      <c r="D1566" t="s">
        <v>629</v>
      </c>
      <c r="E1566">
        <v>3108.73</v>
      </c>
      <c r="F1566" s="20">
        <v>45664</v>
      </c>
      <c r="G1566" s="20">
        <v>45663</v>
      </c>
      <c r="H1566" s="20">
        <v>45663</v>
      </c>
      <c r="I1566" s="20">
        <v>45656</v>
      </c>
      <c r="J1566" s="20"/>
      <c r="K1566" t="s">
        <v>96</v>
      </c>
      <c r="L1566" t="s">
        <v>1639</v>
      </c>
      <c r="M1566" t="s">
        <v>1796</v>
      </c>
      <c r="N1566" t="s">
        <v>1486</v>
      </c>
      <c r="O1566" t="s">
        <v>215</v>
      </c>
      <c r="P1566" t="s">
        <v>216</v>
      </c>
      <c r="Q1566" t="s">
        <v>217</v>
      </c>
      <c r="R1566" t="s">
        <v>97</v>
      </c>
      <c r="S1566" t="s">
        <v>98</v>
      </c>
    </row>
    <row r="1567" spans="1:19" x14ac:dyDescent="0.3">
      <c r="A1567">
        <v>99742</v>
      </c>
      <c r="B1567">
        <v>122</v>
      </c>
      <c r="C1567" t="s">
        <v>25</v>
      </c>
      <c r="D1567" t="s">
        <v>630</v>
      </c>
      <c r="E1567">
        <v>3183</v>
      </c>
      <c r="F1567" s="20">
        <v>45664</v>
      </c>
      <c r="G1567" s="20">
        <v>45663</v>
      </c>
      <c r="H1567" s="20">
        <v>45663</v>
      </c>
      <c r="I1567" s="20">
        <v>45656</v>
      </c>
      <c r="J1567" s="20"/>
      <c r="K1567" t="s">
        <v>96</v>
      </c>
      <c r="L1567" t="s">
        <v>1639</v>
      </c>
      <c r="M1567" t="s">
        <v>1796</v>
      </c>
      <c r="N1567" t="s">
        <v>1486</v>
      </c>
      <c r="O1567" t="s">
        <v>215</v>
      </c>
      <c r="P1567" t="s">
        <v>216</v>
      </c>
      <c r="Q1567" t="s">
        <v>217</v>
      </c>
      <c r="R1567" t="s">
        <v>97</v>
      </c>
      <c r="S1567" t="s">
        <v>98</v>
      </c>
    </row>
    <row r="1568" spans="1:19" x14ac:dyDescent="0.3">
      <c r="A1568">
        <v>99743</v>
      </c>
      <c r="B1568">
        <v>122</v>
      </c>
      <c r="C1568" t="s">
        <v>25</v>
      </c>
      <c r="D1568" t="s">
        <v>631</v>
      </c>
      <c r="E1568">
        <v>3192.99</v>
      </c>
      <c r="F1568" s="20">
        <v>45664</v>
      </c>
      <c r="G1568" s="20">
        <v>45663</v>
      </c>
      <c r="H1568" s="20">
        <v>45663</v>
      </c>
      <c r="I1568" s="20">
        <v>45656</v>
      </c>
      <c r="J1568" s="20"/>
      <c r="K1568" t="s">
        <v>96</v>
      </c>
      <c r="L1568" t="s">
        <v>1639</v>
      </c>
      <c r="M1568" t="s">
        <v>1796</v>
      </c>
      <c r="N1568" t="s">
        <v>1486</v>
      </c>
      <c r="O1568" t="s">
        <v>215</v>
      </c>
      <c r="P1568" t="s">
        <v>216</v>
      </c>
      <c r="Q1568" t="s">
        <v>217</v>
      </c>
      <c r="R1568" t="s">
        <v>97</v>
      </c>
      <c r="S1568" t="s">
        <v>98</v>
      </c>
    </row>
    <row r="1569" spans="1:19" x14ac:dyDescent="0.3">
      <c r="A1569">
        <v>99744</v>
      </c>
      <c r="B1569">
        <v>122</v>
      </c>
      <c r="C1569" t="s">
        <v>25</v>
      </c>
      <c r="D1569" t="s">
        <v>632</v>
      </c>
      <c r="E1569">
        <v>2740.58</v>
      </c>
      <c r="F1569" s="20">
        <v>45664</v>
      </c>
      <c r="G1569" s="20">
        <v>45663</v>
      </c>
      <c r="H1569" s="20">
        <v>45663</v>
      </c>
      <c r="I1569" s="20">
        <v>45656</v>
      </c>
      <c r="J1569" s="20"/>
      <c r="K1569" t="s">
        <v>96</v>
      </c>
      <c r="L1569" t="s">
        <v>1639</v>
      </c>
      <c r="M1569" t="s">
        <v>1796</v>
      </c>
      <c r="N1569" t="s">
        <v>1486</v>
      </c>
      <c r="O1569" t="s">
        <v>215</v>
      </c>
      <c r="P1569" t="s">
        <v>216</v>
      </c>
      <c r="Q1569" t="s">
        <v>217</v>
      </c>
      <c r="R1569" t="s">
        <v>97</v>
      </c>
      <c r="S1569" t="s">
        <v>98</v>
      </c>
    </row>
    <row r="1570" spans="1:19" x14ac:dyDescent="0.3">
      <c r="A1570">
        <v>99745</v>
      </c>
      <c r="B1570">
        <v>122</v>
      </c>
      <c r="C1570" t="s">
        <v>25</v>
      </c>
      <c r="D1570" t="s">
        <v>633</v>
      </c>
      <c r="E1570">
        <v>3276.82</v>
      </c>
      <c r="F1570" s="20">
        <v>45664</v>
      </c>
      <c r="G1570" s="20">
        <v>45663</v>
      </c>
      <c r="H1570" s="20">
        <v>45663</v>
      </c>
      <c r="I1570" s="20">
        <v>45656</v>
      </c>
      <c r="J1570" s="20"/>
      <c r="K1570" t="s">
        <v>96</v>
      </c>
      <c r="L1570" t="s">
        <v>1639</v>
      </c>
      <c r="M1570" t="s">
        <v>1796</v>
      </c>
      <c r="N1570" t="s">
        <v>1486</v>
      </c>
      <c r="O1570" t="s">
        <v>215</v>
      </c>
      <c r="P1570" t="s">
        <v>216</v>
      </c>
      <c r="Q1570" t="s">
        <v>217</v>
      </c>
      <c r="R1570" t="s">
        <v>97</v>
      </c>
      <c r="S1570" t="s">
        <v>98</v>
      </c>
    </row>
    <row r="1571" spans="1:19" x14ac:dyDescent="0.3">
      <c r="A1571">
        <v>99746</v>
      </c>
      <c r="B1571">
        <v>122</v>
      </c>
      <c r="C1571" t="s">
        <v>25</v>
      </c>
      <c r="D1571" t="s">
        <v>634</v>
      </c>
      <c r="E1571">
        <v>1213.08</v>
      </c>
      <c r="F1571" s="20">
        <v>45664</v>
      </c>
      <c r="G1571" s="20">
        <v>45663</v>
      </c>
      <c r="H1571" s="20">
        <v>45663</v>
      </c>
      <c r="I1571" s="20">
        <v>45656</v>
      </c>
      <c r="J1571" s="20"/>
      <c r="K1571" t="s">
        <v>96</v>
      </c>
      <c r="L1571" t="s">
        <v>1639</v>
      </c>
      <c r="M1571" t="s">
        <v>1796</v>
      </c>
      <c r="N1571" t="s">
        <v>1486</v>
      </c>
      <c r="O1571" t="s">
        <v>215</v>
      </c>
      <c r="P1571" t="s">
        <v>216</v>
      </c>
      <c r="Q1571" t="s">
        <v>217</v>
      </c>
      <c r="R1571" t="s">
        <v>97</v>
      </c>
      <c r="S1571" t="s">
        <v>98</v>
      </c>
    </row>
    <row r="1572" spans="1:19" x14ac:dyDescent="0.3">
      <c r="A1572">
        <v>99747</v>
      </c>
      <c r="B1572">
        <v>122</v>
      </c>
      <c r="C1572" t="s">
        <v>25</v>
      </c>
      <c r="D1572" t="s">
        <v>635</v>
      </c>
      <c r="E1572">
        <v>2743.3</v>
      </c>
      <c r="F1572" s="20">
        <v>45664</v>
      </c>
      <c r="G1572" s="20">
        <v>45663</v>
      </c>
      <c r="H1572" s="20">
        <v>45663</v>
      </c>
      <c r="I1572" s="20">
        <v>45656</v>
      </c>
      <c r="J1572" s="20"/>
      <c r="K1572" t="s">
        <v>96</v>
      </c>
      <c r="L1572" t="s">
        <v>1639</v>
      </c>
      <c r="M1572" t="s">
        <v>1796</v>
      </c>
      <c r="N1572" t="s">
        <v>1486</v>
      </c>
      <c r="O1572" t="s">
        <v>215</v>
      </c>
      <c r="P1572" t="s">
        <v>216</v>
      </c>
      <c r="Q1572" t="s">
        <v>217</v>
      </c>
      <c r="R1572" t="s">
        <v>97</v>
      </c>
      <c r="S1572" t="s">
        <v>98</v>
      </c>
    </row>
    <row r="1573" spans="1:19" x14ac:dyDescent="0.3">
      <c r="A1573">
        <v>99748</v>
      </c>
      <c r="B1573">
        <v>122</v>
      </c>
      <c r="C1573" t="s">
        <v>25</v>
      </c>
      <c r="D1573" t="s">
        <v>636</v>
      </c>
      <c r="E1573">
        <v>2542.59</v>
      </c>
      <c r="F1573" s="20">
        <v>45664</v>
      </c>
      <c r="G1573" s="20">
        <v>45663</v>
      </c>
      <c r="H1573" s="20">
        <v>45663</v>
      </c>
      <c r="I1573" s="20">
        <v>45656</v>
      </c>
      <c r="J1573" s="20"/>
      <c r="K1573" t="s">
        <v>96</v>
      </c>
      <c r="L1573" t="s">
        <v>1639</v>
      </c>
      <c r="M1573" t="s">
        <v>1796</v>
      </c>
      <c r="N1573" t="s">
        <v>1486</v>
      </c>
      <c r="O1573" t="s">
        <v>215</v>
      </c>
      <c r="P1573" t="s">
        <v>216</v>
      </c>
      <c r="Q1573" t="s">
        <v>217</v>
      </c>
      <c r="R1573" t="s">
        <v>97</v>
      </c>
      <c r="S1573" t="s">
        <v>98</v>
      </c>
    </row>
    <row r="1574" spans="1:19" x14ac:dyDescent="0.3">
      <c r="A1574">
        <v>99749</v>
      </c>
      <c r="B1574">
        <v>122</v>
      </c>
      <c r="C1574" t="s">
        <v>25</v>
      </c>
      <c r="D1574" t="s">
        <v>637</v>
      </c>
      <c r="E1574">
        <v>2704.69</v>
      </c>
      <c r="F1574" s="20">
        <v>45664</v>
      </c>
      <c r="G1574" s="20">
        <v>45663</v>
      </c>
      <c r="H1574" s="20">
        <v>45663</v>
      </c>
      <c r="I1574" s="20">
        <v>45656</v>
      </c>
      <c r="J1574" s="20"/>
      <c r="K1574" t="s">
        <v>96</v>
      </c>
      <c r="L1574" t="s">
        <v>1639</v>
      </c>
      <c r="M1574" t="s">
        <v>1796</v>
      </c>
      <c r="N1574" t="s">
        <v>1486</v>
      </c>
      <c r="O1574" t="s">
        <v>215</v>
      </c>
      <c r="P1574" t="s">
        <v>216</v>
      </c>
      <c r="Q1574" t="s">
        <v>217</v>
      </c>
      <c r="R1574" t="s">
        <v>97</v>
      </c>
      <c r="S1574" t="s">
        <v>98</v>
      </c>
    </row>
    <row r="1575" spans="1:19" x14ac:dyDescent="0.3">
      <c r="A1575">
        <v>99750</v>
      </c>
      <c r="B1575">
        <v>122</v>
      </c>
      <c r="C1575" t="s">
        <v>25</v>
      </c>
      <c r="D1575" t="s">
        <v>638</v>
      </c>
      <c r="E1575">
        <v>3235.33</v>
      </c>
      <c r="F1575" s="20">
        <v>45664</v>
      </c>
      <c r="G1575" s="20">
        <v>45663</v>
      </c>
      <c r="H1575" s="20">
        <v>45663</v>
      </c>
      <c r="I1575" s="20">
        <v>45656</v>
      </c>
      <c r="J1575" s="20"/>
      <c r="K1575" t="s">
        <v>96</v>
      </c>
      <c r="L1575" t="s">
        <v>1639</v>
      </c>
      <c r="M1575" t="s">
        <v>1796</v>
      </c>
      <c r="N1575" t="s">
        <v>1486</v>
      </c>
      <c r="O1575" t="s">
        <v>215</v>
      </c>
      <c r="P1575" t="s">
        <v>216</v>
      </c>
      <c r="Q1575" t="s">
        <v>217</v>
      </c>
      <c r="R1575" t="s">
        <v>97</v>
      </c>
      <c r="S1575" t="s">
        <v>98</v>
      </c>
    </row>
    <row r="1576" spans="1:19" x14ac:dyDescent="0.3">
      <c r="A1576">
        <v>99751</v>
      </c>
      <c r="B1576">
        <v>122</v>
      </c>
      <c r="C1576" t="s">
        <v>25</v>
      </c>
      <c r="D1576" t="s">
        <v>639</v>
      </c>
      <c r="E1576">
        <v>2587.33</v>
      </c>
      <c r="F1576" s="20">
        <v>45664</v>
      </c>
      <c r="G1576" s="20">
        <v>45663</v>
      </c>
      <c r="H1576" s="20">
        <v>45663</v>
      </c>
      <c r="I1576" s="20">
        <v>45656</v>
      </c>
      <c r="J1576" s="20"/>
      <c r="K1576" t="s">
        <v>96</v>
      </c>
      <c r="L1576" t="s">
        <v>1639</v>
      </c>
      <c r="M1576" t="s">
        <v>1796</v>
      </c>
      <c r="N1576" t="s">
        <v>1486</v>
      </c>
      <c r="O1576" t="s">
        <v>215</v>
      </c>
      <c r="P1576" t="s">
        <v>216</v>
      </c>
      <c r="Q1576" t="s">
        <v>217</v>
      </c>
      <c r="R1576" t="s">
        <v>97</v>
      </c>
      <c r="S1576" t="s">
        <v>98</v>
      </c>
    </row>
    <row r="1577" spans="1:19" x14ac:dyDescent="0.3">
      <c r="A1577">
        <v>99752</v>
      </c>
      <c r="B1577">
        <v>122</v>
      </c>
      <c r="C1577" t="s">
        <v>25</v>
      </c>
      <c r="D1577" t="s">
        <v>640</v>
      </c>
      <c r="E1577">
        <v>3262.06</v>
      </c>
      <c r="F1577" s="20">
        <v>45664</v>
      </c>
      <c r="G1577" s="20">
        <v>45663</v>
      </c>
      <c r="H1577" s="20">
        <v>45663</v>
      </c>
      <c r="I1577" s="20">
        <v>45656</v>
      </c>
      <c r="J1577" s="20"/>
      <c r="K1577" t="s">
        <v>96</v>
      </c>
      <c r="L1577" t="s">
        <v>1639</v>
      </c>
      <c r="M1577" t="s">
        <v>1796</v>
      </c>
      <c r="N1577" t="s">
        <v>1486</v>
      </c>
      <c r="O1577" t="s">
        <v>215</v>
      </c>
      <c r="P1577" t="s">
        <v>216</v>
      </c>
      <c r="Q1577" t="s">
        <v>217</v>
      </c>
      <c r="R1577" t="s">
        <v>97</v>
      </c>
      <c r="S1577" t="s">
        <v>98</v>
      </c>
    </row>
    <row r="1578" spans="1:19" x14ac:dyDescent="0.3">
      <c r="A1578">
        <v>99753</v>
      </c>
      <c r="B1578">
        <v>122</v>
      </c>
      <c r="C1578" t="s">
        <v>25</v>
      </c>
      <c r="D1578" t="s">
        <v>641</v>
      </c>
      <c r="E1578">
        <v>2676.71</v>
      </c>
      <c r="F1578" s="20">
        <v>45664</v>
      </c>
      <c r="G1578" s="20">
        <v>45663</v>
      </c>
      <c r="H1578" s="20">
        <v>45663</v>
      </c>
      <c r="I1578" s="20">
        <v>45656</v>
      </c>
      <c r="J1578" s="20"/>
      <c r="K1578" t="s">
        <v>96</v>
      </c>
      <c r="L1578" t="s">
        <v>1639</v>
      </c>
      <c r="M1578" t="s">
        <v>1796</v>
      </c>
      <c r="N1578" t="s">
        <v>1486</v>
      </c>
      <c r="O1578" t="s">
        <v>215</v>
      </c>
      <c r="P1578" t="s">
        <v>216</v>
      </c>
      <c r="Q1578" t="s">
        <v>217</v>
      </c>
      <c r="R1578" t="s">
        <v>97</v>
      </c>
      <c r="S1578" t="s">
        <v>98</v>
      </c>
    </row>
    <row r="1579" spans="1:19" x14ac:dyDescent="0.3">
      <c r="A1579">
        <v>99754</v>
      </c>
      <c r="B1579">
        <v>122</v>
      </c>
      <c r="C1579" t="s">
        <v>25</v>
      </c>
      <c r="D1579" t="s">
        <v>642</v>
      </c>
      <c r="E1579">
        <v>3294.6</v>
      </c>
      <c r="F1579" s="20">
        <v>45664</v>
      </c>
      <c r="G1579" s="20">
        <v>45663</v>
      </c>
      <c r="H1579" s="20">
        <v>45663</v>
      </c>
      <c r="I1579" s="20">
        <v>45656</v>
      </c>
      <c r="J1579" s="20"/>
      <c r="K1579" t="s">
        <v>96</v>
      </c>
      <c r="L1579" t="s">
        <v>1639</v>
      </c>
      <c r="M1579" t="s">
        <v>1796</v>
      </c>
      <c r="N1579" t="s">
        <v>1486</v>
      </c>
      <c r="O1579" t="s">
        <v>215</v>
      </c>
      <c r="P1579" t="s">
        <v>216</v>
      </c>
      <c r="Q1579" t="s">
        <v>217</v>
      </c>
      <c r="R1579" t="s">
        <v>97</v>
      </c>
      <c r="S1579" t="s">
        <v>98</v>
      </c>
    </row>
    <row r="1580" spans="1:19" x14ac:dyDescent="0.3">
      <c r="A1580">
        <v>98271</v>
      </c>
      <c r="B1580">
        <v>122</v>
      </c>
      <c r="C1580" t="s">
        <v>25</v>
      </c>
      <c r="D1580" t="s">
        <v>441</v>
      </c>
      <c r="E1580">
        <v>3532.96</v>
      </c>
      <c r="F1580" s="20">
        <v>45659</v>
      </c>
      <c r="G1580" s="20">
        <v>45659</v>
      </c>
      <c r="H1580" s="20">
        <v>45659</v>
      </c>
      <c r="I1580" s="20">
        <v>45652</v>
      </c>
      <c r="J1580" s="20">
        <v>45652</v>
      </c>
      <c r="K1580" t="s">
        <v>213</v>
      </c>
      <c r="L1580" t="s">
        <v>1525</v>
      </c>
      <c r="M1580" t="s">
        <v>1797</v>
      </c>
      <c r="N1580" t="s">
        <v>1798</v>
      </c>
      <c r="O1580" t="s">
        <v>215</v>
      </c>
      <c r="P1580" t="s">
        <v>216</v>
      </c>
      <c r="Q1580" t="s">
        <v>217</v>
      </c>
      <c r="R1580" t="s">
        <v>97</v>
      </c>
      <c r="S1580" t="s">
        <v>98</v>
      </c>
    </row>
    <row r="1581" spans="1:19" x14ac:dyDescent="0.3">
      <c r="A1581">
        <v>98272</v>
      </c>
      <c r="B1581">
        <v>122</v>
      </c>
      <c r="C1581" t="s">
        <v>25</v>
      </c>
      <c r="D1581" t="s">
        <v>441</v>
      </c>
      <c r="E1581">
        <v>483.58</v>
      </c>
      <c r="F1581" s="20">
        <v>45659</v>
      </c>
      <c r="G1581" s="20">
        <v>45659</v>
      </c>
      <c r="H1581" s="20">
        <v>45659</v>
      </c>
      <c r="I1581" s="20">
        <v>45652</v>
      </c>
      <c r="J1581" s="20">
        <v>45652</v>
      </c>
      <c r="K1581" t="s">
        <v>213</v>
      </c>
      <c r="L1581" t="s">
        <v>1525</v>
      </c>
      <c r="M1581" t="s">
        <v>1797</v>
      </c>
      <c r="N1581" t="s">
        <v>1799</v>
      </c>
      <c r="O1581" t="s">
        <v>215</v>
      </c>
      <c r="P1581" t="s">
        <v>216</v>
      </c>
      <c r="Q1581" t="s">
        <v>217</v>
      </c>
      <c r="R1581" t="s">
        <v>97</v>
      </c>
      <c r="S1581" t="s">
        <v>98</v>
      </c>
    </row>
    <row r="1582" spans="1:19" x14ac:dyDescent="0.3">
      <c r="A1582">
        <v>98294</v>
      </c>
      <c r="B1582">
        <v>122</v>
      </c>
      <c r="C1582" t="s">
        <v>25</v>
      </c>
      <c r="D1582" t="s">
        <v>1800</v>
      </c>
      <c r="E1582">
        <v>900</v>
      </c>
      <c r="F1582" s="20">
        <v>45661</v>
      </c>
      <c r="G1582" s="20">
        <v>45659</v>
      </c>
      <c r="H1582" s="20">
        <v>45659</v>
      </c>
      <c r="I1582" s="20">
        <v>45646</v>
      </c>
      <c r="J1582" s="20">
        <v>45652</v>
      </c>
      <c r="K1582" t="s">
        <v>213</v>
      </c>
      <c r="N1582" t="s">
        <v>1801</v>
      </c>
      <c r="O1582" t="s">
        <v>215</v>
      </c>
      <c r="P1582" t="s">
        <v>216</v>
      </c>
      <c r="Q1582" t="s">
        <v>217</v>
      </c>
      <c r="R1582" t="s">
        <v>97</v>
      </c>
      <c r="S1582" t="s">
        <v>98</v>
      </c>
    </row>
    <row r="1583" spans="1:19" x14ac:dyDescent="0.3">
      <c r="A1583">
        <v>98295</v>
      </c>
      <c r="B1583">
        <v>122</v>
      </c>
      <c r="C1583" t="s">
        <v>25</v>
      </c>
      <c r="D1583" t="s">
        <v>1802</v>
      </c>
      <c r="E1583">
        <v>90</v>
      </c>
      <c r="F1583" s="20">
        <v>45659</v>
      </c>
      <c r="G1583" s="20">
        <v>45659</v>
      </c>
      <c r="H1583" s="20">
        <v>45659</v>
      </c>
      <c r="I1583" s="20">
        <v>45646</v>
      </c>
      <c r="J1583" s="20">
        <v>45652</v>
      </c>
      <c r="K1583" t="s">
        <v>213</v>
      </c>
      <c r="N1583" t="s">
        <v>1803</v>
      </c>
      <c r="O1583" t="s">
        <v>215</v>
      </c>
      <c r="P1583" t="s">
        <v>216</v>
      </c>
      <c r="Q1583" t="s">
        <v>217</v>
      </c>
      <c r="R1583" t="s">
        <v>97</v>
      </c>
      <c r="S1583" t="s">
        <v>98</v>
      </c>
    </row>
    <row r="1584" spans="1:19" x14ac:dyDescent="0.3">
      <c r="A1584">
        <v>98302</v>
      </c>
      <c r="B1584">
        <v>122</v>
      </c>
      <c r="C1584" t="s">
        <v>25</v>
      </c>
      <c r="D1584" t="s">
        <v>1804</v>
      </c>
      <c r="E1584">
        <v>782.4</v>
      </c>
      <c r="F1584" s="20">
        <v>45660</v>
      </c>
      <c r="G1584" s="20">
        <v>45659</v>
      </c>
      <c r="H1584" s="20">
        <v>45659</v>
      </c>
      <c r="I1584" s="20">
        <v>45646</v>
      </c>
      <c r="J1584" s="20"/>
      <c r="K1584" t="s">
        <v>213</v>
      </c>
      <c r="L1584" t="s">
        <v>1665</v>
      </c>
      <c r="M1584" t="s">
        <v>1794</v>
      </c>
      <c r="N1584" t="s">
        <v>1805</v>
      </c>
      <c r="O1584" t="s">
        <v>215</v>
      </c>
      <c r="P1584" t="s">
        <v>216</v>
      </c>
      <c r="Q1584" t="s">
        <v>217</v>
      </c>
      <c r="R1584" t="s">
        <v>97</v>
      </c>
      <c r="S1584" t="s">
        <v>98</v>
      </c>
    </row>
    <row r="1585" spans="1:19" x14ac:dyDescent="0.3">
      <c r="A1585">
        <v>98303</v>
      </c>
      <c r="B1585">
        <v>122</v>
      </c>
      <c r="C1585" t="s">
        <v>25</v>
      </c>
      <c r="D1585" t="s">
        <v>1215</v>
      </c>
      <c r="E1585">
        <v>1212.8</v>
      </c>
      <c r="F1585" s="20">
        <v>45659</v>
      </c>
      <c r="G1585" s="20">
        <v>45659</v>
      </c>
      <c r="H1585" s="20">
        <v>45659</v>
      </c>
      <c r="I1585" s="20">
        <v>45645</v>
      </c>
      <c r="J1585" s="20">
        <v>45652</v>
      </c>
      <c r="K1585" t="s">
        <v>213</v>
      </c>
      <c r="N1585" t="s">
        <v>1806</v>
      </c>
      <c r="O1585" t="s">
        <v>215</v>
      </c>
      <c r="P1585" t="s">
        <v>216</v>
      </c>
      <c r="Q1585" t="s">
        <v>217</v>
      </c>
      <c r="R1585" t="s">
        <v>97</v>
      </c>
      <c r="S1585" t="s">
        <v>98</v>
      </c>
    </row>
    <row r="1586" spans="1:19" x14ac:dyDescent="0.3">
      <c r="A1586">
        <v>98305</v>
      </c>
      <c r="B1586">
        <v>122</v>
      </c>
      <c r="C1586" t="s">
        <v>25</v>
      </c>
      <c r="D1586" t="s">
        <v>251</v>
      </c>
      <c r="E1586">
        <v>1154.02</v>
      </c>
      <c r="F1586" s="20">
        <v>45661</v>
      </c>
      <c r="G1586" s="20">
        <v>45659</v>
      </c>
      <c r="H1586" s="20">
        <v>45659</v>
      </c>
      <c r="I1586" s="20">
        <v>45645</v>
      </c>
      <c r="J1586" s="20">
        <v>45652</v>
      </c>
      <c r="K1586" t="s">
        <v>213</v>
      </c>
      <c r="N1586" t="s">
        <v>1807</v>
      </c>
      <c r="O1586" t="s">
        <v>215</v>
      </c>
      <c r="P1586" t="s">
        <v>216</v>
      </c>
      <c r="Q1586" t="s">
        <v>217</v>
      </c>
      <c r="R1586" t="s">
        <v>97</v>
      </c>
      <c r="S1586" t="s">
        <v>98</v>
      </c>
    </row>
    <row r="1587" spans="1:19" x14ac:dyDescent="0.3">
      <c r="A1587">
        <v>98306</v>
      </c>
      <c r="B1587">
        <v>122</v>
      </c>
      <c r="C1587" t="s">
        <v>25</v>
      </c>
      <c r="D1587" t="s">
        <v>523</v>
      </c>
      <c r="E1587">
        <v>3299.23</v>
      </c>
      <c r="F1587" s="20">
        <v>45659</v>
      </c>
      <c r="G1587" s="20">
        <v>45659</v>
      </c>
      <c r="H1587" s="20">
        <v>45659</v>
      </c>
      <c r="I1587" s="20">
        <v>45646</v>
      </c>
      <c r="J1587" s="20">
        <v>45652</v>
      </c>
      <c r="K1587" t="s">
        <v>213</v>
      </c>
      <c r="N1587" t="s">
        <v>1808</v>
      </c>
      <c r="O1587" t="s">
        <v>215</v>
      </c>
      <c r="P1587" t="s">
        <v>216</v>
      </c>
      <c r="Q1587" t="s">
        <v>217</v>
      </c>
      <c r="R1587" t="s">
        <v>97</v>
      </c>
      <c r="S1587" t="s">
        <v>98</v>
      </c>
    </row>
    <row r="1588" spans="1:19" x14ac:dyDescent="0.3">
      <c r="A1588">
        <v>98307</v>
      </c>
      <c r="B1588">
        <v>122</v>
      </c>
      <c r="C1588" t="s">
        <v>25</v>
      </c>
      <c r="D1588" t="s">
        <v>224</v>
      </c>
      <c r="E1588">
        <v>274.06</v>
      </c>
      <c r="F1588" s="20">
        <v>45660</v>
      </c>
      <c r="G1588" s="20">
        <v>45659</v>
      </c>
      <c r="H1588" s="20">
        <v>45659</v>
      </c>
      <c r="I1588" s="20">
        <v>45645</v>
      </c>
      <c r="J1588" s="20">
        <v>45652</v>
      </c>
      <c r="K1588" t="s">
        <v>213</v>
      </c>
      <c r="N1588" t="s">
        <v>1809</v>
      </c>
      <c r="O1588" t="s">
        <v>215</v>
      </c>
      <c r="P1588" t="s">
        <v>216</v>
      </c>
      <c r="Q1588" t="s">
        <v>217</v>
      </c>
      <c r="R1588" t="s">
        <v>97</v>
      </c>
      <c r="S1588" t="s">
        <v>98</v>
      </c>
    </row>
    <row r="1589" spans="1:19" x14ac:dyDescent="0.3">
      <c r="A1589">
        <v>98308</v>
      </c>
      <c r="B1589">
        <v>122</v>
      </c>
      <c r="C1589" t="s">
        <v>25</v>
      </c>
      <c r="D1589" t="s">
        <v>420</v>
      </c>
      <c r="E1589">
        <v>487.78</v>
      </c>
      <c r="F1589" s="20">
        <v>45659</v>
      </c>
      <c r="G1589" s="20">
        <v>45659</v>
      </c>
      <c r="H1589" s="20">
        <v>45659</v>
      </c>
      <c r="I1589" s="20">
        <v>45645</v>
      </c>
      <c r="J1589" s="20">
        <v>45652</v>
      </c>
      <c r="K1589" t="s">
        <v>213</v>
      </c>
      <c r="N1589" t="s">
        <v>1810</v>
      </c>
      <c r="O1589" t="s">
        <v>215</v>
      </c>
      <c r="P1589" t="s">
        <v>216</v>
      </c>
      <c r="Q1589" t="s">
        <v>217</v>
      </c>
      <c r="R1589" t="s">
        <v>97</v>
      </c>
      <c r="S1589" t="s">
        <v>98</v>
      </c>
    </row>
    <row r="1590" spans="1:19" x14ac:dyDescent="0.3">
      <c r="A1590">
        <v>98309</v>
      </c>
      <c r="B1590">
        <v>122</v>
      </c>
      <c r="C1590" t="s">
        <v>25</v>
      </c>
      <c r="D1590" t="s">
        <v>256</v>
      </c>
      <c r="E1590">
        <v>2114.4499999999998</v>
      </c>
      <c r="F1590" s="20">
        <v>45659</v>
      </c>
      <c r="G1590" s="20">
        <v>45659</v>
      </c>
      <c r="H1590" s="20">
        <v>45659</v>
      </c>
      <c r="I1590" s="20">
        <v>45645</v>
      </c>
      <c r="J1590" s="20">
        <v>45652</v>
      </c>
      <c r="K1590" t="s">
        <v>213</v>
      </c>
      <c r="N1590" t="s">
        <v>1811</v>
      </c>
      <c r="O1590" t="s">
        <v>215</v>
      </c>
      <c r="P1590" t="s">
        <v>216</v>
      </c>
      <c r="Q1590" t="s">
        <v>217</v>
      </c>
      <c r="R1590" t="s">
        <v>97</v>
      </c>
      <c r="S1590" t="s">
        <v>98</v>
      </c>
    </row>
    <row r="1591" spans="1:19" x14ac:dyDescent="0.3">
      <c r="A1591">
        <v>98310</v>
      </c>
      <c r="B1591">
        <v>122</v>
      </c>
      <c r="C1591" t="s">
        <v>25</v>
      </c>
      <c r="D1591" t="s">
        <v>326</v>
      </c>
      <c r="E1591">
        <v>1376.99</v>
      </c>
      <c r="F1591" s="20">
        <v>45659</v>
      </c>
      <c r="G1591" s="20">
        <v>45659</v>
      </c>
      <c r="H1591" s="20">
        <v>45659</v>
      </c>
      <c r="I1591" s="20">
        <v>45644</v>
      </c>
      <c r="J1591" s="20">
        <v>45652</v>
      </c>
      <c r="K1591" t="s">
        <v>213</v>
      </c>
      <c r="N1591" t="s">
        <v>1812</v>
      </c>
      <c r="O1591" t="s">
        <v>215</v>
      </c>
      <c r="P1591" t="s">
        <v>216</v>
      </c>
      <c r="Q1591" t="s">
        <v>217</v>
      </c>
      <c r="R1591" t="s">
        <v>97</v>
      </c>
      <c r="S1591" t="s">
        <v>98</v>
      </c>
    </row>
    <row r="1592" spans="1:19" x14ac:dyDescent="0.3">
      <c r="A1592">
        <v>98314</v>
      </c>
      <c r="B1592">
        <v>122</v>
      </c>
      <c r="C1592" t="s">
        <v>25</v>
      </c>
      <c r="D1592" t="s">
        <v>1802</v>
      </c>
      <c r="E1592">
        <v>551.5</v>
      </c>
      <c r="F1592" s="20">
        <v>45659</v>
      </c>
      <c r="G1592" s="20">
        <v>45659</v>
      </c>
      <c r="H1592" s="20">
        <v>45659</v>
      </c>
      <c r="I1592" s="20">
        <v>45644</v>
      </c>
      <c r="J1592" s="20">
        <v>45652</v>
      </c>
      <c r="K1592" t="s">
        <v>213</v>
      </c>
      <c r="N1592" t="s">
        <v>1813</v>
      </c>
      <c r="O1592" t="s">
        <v>215</v>
      </c>
      <c r="P1592" t="s">
        <v>216</v>
      </c>
      <c r="Q1592" t="s">
        <v>217</v>
      </c>
      <c r="R1592" t="s">
        <v>97</v>
      </c>
      <c r="S1592" t="s">
        <v>98</v>
      </c>
    </row>
    <row r="1593" spans="1:19" x14ac:dyDescent="0.3">
      <c r="A1593">
        <v>96893</v>
      </c>
      <c r="B1593">
        <v>122</v>
      </c>
      <c r="C1593" t="s">
        <v>25</v>
      </c>
      <c r="D1593" t="s">
        <v>1814</v>
      </c>
      <c r="E1593">
        <v>1950</v>
      </c>
      <c r="F1593" s="20">
        <v>45660</v>
      </c>
      <c r="G1593" s="20">
        <v>45659</v>
      </c>
      <c r="H1593" s="20">
        <v>45659</v>
      </c>
      <c r="I1593" s="20">
        <v>45646</v>
      </c>
      <c r="J1593" s="20">
        <v>45646</v>
      </c>
      <c r="K1593" t="s">
        <v>96</v>
      </c>
      <c r="L1593" t="s">
        <v>1691</v>
      </c>
      <c r="M1593" t="s">
        <v>1691</v>
      </c>
      <c r="N1593" t="s">
        <v>655</v>
      </c>
      <c r="O1593" t="s">
        <v>215</v>
      </c>
      <c r="P1593" t="s">
        <v>216</v>
      </c>
      <c r="Q1593" t="s">
        <v>217</v>
      </c>
      <c r="R1593" t="s">
        <v>97</v>
      </c>
      <c r="S1593" t="s">
        <v>98</v>
      </c>
    </row>
    <row r="1594" spans="1:19" x14ac:dyDescent="0.3">
      <c r="A1594">
        <v>94325</v>
      </c>
      <c r="B1594">
        <v>122</v>
      </c>
      <c r="C1594" t="s">
        <v>25</v>
      </c>
      <c r="D1594" t="s">
        <v>560</v>
      </c>
      <c r="E1594">
        <v>1363.2</v>
      </c>
      <c r="F1594" s="20">
        <v>45660</v>
      </c>
      <c r="G1594" s="20">
        <v>45659</v>
      </c>
      <c r="H1594" s="20">
        <v>45659</v>
      </c>
      <c r="I1594" s="20">
        <v>45632</v>
      </c>
      <c r="J1594" s="20">
        <v>45637</v>
      </c>
      <c r="K1594" t="s">
        <v>213</v>
      </c>
      <c r="L1594" t="s">
        <v>1665</v>
      </c>
      <c r="M1594" t="s">
        <v>1794</v>
      </c>
      <c r="N1594" t="s">
        <v>1815</v>
      </c>
      <c r="O1594" t="s">
        <v>215</v>
      </c>
      <c r="P1594" t="s">
        <v>216</v>
      </c>
      <c r="Q1594" t="s">
        <v>217</v>
      </c>
      <c r="R1594" t="s">
        <v>97</v>
      </c>
      <c r="S1594" t="s">
        <v>98</v>
      </c>
    </row>
    <row r="1595" spans="1:19" x14ac:dyDescent="0.3">
      <c r="A1595">
        <v>94344</v>
      </c>
      <c r="B1595">
        <v>122</v>
      </c>
      <c r="C1595" t="s">
        <v>25</v>
      </c>
      <c r="D1595" t="s">
        <v>468</v>
      </c>
      <c r="E1595">
        <v>828.41</v>
      </c>
      <c r="F1595" s="20">
        <v>45660</v>
      </c>
      <c r="G1595" s="20">
        <v>45659</v>
      </c>
      <c r="H1595" s="20">
        <v>45659</v>
      </c>
      <c r="I1595" s="20">
        <v>45630</v>
      </c>
      <c r="J1595" s="20">
        <v>45637</v>
      </c>
      <c r="K1595" t="s">
        <v>213</v>
      </c>
      <c r="N1595" t="s">
        <v>1816</v>
      </c>
      <c r="O1595" t="s">
        <v>215</v>
      </c>
      <c r="P1595" t="s">
        <v>216</v>
      </c>
      <c r="Q1595" t="s">
        <v>217</v>
      </c>
      <c r="R1595" t="s">
        <v>97</v>
      </c>
      <c r="S1595" t="s">
        <v>98</v>
      </c>
    </row>
    <row r="1596" spans="1:19" x14ac:dyDescent="0.3">
      <c r="A1596">
        <v>94356</v>
      </c>
      <c r="B1596">
        <v>122</v>
      </c>
      <c r="C1596" t="s">
        <v>25</v>
      </c>
      <c r="D1596" t="s">
        <v>367</v>
      </c>
      <c r="E1596">
        <v>341.75</v>
      </c>
      <c r="F1596" s="20">
        <v>45659</v>
      </c>
      <c r="G1596" s="20">
        <v>45659</v>
      </c>
      <c r="H1596" s="20">
        <v>45659</v>
      </c>
      <c r="I1596" s="20">
        <v>45630</v>
      </c>
      <c r="J1596" s="20">
        <v>45637</v>
      </c>
      <c r="K1596" t="s">
        <v>213</v>
      </c>
      <c r="N1596" t="s">
        <v>1817</v>
      </c>
      <c r="O1596" t="s">
        <v>215</v>
      </c>
      <c r="P1596" t="s">
        <v>216</v>
      </c>
      <c r="Q1596" t="s">
        <v>217</v>
      </c>
      <c r="R1596" t="s">
        <v>97</v>
      </c>
      <c r="S1596" t="s">
        <v>98</v>
      </c>
    </row>
    <row r="1597" spans="1:19" x14ac:dyDescent="0.3">
      <c r="A1597">
        <v>94403</v>
      </c>
      <c r="B1597">
        <v>122</v>
      </c>
      <c r="C1597" t="s">
        <v>25</v>
      </c>
      <c r="D1597" t="s">
        <v>344</v>
      </c>
      <c r="E1597">
        <v>3381.84</v>
      </c>
      <c r="F1597" s="20">
        <v>45660</v>
      </c>
      <c r="G1597" s="20">
        <v>45659</v>
      </c>
      <c r="H1597" s="20">
        <v>45659</v>
      </c>
      <c r="I1597" s="20">
        <v>45629</v>
      </c>
      <c r="J1597" s="20">
        <v>45637</v>
      </c>
      <c r="K1597" t="s">
        <v>213</v>
      </c>
      <c r="N1597" t="s">
        <v>1818</v>
      </c>
      <c r="O1597" t="s">
        <v>215</v>
      </c>
      <c r="P1597" t="s">
        <v>216</v>
      </c>
      <c r="Q1597" t="s">
        <v>217</v>
      </c>
      <c r="R1597" t="s">
        <v>97</v>
      </c>
      <c r="S1597" t="s">
        <v>98</v>
      </c>
    </row>
    <row r="1598" spans="1:19" x14ac:dyDescent="0.3">
      <c r="A1598">
        <v>94407</v>
      </c>
      <c r="B1598">
        <v>122</v>
      </c>
      <c r="C1598" t="s">
        <v>25</v>
      </c>
      <c r="D1598" t="s">
        <v>236</v>
      </c>
      <c r="E1598">
        <v>776.65</v>
      </c>
      <c r="F1598" s="20">
        <v>45659</v>
      </c>
      <c r="G1598" s="20">
        <v>45659</v>
      </c>
      <c r="H1598" s="20">
        <v>45659</v>
      </c>
      <c r="I1598" s="20">
        <v>45631</v>
      </c>
      <c r="J1598" s="20">
        <v>45637</v>
      </c>
      <c r="K1598" t="s">
        <v>213</v>
      </c>
      <c r="N1598" t="s">
        <v>1819</v>
      </c>
      <c r="O1598" t="s">
        <v>215</v>
      </c>
      <c r="P1598" t="s">
        <v>216</v>
      </c>
      <c r="Q1598" t="s">
        <v>217</v>
      </c>
      <c r="R1598" t="s">
        <v>97</v>
      </c>
      <c r="S1598" t="s">
        <v>98</v>
      </c>
    </row>
    <row r="1599" spans="1:19" x14ac:dyDescent="0.3">
      <c r="A1599">
        <v>94408</v>
      </c>
      <c r="B1599">
        <v>122</v>
      </c>
      <c r="C1599" t="s">
        <v>25</v>
      </c>
      <c r="D1599" t="s">
        <v>303</v>
      </c>
      <c r="E1599">
        <v>394.5</v>
      </c>
      <c r="F1599" s="20">
        <v>45660</v>
      </c>
      <c r="G1599" s="20">
        <v>45659</v>
      </c>
      <c r="H1599" s="20">
        <v>45659</v>
      </c>
      <c r="I1599" s="20">
        <v>45630</v>
      </c>
      <c r="J1599" s="20">
        <v>45637</v>
      </c>
      <c r="K1599" t="s">
        <v>213</v>
      </c>
      <c r="N1599" t="s">
        <v>1820</v>
      </c>
      <c r="O1599" t="s">
        <v>215</v>
      </c>
      <c r="P1599" t="s">
        <v>216</v>
      </c>
      <c r="Q1599" t="s">
        <v>217</v>
      </c>
      <c r="R1599" t="s">
        <v>97</v>
      </c>
      <c r="S1599" t="s">
        <v>98</v>
      </c>
    </row>
    <row r="1600" spans="1:19" x14ac:dyDescent="0.3">
      <c r="A1600">
        <v>94427</v>
      </c>
      <c r="B1600">
        <v>122</v>
      </c>
      <c r="C1600" t="s">
        <v>25</v>
      </c>
      <c r="D1600" t="s">
        <v>371</v>
      </c>
      <c r="E1600">
        <v>108.92</v>
      </c>
      <c r="F1600" s="20">
        <v>45656</v>
      </c>
      <c r="G1600" s="20">
        <v>45656</v>
      </c>
      <c r="H1600" s="20">
        <v>45659</v>
      </c>
      <c r="I1600" s="20">
        <v>45658</v>
      </c>
      <c r="J1600" s="20">
        <v>45637</v>
      </c>
      <c r="K1600" t="s">
        <v>213</v>
      </c>
      <c r="L1600" t="s">
        <v>372</v>
      </c>
      <c r="M1600" t="s">
        <v>373</v>
      </c>
      <c r="N1600" t="s">
        <v>1509</v>
      </c>
      <c r="O1600" t="s">
        <v>215</v>
      </c>
      <c r="P1600" t="s">
        <v>216</v>
      </c>
      <c r="Q1600" t="s">
        <v>217</v>
      </c>
      <c r="R1600" t="s">
        <v>97</v>
      </c>
      <c r="S1600" t="s">
        <v>98</v>
      </c>
    </row>
    <row r="1601" spans="1:19" x14ac:dyDescent="0.3">
      <c r="A1601">
        <v>59715</v>
      </c>
      <c r="B1601">
        <v>122</v>
      </c>
      <c r="C1601" t="s">
        <v>25</v>
      </c>
      <c r="D1601" t="s">
        <v>335</v>
      </c>
      <c r="E1601">
        <v>3465</v>
      </c>
      <c r="F1601" s="20">
        <v>45658</v>
      </c>
      <c r="G1601" s="20">
        <v>45656</v>
      </c>
      <c r="H1601" s="20">
        <v>45659</v>
      </c>
      <c r="I1601" s="20">
        <v>45627</v>
      </c>
      <c r="J1601" s="20">
        <v>45463</v>
      </c>
      <c r="K1601" t="s">
        <v>213</v>
      </c>
      <c r="L1601" t="s">
        <v>1639</v>
      </c>
      <c r="M1601" t="s">
        <v>1821</v>
      </c>
      <c r="N1601" t="s">
        <v>1822</v>
      </c>
      <c r="O1601" t="s">
        <v>215</v>
      </c>
      <c r="P1601" t="s">
        <v>216</v>
      </c>
      <c r="Q1601" t="s">
        <v>217</v>
      </c>
      <c r="R1601" t="s">
        <v>97</v>
      </c>
      <c r="S1601" t="s">
        <v>98</v>
      </c>
    </row>
    <row r="1602" spans="1:19" x14ac:dyDescent="0.3">
      <c r="A1602">
        <v>50143</v>
      </c>
      <c r="B1602">
        <v>122</v>
      </c>
      <c r="C1602" t="s">
        <v>25</v>
      </c>
      <c r="D1602" t="s">
        <v>946</v>
      </c>
      <c r="E1602">
        <v>10000</v>
      </c>
      <c r="F1602" s="20">
        <v>45662</v>
      </c>
      <c r="G1602" s="20">
        <v>45659</v>
      </c>
      <c r="H1602" s="20">
        <v>45659</v>
      </c>
      <c r="I1602" s="20">
        <v>45627</v>
      </c>
      <c r="J1602" s="20">
        <v>45399</v>
      </c>
      <c r="K1602" t="s">
        <v>96</v>
      </c>
      <c r="L1602" t="s">
        <v>1714</v>
      </c>
      <c r="M1602" t="s">
        <v>1823</v>
      </c>
      <c r="N1602" t="s">
        <v>1824</v>
      </c>
      <c r="O1602" t="s">
        <v>215</v>
      </c>
      <c r="P1602" t="s">
        <v>216</v>
      </c>
      <c r="Q1602" t="s">
        <v>217</v>
      </c>
      <c r="R1602" t="s">
        <v>97</v>
      </c>
      <c r="S1602" t="s">
        <v>98</v>
      </c>
    </row>
    <row r="1603" spans="1:19" x14ac:dyDescent="0.3">
      <c r="A1603">
        <v>50151</v>
      </c>
      <c r="B1603">
        <v>122</v>
      </c>
      <c r="C1603" t="s">
        <v>25</v>
      </c>
      <c r="D1603" t="s">
        <v>502</v>
      </c>
      <c r="E1603">
        <v>7470.93</v>
      </c>
      <c r="F1603" s="20">
        <v>45660</v>
      </c>
      <c r="G1603" s="20">
        <v>45659</v>
      </c>
      <c r="H1603" s="20">
        <v>45659</v>
      </c>
      <c r="I1603" s="20">
        <v>45597</v>
      </c>
      <c r="J1603" s="20">
        <v>45399</v>
      </c>
      <c r="K1603" t="s">
        <v>96</v>
      </c>
      <c r="L1603" t="s">
        <v>1639</v>
      </c>
      <c r="M1603" t="s">
        <v>1640</v>
      </c>
      <c r="N1603" t="s">
        <v>1825</v>
      </c>
      <c r="O1603" t="s">
        <v>215</v>
      </c>
      <c r="P1603" t="s">
        <v>216</v>
      </c>
      <c r="Q1603" t="s">
        <v>217</v>
      </c>
      <c r="R1603" t="s">
        <v>97</v>
      </c>
      <c r="S1603" t="s">
        <v>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8"/>
  <sheetViews>
    <sheetView workbookViewId="0"/>
  </sheetViews>
  <sheetFormatPr defaultRowHeight="14.4" x14ac:dyDescent="0.3"/>
  <sheetData>
    <row r="1" spans="1:25" x14ac:dyDescent="0.3">
      <c r="A1" t="s">
        <v>1826</v>
      </c>
      <c r="B1" t="s">
        <v>199</v>
      </c>
      <c r="C1" t="s">
        <v>20</v>
      </c>
      <c r="D1" t="s">
        <v>19</v>
      </c>
      <c r="E1" t="s">
        <v>211</v>
      </c>
      <c r="F1" t="s">
        <v>200</v>
      </c>
      <c r="G1" t="s">
        <v>1827</v>
      </c>
      <c r="H1" t="s">
        <v>1828</v>
      </c>
      <c r="I1" t="s">
        <v>1829</v>
      </c>
      <c r="J1" t="s">
        <v>88</v>
      </c>
      <c r="K1" t="s">
        <v>86</v>
      </c>
      <c r="L1" t="s">
        <v>1830</v>
      </c>
      <c r="M1" t="s">
        <v>1831</v>
      </c>
      <c r="N1" t="s">
        <v>1832</v>
      </c>
      <c r="O1" t="s">
        <v>1833</v>
      </c>
      <c r="P1" t="s">
        <v>205</v>
      </c>
      <c r="Q1" t="s">
        <v>91</v>
      </c>
      <c r="R1" t="s">
        <v>89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92</v>
      </c>
      <c r="Y1" t="s">
        <v>93</v>
      </c>
    </row>
    <row r="2" spans="1:25" x14ac:dyDescent="0.3">
      <c r="A2">
        <v>8520</v>
      </c>
      <c r="B2">
        <v>122356</v>
      </c>
      <c r="C2" t="s">
        <v>25</v>
      </c>
      <c r="D2">
        <v>122</v>
      </c>
      <c r="F2" t="s">
        <v>1052</v>
      </c>
      <c r="G2" t="s">
        <v>1834</v>
      </c>
      <c r="H2">
        <v>3</v>
      </c>
      <c r="I2">
        <v>2</v>
      </c>
      <c r="J2">
        <v>1018.96</v>
      </c>
      <c r="K2" s="20">
        <v>45782</v>
      </c>
      <c r="L2" s="20">
        <v>45782</v>
      </c>
      <c r="M2" s="20">
        <v>45782</v>
      </c>
      <c r="N2">
        <v>3056.87</v>
      </c>
      <c r="O2">
        <v>3056.87</v>
      </c>
      <c r="P2" s="20">
        <v>45750</v>
      </c>
      <c r="Q2" t="s">
        <v>213</v>
      </c>
      <c r="R2" t="s">
        <v>1835</v>
      </c>
      <c r="U2" t="s">
        <v>215</v>
      </c>
      <c r="V2" t="s">
        <v>216</v>
      </c>
      <c r="W2" t="s">
        <v>217</v>
      </c>
      <c r="X2" t="s">
        <v>1836</v>
      </c>
      <c r="Y2" t="s">
        <v>98</v>
      </c>
    </row>
    <row r="3" spans="1:25" x14ac:dyDescent="0.3">
      <c r="A3">
        <v>8535</v>
      </c>
      <c r="B3">
        <v>122524</v>
      </c>
      <c r="C3" t="s">
        <v>25</v>
      </c>
      <c r="D3">
        <v>122</v>
      </c>
      <c r="F3" t="s">
        <v>1157</v>
      </c>
      <c r="G3" t="s">
        <v>1834</v>
      </c>
      <c r="H3">
        <v>5</v>
      </c>
      <c r="I3">
        <v>4</v>
      </c>
      <c r="J3">
        <v>4862.75</v>
      </c>
      <c r="K3" s="20">
        <v>45782</v>
      </c>
      <c r="L3" s="20">
        <v>45782</v>
      </c>
      <c r="M3" s="20">
        <v>45782</v>
      </c>
      <c r="N3">
        <v>24313.77</v>
      </c>
      <c r="O3">
        <v>24313.77</v>
      </c>
      <c r="P3" s="20">
        <v>45750</v>
      </c>
      <c r="Q3" t="s">
        <v>213</v>
      </c>
      <c r="R3" t="s">
        <v>1837</v>
      </c>
      <c r="U3" t="s">
        <v>215</v>
      </c>
      <c r="V3" t="s">
        <v>216</v>
      </c>
      <c r="W3" t="s">
        <v>217</v>
      </c>
      <c r="X3" t="s">
        <v>1836</v>
      </c>
      <c r="Y3" t="s">
        <v>98</v>
      </c>
    </row>
    <row r="4" spans="1:25" x14ac:dyDescent="0.3">
      <c r="A4">
        <v>8888</v>
      </c>
      <c r="B4">
        <v>127037</v>
      </c>
      <c r="C4" t="s">
        <v>25</v>
      </c>
      <c r="D4">
        <v>122</v>
      </c>
      <c r="F4" t="s">
        <v>1157</v>
      </c>
      <c r="G4" t="s">
        <v>1834</v>
      </c>
      <c r="H4">
        <v>2</v>
      </c>
      <c r="I4">
        <v>2</v>
      </c>
      <c r="J4">
        <v>2543.58</v>
      </c>
      <c r="K4" s="20">
        <v>45783</v>
      </c>
      <c r="L4" s="20">
        <v>45782</v>
      </c>
      <c r="M4" s="20">
        <v>45782</v>
      </c>
      <c r="N4">
        <v>5087.1499999999996</v>
      </c>
      <c r="O4">
        <v>5087.1499999999996</v>
      </c>
      <c r="P4" s="20">
        <v>45771</v>
      </c>
      <c r="Q4" t="s">
        <v>213</v>
      </c>
      <c r="R4" t="s">
        <v>1838</v>
      </c>
      <c r="U4" t="s">
        <v>215</v>
      </c>
      <c r="V4" t="s">
        <v>216</v>
      </c>
      <c r="W4" t="s">
        <v>217</v>
      </c>
      <c r="X4" t="s">
        <v>1836</v>
      </c>
      <c r="Y4" t="s">
        <v>98</v>
      </c>
    </row>
    <row r="5" spans="1:25" x14ac:dyDescent="0.3">
      <c r="A5">
        <v>8907</v>
      </c>
      <c r="B5">
        <v>127178</v>
      </c>
      <c r="C5" t="s">
        <v>25</v>
      </c>
      <c r="D5">
        <v>122</v>
      </c>
      <c r="F5" t="s">
        <v>322</v>
      </c>
      <c r="G5" t="s">
        <v>1834</v>
      </c>
      <c r="H5">
        <v>2</v>
      </c>
      <c r="I5">
        <v>1</v>
      </c>
      <c r="J5">
        <v>2517.42</v>
      </c>
      <c r="K5" s="20">
        <v>45782</v>
      </c>
      <c r="L5" s="20">
        <v>45782</v>
      </c>
      <c r="M5" s="20">
        <v>45782</v>
      </c>
      <c r="N5">
        <v>5034.8500000000004</v>
      </c>
      <c r="O5">
        <v>5034.8500000000004</v>
      </c>
      <c r="P5" s="20">
        <v>45771</v>
      </c>
      <c r="Q5" t="s">
        <v>213</v>
      </c>
      <c r="R5" t="s">
        <v>1839</v>
      </c>
      <c r="U5" t="s">
        <v>215</v>
      </c>
      <c r="V5" t="s">
        <v>216</v>
      </c>
      <c r="W5" t="s">
        <v>217</v>
      </c>
      <c r="X5" t="s">
        <v>1836</v>
      </c>
      <c r="Y5" t="s">
        <v>98</v>
      </c>
    </row>
    <row r="6" spans="1:25" x14ac:dyDescent="0.3">
      <c r="A6">
        <v>8950</v>
      </c>
      <c r="B6">
        <v>127936</v>
      </c>
      <c r="C6" t="s">
        <v>25</v>
      </c>
      <c r="D6">
        <v>122</v>
      </c>
      <c r="F6" t="s">
        <v>1157</v>
      </c>
      <c r="G6" t="s">
        <v>1834</v>
      </c>
      <c r="H6">
        <v>4</v>
      </c>
      <c r="I6">
        <v>1</v>
      </c>
      <c r="J6">
        <v>4027.69</v>
      </c>
      <c r="K6" s="20">
        <v>45783</v>
      </c>
      <c r="L6" s="20">
        <v>45782</v>
      </c>
      <c r="M6" s="20">
        <v>45782</v>
      </c>
      <c r="N6">
        <v>16110.79</v>
      </c>
      <c r="O6">
        <v>16110.79</v>
      </c>
      <c r="P6" s="20">
        <v>45776</v>
      </c>
      <c r="Q6" t="s">
        <v>213</v>
      </c>
      <c r="R6" t="s">
        <v>1840</v>
      </c>
      <c r="U6" t="s">
        <v>215</v>
      </c>
      <c r="V6" t="s">
        <v>216</v>
      </c>
      <c r="W6" t="s">
        <v>217</v>
      </c>
      <c r="X6" t="s">
        <v>1836</v>
      </c>
      <c r="Y6" t="s">
        <v>98</v>
      </c>
    </row>
    <row r="7" spans="1:25" x14ac:dyDescent="0.3">
      <c r="A7">
        <v>8501</v>
      </c>
      <c r="B7">
        <v>122060</v>
      </c>
      <c r="C7" t="s">
        <v>25</v>
      </c>
      <c r="D7">
        <v>122</v>
      </c>
      <c r="F7" t="s">
        <v>1052</v>
      </c>
      <c r="G7" t="s">
        <v>1834</v>
      </c>
      <c r="H7">
        <v>4</v>
      </c>
      <c r="I7">
        <v>2</v>
      </c>
      <c r="J7">
        <v>1690.39</v>
      </c>
      <c r="K7" s="20">
        <v>45775</v>
      </c>
      <c r="L7" s="20"/>
      <c r="M7" s="20">
        <v>45779</v>
      </c>
      <c r="N7">
        <v>6761.55</v>
      </c>
      <c r="O7">
        <v>6761.55</v>
      </c>
      <c r="P7" s="20">
        <v>45749</v>
      </c>
      <c r="Q7" t="s">
        <v>213</v>
      </c>
      <c r="R7" t="s">
        <v>1841</v>
      </c>
      <c r="U7" t="s">
        <v>215</v>
      </c>
      <c r="V7" t="s">
        <v>216</v>
      </c>
      <c r="W7" t="s">
        <v>217</v>
      </c>
      <c r="X7" t="s">
        <v>1836</v>
      </c>
      <c r="Y7" t="s">
        <v>98</v>
      </c>
    </row>
    <row r="8" spans="1:25" x14ac:dyDescent="0.3">
      <c r="A8">
        <v>8742</v>
      </c>
      <c r="B8">
        <v>126229</v>
      </c>
      <c r="C8" t="s">
        <v>25</v>
      </c>
      <c r="D8">
        <v>122</v>
      </c>
      <c r="F8" t="s">
        <v>1052</v>
      </c>
      <c r="G8" t="s">
        <v>1834</v>
      </c>
      <c r="H8">
        <v>2</v>
      </c>
      <c r="I8">
        <v>1</v>
      </c>
      <c r="J8">
        <v>1204.52</v>
      </c>
      <c r="K8" s="20">
        <v>45778</v>
      </c>
      <c r="L8" s="20">
        <v>45777</v>
      </c>
      <c r="M8" s="20">
        <v>45777</v>
      </c>
      <c r="N8">
        <v>2409.0300000000002</v>
      </c>
      <c r="O8">
        <v>2409.0300000000002</v>
      </c>
      <c r="P8" s="20">
        <v>45764</v>
      </c>
      <c r="Q8" t="s">
        <v>213</v>
      </c>
      <c r="R8" t="s">
        <v>1842</v>
      </c>
      <c r="U8" t="s">
        <v>215</v>
      </c>
      <c r="V8" t="s">
        <v>216</v>
      </c>
      <c r="W8" t="s">
        <v>217</v>
      </c>
      <c r="X8" t="s">
        <v>1836</v>
      </c>
      <c r="Y8" t="s">
        <v>98</v>
      </c>
    </row>
    <row r="9" spans="1:25" x14ac:dyDescent="0.3">
      <c r="A9">
        <v>8745</v>
      </c>
      <c r="B9">
        <v>126248</v>
      </c>
      <c r="C9" t="s">
        <v>25</v>
      </c>
      <c r="D9">
        <v>122</v>
      </c>
      <c r="F9" t="s">
        <v>1157</v>
      </c>
      <c r="G9" t="s">
        <v>1834</v>
      </c>
      <c r="H9">
        <v>2</v>
      </c>
      <c r="I9">
        <v>2</v>
      </c>
      <c r="J9">
        <v>4146.5600000000004</v>
      </c>
      <c r="K9" s="20">
        <v>45775</v>
      </c>
      <c r="L9" s="20">
        <v>45775</v>
      </c>
      <c r="M9" s="20">
        <v>45775</v>
      </c>
      <c r="N9">
        <v>8293.1200000000008</v>
      </c>
      <c r="O9">
        <v>8293.1200000000008</v>
      </c>
      <c r="P9" s="20">
        <v>45764</v>
      </c>
      <c r="Q9" t="s">
        <v>213</v>
      </c>
      <c r="R9" t="s">
        <v>1843</v>
      </c>
      <c r="U9" t="s">
        <v>215</v>
      </c>
      <c r="V9" t="s">
        <v>216</v>
      </c>
      <c r="W9" t="s">
        <v>217</v>
      </c>
      <c r="X9" t="s">
        <v>1836</v>
      </c>
      <c r="Y9" t="s">
        <v>98</v>
      </c>
    </row>
    <row r="10" spans="1:25" x14ac:dyDescent="0.3">
      <c r="A10">
        <v>8887</v>
      </c>
      <c r="B10">
        <v>127037</v>
      </c>
      <c r="C10" t="s">
        <v>25</v>
      </c>
      <c r="D10">
        <v>122</v>
      </c>
      <c r="F10" t="s">
        <v>1157</v>
      </c>
      <c r="G10" t="s">
        <v>1834</v>
      </c>
      <c r="H10">
        <v>2</v>
      </c>
      <c r="I10">
        <v>1</v>
      </c>
      <c r="J10">
        <v>2543.5700000000002</v>
      </c>
      <c r="K10" s="20">
        <v>45776</v>
      </c>
      <c r="L10" s="20">
        <v>45775</v>
      </c>
      <c r="M10" s="20">
        <v>45775</v>
      </c>
      <c r="N10">
        <v>5087.1499999999996</v>
      </c>
      <c r="O10">
        <v>5087.1499999999996</v>
      </c>
      <c r="P10" s="20">
        <v>45771</v>
      </c>
      <c r="Q10" t="s">
        <v>213</v>
      </c>
      <c r="R10" t="s">
        <v>1838</v>
      </c>
      <c r="U10" t="s">
        <v>215</v>
      </c>
      <c r="V10" t="s">
        <v>216</v>
      </c>
      <c r="W10" t="s">
        <v>217</v>
      </c>
      <c r="X10" t="s">
        <v>1836</v>
      </c>
      <c r="Y10" t="s">
        <v>98</v>
      </c>
    </row>
    <row r="11" spans="1:25" x14ac:dyDescent="0.3">
      <c r="A11">
        <v>8534</v>
      </c>
      <c r="B11">
        <v>122524</v>
      </c>
      <c r="C11" t="s">
        <v>25</v>
      </c>
      <c r="D11">
        <v>122</v>
      </c>
      <c r="F11" t="s">
        <v>1157</v>
      </c>
      <c r="G11" t="s">
        <v>1834</v>
      </c>
      <c r="H11">
        <v>5</v>
      </c>
      <c r="I11">
        <v>3</v>
      </c>
      <c r="J11">
        <v>4862.75</v>
      </c>
      <c r="K11" s="20">
        <v>45775</v>
      </c>
      <c r="L11" s="20">
        <v>45775</v>
      </c>
      <c r="M11" s="20">
        <v>45775</v>
      </c>
      <c r="N11">
        <v>24313.77</v>
      </c>
      <c r="O11">
        <v>24313.77</v>
      </c>
      <c r="P11" s="20">
        <v>45750</v>
      </c>
      <c r="Q11" t="s">
        <v>213</v>
      </c>
      <c r="R11" t="s">
        <v>1837</v>
      </c>
      <c r="U11" t="s">
        <v>215</v>
      </c>
      <c r="V11" t="s">
        <v>216</v>
      </c>
      <c r="W11" t="s">
        <v>217</v>
      </c>
      <c r="X11" t="s">
        <v>1836</v>
      </c>
      <c r="Y11" t="s">
        <v>98</v>
      </c>
    </row>
    <row r="12" spans="1:25" x14ac:dyDescent="0.3">
      <c r="A12">
        <v>8537</v>
      </c>
      <c r="B12">
        <v>122525</v>
      </c>
      <c r="C12" t="s">
        <v>25</v>
      </c>
      <c r="D12">
        <v>122</v>
      </c>
      <c r="F12" t="s">
        <v>292</v>
      </c>
      <c r="G12" t="s">
        <v>1834</v>
      </c>
      <c r="H12">
        <v>2</v>
      </c>
      <c r="I12">
        <v>1</v>
      </c>
      <c r="J12">
        <v>2387.54</v>
      </c>
      <c r="K12" s="20">
        <v>45776</v>
      </c>
      <c r="L12" s="20">
        <v>45775</v>
      </c>
      <c r="M12" s="20">
        <v>45775</v>
      </c>
      <c r="N12">
        <v>4775.07</v>
      </c>
      <c r="O12">
        <v>4775.07</v>
      </c>
      <c r="P12" s="20">
        <v>45750</v>
      </c>
      <c r="Q12" t="s">
        <v>213</v>
      </c>
      <c r="R12" t="s">
        <v>1844</v>
      </c>
      <c r="U12" t="s">
        <v>215</v>
      </c>
      <c r="V12" t="s">
        <v>216</v>
      </c>
      <c r="W12" t="s">
        <v>217</v>
      </c>
      <c r="X12" t="s">
        <v>1836</v>
      </c>
      <c r="Y12" t="s">
        <v>98</v>
      </c>
    </row>
    <row r="13" spans="1:25" x14ac:dyDescent="0.3">
      <c r="A13">
        <v>8530</v>
      </c>
      <c r="B13">
        <v>122506</v>
      </c>
      <c r="C13" t="s">
        <v>25</v>
      </c>
      <c r="D13">
        <v>122</v>
      </c>
      <c r="F13" t="s">
        <v>1052</v>
      </c>
      <c r="G13" t="s">
        <v>1834</v>
      </c>
      <c r="H13">
        <v>2</v>
      </c>
      <c r="I13">
        <v>1</v>
      </c>
      <c r="J13">
        <v>1644.79</v>
      </c>
      <c r="K13" s="20">
        <v>45770</v>
      </c>
      <c r="L13" s="20">
        <v>45769</v>
      </c>
      <c r="M13" s="20">
        <v>45770</v>
      </c>
      <c r="N13">
        <v>3106.79</v>
      </c>
      <c r="O13">
        <v>3106.79</v>
      </c>
      <c r="P13" s="20">
        <v>45750</v>
      </c>
      <c r="Q13" t="s">
        <v>213</v>
      </c>
      <c r="R13" t="s">
        <v>1845</v>
      </c>
      <c r="U13" t="s">
        <v>215</v>
      </c>
      <c r="V13" t="s">
        <v>216</v>
      </c>
      <c r="W13" t="s">
        <v>217</v>
      </c>
      <c r="X13" t="s">
        <v>1836</v>
      </c>
      <c r="Y13" t="s">
        <v>98</v>
      </c>
    </row>
    <row r="14" spans="1:25" x14ac:dyDescent="0.3">
      <c r="A14">
        <v>6629</v>
      </c>
      <c r="B14">
        <v>93714</v>
      </c>
      <c r="C14" t="s">
        <v>25</v>
      </c>
      <c r="D14">
        <v>122</v>
      </c>
      <c r="F14" t="s">
        <v>1846</v>
      </c>
      <c r="G14" t="s">
        <v>1834</v>
      </c>
      <c r="H14">
        <v>10</v>
      </c>
      <c r="I14">
        <v>5</v>
      </c>
      <c r="J14">
        <v>2150</v>
      </c>
      <c r="K14" s="20">
        <v>45770</v>
      </c>
      <c r="L14" s="20">
        <v>45769</v>
      </c>
      <c r="M14" s="20">
        <v>45769</v>
      </c>
      <c r="N14">
        <v>21500</v>
      </c>
      <c r="O14">
        <v>21500</v>
      </c>
      <c r="P14" s="20">
        <v>45635</v>
      </c>
      <c r="Q14" t="s">
        <v>96</v>
      </c>
      <c r="R14" t="s">
        <v>287</v>
      </c>
      <c r="S14" t="s">
        <v>1580</v>
      </c>
      <c r="T14" t="s">
        <v>340</v>
      </c>
      <c r="U14" t="s">
        <v>215</v>
      </c>
      <c r="V14" t="s">
        <v>216</v>
      </c>
      <c r="W14" t="s">
        <v>217</v>
      </c>
      <c r="X14" t="s">
        <v>1836</v>
      </c>
      <c r="Y14" t="s">
        <v>98</v>
      </c>
    </row>
    <row r="15" spans="1:25" x14ac:dyDescent="0.3">
      <c r="A15">
        <v>8744</v>
      </c>
      <c r="B15">
        <v>126248</v>
      </c>
      <c r="C15" t="s">
        <v>25</v>
      </c>
      <c r="D15">
        <v>122</v>
      </c>
      <c r="F15" t="s">
        <v>1157</v>
      </c>
      <c r="G15" t="s">
        <v>1834</v>
      </c>
      <c r="H15">
        <v>2</v>
      </c>
      <c r="I15">
        <v>1</v>
      </c>
      <c r="J15">
        <v>4146.5600000000004</v>
      </c>
      <c r="K15" s="20">
        <v>45768</v>
      </c>
      <c r="L15" s="20">
        <v>45769</v>
      </c>
      <c r="M15" s="20">
        <v>45769</v>
      </c>
      <c r="N15">
        <v>8293.1200000000008</v>
      </c>
      <c r="O15">
        <v>8293.1200000000008</v>
      </c>
      <c r="P15" s="20">
        <v>45764</v>
      </c>
      <c r="Q15" t="s">
        <v>213</v>
      </c>
      <c r="R15" t="s">
        <v>1843</v>
      </c>
      <c r="U15" t="s">
        <v>215</v>
      </c>
      <c r="V15" t="s">
        <v>216</v>
      </c>
      <c r="W15" t="s">
        <v>217</v>
      </c>
      <c r="X15" t="s">
        <v>1836</v>
      </c>
      <c r="Y15" t="s">
        <v>98</v>
      </c>
    </row>
    <row r="16" spans="1:25" x14ac:dyDescent="0.3">
      <c r="A16">
        <v>8508</v>
      </c>
      <c r="B16">
        <v>122096</v>
      </c>
      <c r="C16" t="s">
        <v>25</v>
      </c>
      <c r="D16">
        <v>122</v>
      </c>
      <c r="F16" t="s">
        <v>1157</v>
      </c>
      <c r="G16" t="s">
        <v>1834</v>
      </c>
      <c r="H16">
        <v>3</v>
      </c>
      <c r="I16">
        <v>3</v>
      </c>
      <c r="J16">
        <v>4715.6499999999996</v>
      </c>
      <c r="K16" s="20">
        <v>45768</v>
      </c>
      <c r="L16" s="20">
        <v>45769</v>
      </c>
      <c r="M16" s="20">
        <v>45769</v>
      </c>
      <c r="N16">
        <v>14146.95</v>
      </c>
      <c r="O16">
        <v>14146.95</v>
      </c>
      <c r="P16" s="20">
        <v>45749</v>
      </c>
      <c r="Q16" t="s">
        <v>213</v>
      </c>
      <c r="R16" t="s">
        <v>1847</v>
      </c>
      <c r="U16" t="s">
        <v>215</v>
      </c>
      <c r="V16" t="s">
        <v>216</v>
      </c>
      <c r="W16" t="s">
        <v>217</v>
      </c>
      <c r="X16" t="s">
        <v>1836</v>
      </c>
      <c r="Y16" t="s">
        <v>98</v>
      </c>
    </row>
    <row r="17" spans="1:25" x14ac:dyDescent="0.3">
      <c r="A17">
        <v>8533</v>
      </c>
      <c r="B17">
        <v>122524</v>
      </c>
      <c r="C17" t="s">
        <v>25</v>
      </c>
      <c r="D17">
        <v>122</v>
      </c>
      <c r="F17" t="s">
        <v>1157</v>
      </c>
      <c r="G17" t="s">
        <v>1834</v>
      </c>
      <c r="H17">
        <v>5</v>
      </c>
      <c r="I17">
        <v>2</v>
      </c>
      <c r="J17">
        <v>4862.75</v>
      </c>
      <c r="K17" s="20">
        <v>45768</v>
      </c>
      <c r="L17" s="20">
        <v>45769</v>
      </c>
      <c r="M17" s="20">
        <v>45769</v>
      </c>
      <c r="N17">
        <v>24313.77</v>
      </c>
      <c r="O17">
        <v>24313.77</v>
      </c>
      <c r="P17" s="20">
        <v>45750</v>
      </c>
      <c r="Q17" t="s">
        <v>213</v>
      </c>
      <c r="R17" t="s">
        <v>1837</v>
      </c>
      <c r="U17" t="s">
        <v>215</v>
      </c>
      <c r="V17" t="s">
        <v>216</v>
      </c>
      <c r="W17" t="s">
        <v>217</v>
      </c>
      <c r="X17" t="s">
        <v>1836</v>
      </c>
      <c r="Y17" t="s">
        <v>98</v>
      </c>
    </row>
    <row r="18" spans="1:25" x14ac:dyDescent="0.3">
      <c r="A18">
        <v>8519</v>
      </c>
      <c r="B18">
        <v>122356</v>
      </c>
      <c r="C18" t="s">
        <v>25</v>
      </c>
      <c r="D18">
        <v>122</v>
      </c>
      <c r="F18" t="s">
        <v>1052</v>
      </c>
      <c r="G18" t="s">
        <v>1834</v>
      </c>
      <c r="H18">
        <v>3</v>
      </c>
      <c r="I18">
        <v>1</v>
      </c>
      <c r="J18">
        <v>1018.96</v>
      </c>
      <c r="K18" s="20">
        <v>45765</v>
      </c>
      <c r="L18" s="20">
        <v>45763</v>
      </c>
      <c r="M18" s="20">
        <v>45763</v>
      </c>
      <c r="N18">
        <v>3056.87</v>
      </c>
      <c r="O18">
        <v>3056.87</v>
      </c>
      <c r="P18" s="20">
        <v>45750</v>
      </c>
      <c r="Q18" t="s">
        <v>213</v>
      </c>
      <c r="R18" t="s">
        <v>1835</v>
      </c>
      <c r="U18" t="s">
        <v>215</v>
      </c>
      <c r="V18" t="s">
        <v>216</v>
      </c>
      <c r="W18" t="s">
        <v>217</v>
      </c>
      <c r="X18" t="s">
        <v>1836</v>
      </c>
      <c r="Y18" t="s">
        <v>98</v>
      </c>
    </row>
    <row r="19" spans="1:25" x14ac:dyDescent="0.3">
      <c r="A19">
        <v>8447</v>
      </c>
      <c r="B19">
        <v>120771</v>
      </c>
      <c r="C19" t="s">
        <v>25</v>
      </c>
      <c r="D19">
        <v>122</v>
      </c>
      <c r="F19" t="s">
        <v>1157</v>
      </c>
      <c r="G19" t="s">
        <v>1834</v>
      </c>
      <c r="H19">
        <v>3</v>
      </c>
      <c r="I19">
        <v>3</v>
      </c>
      <c r="J19">
        <v>4531.1499999999996</v>
      </c>
      <c r="K19" s="20">
        <v>45763</v>
      </c>
      <c r="L19" s="20">
        <v>45761</v>
      </c>
      <c r="M19" s="20">
        <v>45761</v>
      </c>
      <c r="N19">
        <v>13593.44</v>
      </c>
      <c r="O19">
        <v>13593.44</v>
      </c>
      <c r="P19" s="20">
        <v>45742</v>
      </c>
      <c r="Q19" t="s">
        <v>213</v>
      </c>
      <c r="R19" t="s">
        <v>1848</v>
      </c>
      <c r="U19" t="s">
        <v>215</v>
      </c>
      <c r="V19" t="s">
        <v>216</v>
      </c>
      <c r="W19" t="s">
        <v>217</v>
      </c>
      <c r="X19" t="s">
        <v>1836</v>
      </c>
      <c r="Y19" t="s">
        <v>98</v>
      </c>
    </row>
    <row r="20" spans="1:25" x14ac:dyDescent="0.3">
      <c r="A20">
        <v>8505</v>
      </c>
      <c r="B20">
        <v>122072</v>
      </c>
      <c r="C20" t="s">
        <v>25</v>
      </c>
      <c r="D20">
        <v>122</v>
      </c>
      <c r="F20" t="s">
        <v>242</v>
      </c>
      <c r="G20" t="s">
        <v>1834</v>
      </c>
      <c r="H20">
        <v>2</v>
      </c>
      <c r="I20">
        <v>2</v>
      </c>
      <c r="J20">
        <v>2579.94</v>
      </c>
      <c r="K20" s="20">
        <v>45762</v>
      </c>
      <c r="L20" s="20">
        <v>45761</v>
      </c>
      <c r="M20" s="20">
        <v>45761</v>
      </c>
      <c r="N20">
        <v>5159.87</v>
      </c>
      <c r="O20">
        <v>5159.87</v>
      </c>
      <c r="P20" s="20">
        <v>45749</v>
      </c>
      <c r="Q20" t="s">
        <v>213</v>
      </c>
      <c r="R20" t="s">
        <v>1849</v>
      </c>
      <c r="U20" t="s">
        <v>215</v>
      </c>
      <c r="V20" t="s">
        <v>216</v>
      </c>
      <c r="W20" t="s">
        <v>217</v>
      </c>
      <c r="X20" t="s">
        <v>1836</v>
      </c>
      <c r="Y20" t="s">
        <v>98</v>
      </c>
    </row>
    <row r="21" spans="1:25" x14ac:dyDescent="0.3">
      <c r="A21">
        <v>8507</v>
      </c>
      <c r="B21">
        <v>122096</v>
      </c>
      <c r="C21" t="s">
        <v>25</v>
      </c>
      <c r="D21">
        <v>122</v>
      </c>
      <c r="F21" t="s">
        <v>1157</v>
      </c>
      <c r="G21" t="s">
        <v>1834</v>
      </c>
      <c r="H21">
        <v>3</v>
      </c>
      <c r="I21">
        <v>2</v>
      </c>
      <c r="J21">
        <v>4715.6499999999996</v>
      </c>
      <c r="K21" s="20">
        <v>45761</v>
      </c>
      <c r="L21" s="20">
        <v>45761</v>
      </c>
      <c r="M21" s="20">
        <v>45761</v>
      </c>
      <c r="N21">
        <v>14146.95</v>
      </c>
      <c r="O21">
        <v>14146.95</v>
      </c>
      <c r="P21" s="20">
        <v>45749</v>
      </c>
      <c r="Q21" t="s">
        <v>213</v>
      </c>
      <c r="R21" t="s">
        <v>1847</v>
      </c>
      <c r="U21" t="s">
        <v>215</v>
      </c>
      <c r="V21" t="s">
        <v>216</v>
      </c>
      <c r="W21" t="s">
        <v>217</v>
      </c>
      <c r="X21" t="s">
        <v>1836</v>
      </c>
      <c r="Y21" t="s">
        <v>98</v>
      </c>
    </row>
    <row r="22" spans="1:25" x14ac:dyDescent="0.3">
      <c r="A22">
        <v>8532</v>
      </c>
      <c r="B22">
        <v>122524</v>
      </c>
      <c r="C22" t="s">
        <v>25</v>
      </c>
      <c r="D22">
        <v>122</v>
      </c>
      <c r="F22" t="s">
        <v>1157</v>
      </c>
      <c r="G22" t="s">
        <v>1834</v>
      </c>
      <c r="H22">
        <v>5</v>
      </c>
      <c r="I22">
        <v>1</v>
      </c>
      <c r="J22">
        <v>4862.7700000000004</v>
      </c>
      <c r="K22" s="20">
        <v>45761</v>
      </c>
      <c r="L22" s="20">
        <v>45761</v>
      </c>
      <c r="M22" s="20">
        <v>45761</v>
      </c>
      <c r="N22">
        <v>24313.77</v>
      </c>
      <c r="O22">
        <v>24313.77</v>
      </c>
      <c r="P22" s="20">
        <v>45750</v>
      </c>
      <c r="Q22" t="s">
        <v>213</v>
      </c>
      <c r="R22" t="s">
        <v>1837</v>
      </c>
      <c r="U22" t="s">
        <v>215</v>
      </c>
      <c r="V22" t="s">
        <v>216</v>
      </c>
      <c r="W22" t="s">
        <v>217</v>
      </c>
      <c r="X22" t="s">
        <v>1836</v>
      </c>
      <c r="Y22" t="s">
        <v>98</v>
      </c>
    </row>
    <row r="23" spans="1:25" x14ac:dyDescent="0.3">
      <c r="A23">
        <v>8500</v>
      </c>
      <c r="B23">
        <v>122060</v>
      </c>
      <c r="C23" t="s">
        <v>25</v>
      </c>
      <c r="D23">
        <v>122</v>
      </c>
      <c r="F23" t="s">
        <v>1052</v>
      </c>
      <c r="G23" t="s">
        <v>1834</v>
      </c>
      <c r="H23">
        <v>4</v>
      </c>
      <c r="I23">
        <v>1</v>
      </c>
      <c r="J23">
        <v>1690.39</v>
      </c>
      <c r="K23" s="20">
        <v>45758</v>
      </c>
      <c r="L23" s="20">
        <v>45756</v>
      </c>
      <c r="M23" s="20">
        <v>45757</v>
      </c>
      <c r="N23">
        <v>6761.55</v>
      </c>
      <c r="O23">
        <v>6761.55</v>
      </c>
      <c r="P23" s="20">
        <v>45749</v>
      </c>
      <c r="Q23" t="s">
        <v>213</v>
      </c>
      <c r="R23" t="s">
        <v>1841</v>
      </c>
      <c r="U23" t="s">
        <v>215</v>
      </c>
      <c r="V23" t="s">
        <v>216</v>
      </c>
      <c r="W23" t="s">
        <v>217</v>
      </c>
      <c r="X23" t="s">
        <v>1836</v>
      </c>
      <c r="Y23" t="s">
        <v>98</v>
      </c>
    </row>
    <row r="24" spans="1:25" x14ac:dyDescent="0.3">
      <c r="A24">
        <v>8446</v>
      </c>
      <c r="B24">
        <v>120771</v>
      </c>
      <c r="C24" t="s">
        <v>25</v>
      </c>
      <c r="D24">
        <v>122</v>
      </c>
      <c r="F24" t="s">
        <v>1157</v>
      </c>
      <c r="G24" t="s">
        <v>1834</v>
      </c>
      <c r="H24">
        <v>3</v>
      </c>
      <c r="I24">
        <v>2</v>
      </c>
      <c r="J24">
        <v>4531.1499999999996</v>
      </c>
      <c r="K24" s="20">
        <v>45756</v>
      </c>
      <c r="L24" s="20">
        <v>45754</v>
      </c>
      <c r="M24" s="20">
        <v>45754</v>
      </c>
      <c r="N24">
        <v>13593.44</v>
      </c>
      <c r="O24">
        <v>13593.44</v>
      </c>
      <c r="P24" s="20">
        <v>45742</v>
      </c>
      <c r="Q24" t="s">
        <v>213</v>
      </c>
      <c r="R24" t="s">
        <v>1848</v>
      </c>
      <c r="U24" t="s">
        <v>215</v>
      </c>
      <c r="V24" t="s">
        <v>216</v>
      </c>
      <c r="W24" t="s">
        <v>217</v>
      </c>
      <c r="X24" t="s">
        <v>1836</v>
      </c>
      <c r="Y24" t="s">
        <v>98</v>
      </c>
    </row>
    <row r="25" spans="1:25" x14ac:dyDescent="0.3">
      <c r="A25">
        <v>8504</v>
      </c>
      <c r="B25">
        <v>122072</v>
      </c>
      <c r="C25" t="s">
        <v>25</v>
      </c>
      <c r="D25">
        <v>122</v>
      </c>
      <c r="F25" t="s">
        <v>242</v>
      </c>
      <c r="G25" t="s">
        <v>1834</v>
      </c>
      <c r="H25">
        <v>2</v>
      </c>
      <c r="I25">
        <v>1</v>
      </c>
      <c r="J25">
        <v>2579.9299999999998</v>
      </c>
      <c r="K25" s="20">
        <v>45755</v>
      </c>
      <c r="L25" s="20">
        <v>45754</v>
      </c>
      <c r="M25" s="20">
        <v>45754</v>
      </c>
      <c r="N25">
        <v>5159.87</v>
      </c>
      <c r="O25">
        <v>5159.87</v>
      </c>
      <c r="P25" s="20">
        <v>45749</v>
      </c>
      <c r="Q25" t="s">
        <v>213</v>
      </c>
      <c r="R25" t="s">
        <v>1849</v>
      </c>
      <c r="U25" t="s">
        <v>215</v>
      </c>
      <c r="V25" t="s">
        <v>216</v>
      </c>
      <c r="W25" t="s">
        <v>217</v>
      </c>
      <c r="X25" t="s">
        <v>1836</v>
      </c>
      <c r="Y25" t="s">
        <v>98</v>
      </c>
    </row>
    <row r="26" spans="1:25" x14ac:dyDescent="0.3">
      <c r="A26">
        <v>8506</v>
      </c>
      <c r="B26">
        <v>122096</v>
      </c>
      <c r="C26" t="s">
        <v>25</v>
      </c>
      <c r="D26">
        <v>122</v>
      </c>
      <c r="F26" t="s">
        <v>1157</v>
      </c>
      <c r="G26" t="s">
        <v>1834</v>
      </c>
      <c r="H26">
        <v>3</v>
      </c>
      <c r="I26">
        <v>1</v>
      </c>
      <c r="J26">
        <v>4715.6499999999996</v>
      </c>
      <c r="K26" s="20">
        <v>45754</v>
      </c>
      <c r="L26" s="20">
        <v>45754</v>
      </c>
      <c r="M26" s="20">
        <v>45754</v>
      </c>
      <c r="N26">
        <v>14146.95</v>
      </c>
      <c r="O26">
        <v>14146.95</v>
      </c>
      <c r="P26" s="20">
        <v>45749</v>
      </c>
      <c r="Q26" t="s">
        <v>213</v>
      </c>
      <c r="R26" t="s">
        <v>1847</v>
      </c>
      <c r="U26" t="s">
        <v>215</v>
      </c>
      <c r="V26" t="s">
        <v>216</v>
      </c>
      <c r="W26" t="s">
        <v>217</v>
      </c>
      <c r="X26" t="s">
        <v>1836</v>
      </c>
      <c r="Y26" t="s">
        <v>98</v>
      </c>
    </row>
    <row r="27" spans="1:25" x14ac:dyDescent="0.3">
      <c r="A27">
        <v>8345</v>
      </c>
      <c r="B27">
        <v>119593</v>
      </c>
      <c r="C27" t="s">
        <v>25</v>
      </c>
      <c r="D27">
        <v>122</v>
      </c>
      <c r="F27" t="s">
        <v>1157</v>
      </c>
      <c r="G27" t="s">
        <v>1834</v>
      </c>
      <c r="H27">
        <v>2</v>
      </c>
      <c r="I27">
        <v>2</v>
      </c>
      <c r="J27">
        <v>4788.34</v>
      </c>
      <c r="K27" s="20">
        <v>45750</v>
      </c>
      <c r="L27" s="20">
        <v>45749</v>
      </c>
      <c r="M27" s="20">
        <v>45749</v>
      </c>
      <c r="N27">
        <v>9576.67</v>
      </c>
      <c r="O27">
        <v>9576.67</v>
      </c>
      <c r="P27" s="20">
        <v>45735</v>
      </c>
      <c r="Q27" t="s">
        <v>213</v>
      </c>
      <c r="R27" t="s">
        <v>1850</v>
      </c>
      <c r="U27" t="s">
        <v>215</v>
      </c>
      <c r="V27" t="s">
        <v>216</v>
      </c>
      <c r="W27" t="s">
        <v>217</v>
      </c>
      <c r="X27" t="s">
        <v>1836</v>
      </c>
      <c r="Y27" t="s">
        <v>98</v>
      </c>
    </row>
    <row r="28" spans="1:25" x14ac:dyDescent="0.3">
      <c r="A28">
        <v>8010</v>
      </c>
      <c r="B28">
        <v>113004</v>
      </c>
      <c r="C28" t="s">
        <v>25</v>
      </c>
      <c r="D28">
        <v>122</v>
      </c>
      <c r="F28" t="s">
        <v>1052</v>
      </c>
      <c r="G28" t="s">
        <v>1834</v>
      </c>
      <c r="H28">
        <v>2</v>
      </c>
      <c r="I28">
        <v>2</v>
      </c>
      <c r="J28">
        <v>843.16</v>
      </c>
      <c r="K28" s="20">
        <v>45747</v>
      </c>
      <c r="L28" s="20">
        <v>45747</v>
      </c>
      <c r="M28" s="20">
        <v>45747</v>
      </c>
      <c r="N28">
        <v>1686.33</v>
      </c>
      <c r="O28">
        <v>1686.33</v>
      </c>
      <c r="P28" s="20">
        <v>45712</v>
      </c>
      <c r="Q28" t="s">
        <v>213</v>
      </c>
      <c r="R28" t="s">
        <v>1851</v>
      </c>
      <c r="U28" t="s">
        <v>215</v>
      </c>
      <c r="V28" t="s">
        <v>216</v>
      </c>
      <c r="W28" t="s">
        <v>217</v>
      </c>
      <c r="X28" t="s">
        <v>1836</v>
      </c>
      <c r="Y28" t="s">
        <v>98</v>
      </c>
    </row>
    <row r="29" spans="1:25" x14ac:dyDescent="0.3">
      <c r="A29">
        <v>8445</v>
      </c>
      <c r="B29">
        <v>120771</v>
      </c>
      <c r="C29" t="s">
        <v>25</v>
      </c>
      <c r="D29">
        <v>122</v>
      </c>
      <c r="F29" t="s">
        <v>1157</v>
      </c>
      <c r="G29" t="s">
        <v>1834</v>
      </c>
      <c r="H29">
        <v>3</v>
      </c>
      <c r="I29">
        <v>1</v>
      </c>
      <c r="J29">
        <v>4531.1400000000003</v>
      </c>
      <c r="K29" s="20">
        <v>45749</v>
      </c>
      <c r="L29" s="20">
        <v>45747</v>
      </c>
      <c r="M29" s="20">
        <v>45747</v>
      </c>
      <c r="N29">
        <v>13593.44</v>
      </c>
      <c r="O29">
        <v>13593.44</v>
      </c>
      <c r="P29" s="20">
        <v>45742</v>
      </c>
      <c r="Q29" t="s">
        <v>213</v>
      </c>
      <c r="R29" t="s">
        <v>1848</v>
      </c>
      <c r="U29" t="s">
        <v>215</v>
      </c>
      <c r="V29" t="s">
        <v>216</v>
      </c>
      <c r="W29" t="s">
        <v>217</v>
      </c>
      <c r="X29" t="s">
        <v>1836</v>
      </c>
      <c r="Y29" t="s">
        <v>98</v>
      </c>
    </row>
    <row r="30" spans="1:25" x14ac:dyDescent="0.3">
      <c r="A30">
        <v>7690</v>
      </c>
      <c r="B30">
        <v>109375</v>
      </c>
      <c r="C30" t="s">
        <v>25</v>
      </c>
      <c r="D30">
        <v>122</v>
      </c>
      <c r="F30" t="s">
        <v>1052</v>
      </c>
      <c r="G30" t="s">
        <v>1834</v>
      </c>
      <c r="H30">
        <v>3</v>
      </c>
      <c r="I30">
        <v>3</v>
      </c>
      <c r="J30">
        <v>1207.8699999999999</v>
      </c>
      <c r="K30" s="20">
        <v>45747</v>
      </c>
      <c r="L30" s="20">
        <v>45747</v>
      </c>
      <c r="M30" s="20">
        <v>45747</v>
      </c>
      <c r="N30">
        <v>3623.61</v>
      </c>
      <c r="O30">
        <v>3623.61</v>
      </c>
      <c r="P30" s="20">
        <v>45695</v>
      </c>
      <c r="Q30" t="s">
        <v>213</v>
      </c>
      <c r="R30" t="s">
        <v>1852</v>
      </c>
      <c r="U30" t="s">
        <v>215</v>
      </c>
      <c r="V30" t="s">
        <v>216</v>
      </c>
      <c r="W30" t="s">
        <v>217</v>
      </c>
      <c r="X30" t="s">
        <v>1836</v>
      </c>
      <c r="Y30" t="s">
        <v>98</v>
      </c>
    </row>
    <row r="31" spans="1:25" x14ac:dyDescent="0.3">
      <c r="A31">
        <v>8344</v>
      </c>
      <c r="B31">
        <v>119593</v>
      </c>
      <c r="C31" t="s">
        <v>25</v>
      </c>
      <c r="D31">
        <v>122</v>
      </c>
      <c r="F31" t="s">
        <v>1157</v>
      </c>
      <c r="G31" t="s">
        <v>1834</v>
      </c>
      <c r="H31">
        <v>2</v>
      </c>
      <c r="I31">
        <v>1</v>
      </c>
      <c r="J31">
        <v>4788.33</v>
      </c>
      <c r="K31" s="20">
        <v>45743</v>
      </c>
      <c r="L31" s="20">
        <v>45742</v>
      </c>
      <c r="M31" s="20">
        <v>45742</v>
      </c>
      <c r="N31">
        <v>9576.67</v>
      </c>
      <c r="O31">
        <v>9576.67</v>
      </c>
      <c r="P31" s="20">
        <v>45735</v>
      </c>
      <c r="Q31" t="s">
        <v>213</v>
      </c>
      <c r="R31" t="s">
        <v>1850</v>
      </c>
      <c r="U31" t="s">
        <v>215</v>
      </c>
      <c r="V31" t="s">
        <v>216</v>
      </c>
      <c r="W31" t="s">
        <v>217</v>
      </c>
      <c r="X31" t="s">
        <v>1836</v>
      </c>
      <c r="Y31" t="s">
        <v>98</v>
      </c>
    </row>
    <row r="32" spans="1:25" x14ac:dyDescent="0.3">
      <c r="A32">
        <v>6628</v>
      </c>
      <c r="B32">
        <v>93714</v>
      </c>
      <c r="C32" t="s">
        <v>25</v>
      </c>
      <c r="D32">
        <v>122</v>
      </c>
      <c r="F32" t="s">
        <v>1846</v>
      </c>
      <c r="G32" t="s">
        <v>1834</v>
      </c>
      <c r="H32">
        <v>10</v>
      </c>
      <c r="I32">
        <v>4</v>
      </c>
      <c r="J32">
        <v>2150</v>
      </c>
      <c r="K32" s="20">
        <v>45740</v>
      </c>
      <c r="L32" s="20">
        <v>45740</v>
      </c>
      <c r="M32" s="20">
        <v>45740</v>
      </c>
      <c r="N32">
        <v>21500</v>
      </c>
      <c r="O32">
        <v>21500</v>
      </c>
      <c r="P32" s="20">
        <v>45635</v>
      </c>
      <c r="Q32" t="s">
        <v>96</v>
      </c>
      <c r="R32" t="s">
        <v>287</v>
      </c>
      <c r="S32" t="s">
        <v>1580</v>
      </c>
      <c r="T32" t="s">
        <v>340</v>
      </c>
      <c r="U32" t="s">
        <v>215</v>
      </c>
      <c r="V32" t="s">
        <v>216</v>
      </c>
      <c r="W32" t="s">
        <v>217</v>
      </c>
      <c r="X32" t="s">
        <v>1836</v>
      </c>
      <c r="Y32" t="s">
        <v>98</v>
      </c>
    </row>
    <row r="33" spans="1:25" x14ac:dyDescent="0.3">
      <c r="A33">
        <v>7689</v>
      </c>
      <c r="B33">
        <v>109375</v>
      </c>
      <c r="C33" t="s">
        <v>25</v>
      </c>
      <c r="D33">
        <v>122</v>
      </c>
      <c r="F33" t="s">
        <v>1052</v>
      </c>
      <c r="G33" t="s">
        <v>1834</v>
      </c>
      <c r="H33">
        <v>3</v>
      </c>
      <c r="I33">
        <v>2</v>
      </c>
      <c r="J33">
        <v>1207.8699999999999</v>
      </c>
      <c r="K33" s="20">
        <v>45733</v>
      </c>
      <c r="L33" s="20">
        <v>45733</v>
      </c>
      <c r="M33" s="20">
        <v>45733</v>
      </c>
      <c r="N33">
        <v>3623.61</v>
      </c>
      <c r="O33">
        <v>3623.61</v>
      </c>
      <c r="P33" s="20">
        <v>45695</v>
      </c>
      <c r="Q33" t="s">
        <v>213</v>
      </c>
      <c r="R33" t="s">
        <v>1852</v>
      </c>
      <c r="U33" t="s">
        <v>215</v>
      </c>
      <c r="V33" t="s">
        <v>216</v>
      </c>
      <c r="W33" t="s">
        <v>217</v>
      </c>
      <c r="X33" t="s">
        <v>1836</v>
      </c>
      <c r="Y33" t="s">
        <v>98</v>
      </c>
    </row>
    <row r="34" spans="1:25" x14ac:dyDescent="0.3">
      <c r="A34">
        <v>8013</v>
      </c>
      <c r="B34">
        <v>113022</v>
      </c>
      <c r="C34" t="s">
        <v>25</v>
      </c>
      <c r="D34">
        <v>122</v>
      </c>
      <c r="F34" t="s">
        <v>1157</v>
      </c>
      <c r="G34" t="s">
        <v>1834</v>
      </c>
      <c r="H34">
        <v>3</v>
      </c>
      <c r="I34">
        <v>3</v>
      </c>
      <c r="J34">
        <v>3584.87</v>
      </c>
      <c r="K34" s="20">
        <v>45734</v>
      </c>
      <c r="L34" s="20">
        <v>45733</v>
      </c>
      <c r="M34" s="20">
        <v>45733</v>
      </c>
      <c r="N34">
        <v>10754.6</v>
      </c>
      <c r="O34">
        <v>10754.6</v>
      </c>
      <c r="P34" s="20">
        <v>45712</v>
      </c>
      <c r="Q34" t="s">
        <v>213</v>
      </c>
      <c r="R34" t="s">
        <v>1853</v>
      </c>
      <c r="U34" t="s">
        <v>215</v>
      </c>
      <c r="V34" t="s">
        <v>216</v>
      </c>
      <c r="W34" t="s">
        <v>217</v>
      </c>
      <c r="X34" t="s">
        <v>1836</v>
      </c>
      <c r="Y34" t="s">
        <v>98</v>
      </c>
    </row>
    <row r="35" spans="1:25" x14ac:dyDescent="0.3">
      <c r="A35">
        <v>7755</v>
      </c>
      <c r="B35">
        <v>110023</v>
      </c>
      <c r="C35" t="s">
        <v>25</v>
      </c>
      <c r="D35">
        <v>122</v>
      </c>
      <c r="F35" t="s">
        <v>1157</v>
      </c>
      <c r="G35" t="s">
        <v>1834</v>
      </c>
      <c r="H35">
        <v>4</v>
      </c>
      <c r="I35">
        <v>4</v>
      </c>
      <c r="J35">
        <v>663.39</v>
      </c>
      <c r="K35" s="20">
        <v>45730</v>
      </c>
      <c r="L35" s="20">
        <v>45728</v>
      </c>
      <c r="M35" s="20">
        <v>45728</v>
      </c>
      <c r="N35">
        <v>2653.56</v>
      </c>
      <c r="O35">
        <v>2653.56</v>
      </c>
      <c r="P35" s="20">
        <v>45700</v>
      </c>
      <c r="Q35" t="s">
        <v>213</v>
      </c>
      <c r="R35" t="s">
        <v>1854</v>
      </c>
      <c r="U35" t="s">
        <v>215</v>
      </c>
      <c r="V35" t="s">
        <v>216</v>
      </c>
      <c r="W35" t="s">
        <v>217</v>
      </c>
      <c r="X35" t="s">
        <v>1836</v>
      </c>
      <c r="Y35" t="s">
        <v>98</v>
      </c>
    </row>
    <row r="36" spans="1:25" x14ac:dyDescent="0.3">
      <c r="A36">
        <v>8009</v>
      </c>
      <c r="B36">
        <v>113004</v>
      </c>
      <c r="C36" t="s">
        <v>25</v>
      </c>
      <c r="D36">
        <v>122</v>
      </c>
      <c r="F36" t="s">
        <v>1052</v>
      </c>
      <c r="G36" t="s">
        <v>1834</v>
      </c>
      <c r="H36">
        <v>2</v>
      </c>
      <c r="I36">
        <v>1</v>
      </c>
      <c r="J36">
        <v>843.17</v>
      </c>
      <c r="K36" s="20">
        <v>45730</v>
      </c>
      <c r="L36" s="20">
        <v>45728</v>
      </c>
      <c r="M36" s="20">
        <v>45728</v>
      </c>
      <c r="N36">
        <v>1686.33</v>
      </c>
      <c r="O36">
        <v>1686.33</v>
      </c>
      <c r="P36" s="20">
        <v>45712</v>
      </c>
      <c r="Q36" t="s">
        <v>213</v>
      </c>
      <c r="R36" t="s">
        <v>1851</v>
      </c>
      <c r="U36" t="s">
        <v>215</v>
      </c>
      <c r="V36" t="s">
        <v>216</v>
      </c>
      <c r="W36" t="s">
        <v>217</v>
      </c>
      <c r="X36" t="s">
        <v>1836</v>
      </c>
      <c r="Y36" t="s">
        <v>98</v>
      </c>
    </row>
    <row r="37" spans="1:25" x14ac:dyDescent="0.3">
      <c r="A37">
        <v>7943</v>
      </c>
      <c r="B37">
        <v>112217</v>
      </c>
      <c r="C37" t="s">
        <v>25</v>
      </c>
      <c r="D37">
        <v>122</v>
      </c>
      <c r="F37" t="s">
        <v>1157</v>
      </c>
      <c r="G37" t="s">
        <v>1834</v>
      </c>
      <c r="H37">
        <v>3</v>
      </c>
      <c r="I37">
        <v>3</v>
      </c>
      <c r="J37">
        <v>3112.85</v>
      </c>
      <c r="K37" s="20">
        <v>45727</v>
      </c>
      <c r="L37" s="20">
        <v>45726</v>
      </c>
      <c r="M37" s="20">
        <v>45726</v>
      </c>
      <c r="N37">
        <v>9338.56</v>
      </c>
      <c r="O37">
        <v>9338.56</v>
      </c>
      <c r="P37" s="20">
        <v>45707</v>
      </c>
      <c r="Q37" t="s">
        <v>213</v>
      </c>
      <c r="R37" t="s">
        <v>1855</v>
      </c>
      <c r="U37" t="s">
        <v>215</v>
      </c>
      <c r="V37" t="s">
        <v>216</v>
      </c>
      <c r="W37" t="s">
        <v>217</v>
      </c>
      <c r="X37" t="s">
        <v>1836</v>
      </c>
      <c r="Y37" t="s">
        <v>98</v>
      </c>
    </row>
    <row r="38" spans="1:25" x14ac:dyDescent="0.3">
      <c r="A38">
        <v>8012</v>
      </c>
      <c r="B38">
        <v>113022</v>
      </c>
      <c r="C38" t="s">
        <v>25</v>
      </c>
      <c r="D38">
        <v>122</v>
      </c>
      <c r="F38" t="s">
        <v>1157</v>
      </c>
      <c r="G38" t="s">
        <v>1834</v>
      </c>
      <c r="H38">
        <v>3</v>
      </c>
      <c r="I38">
        <v>2</v>
      </c>
      <c r="J38">
        <v>3584.87</v>
      </c>
      <c r="K38" s="20">
        <v>45727</v>
      </c>
      <c r="L38" s="20">
        <v>45726</v>
      </c>
      <c r="M38" s="20">
        <v>45726</v>
      </c>
      <c r="N38">
        <v>10754.6</v>
      </c>
      <c r="O38">
        <v>10754.6</v>
      </c>
      <c r="P38" s="20">
        <v>45712</v>
      </c>
      <c r="Q38" t="s">
        <v>213</v>
      </c>
      <c r="R38" t="s">
        <v>1853</v>
      </c>
      <c r="U38" t="s">
        <v>215</v>
      </c>
      <c r="V38" t="s">
        <v>216</v>
      </c>
      <c r="W38" t="s">
        <v>217</v>
      </c>
      <c r="X38" t="s">
        <v>1836</v>
      </c>
      <c r="Y38" t="s">
        <v>98</v>
      </c>
    </row>
    <row r="39" spans="1:25" x14ac:dyDescent="0.3">
      <c r="A39">
        <v>5728</v>
      </c>
      <c r="B39">
        <v>84159</v>
      </c>
      <c r="C39" t="s">
        <v>25</v>
      </c>
      <c r="D39">
        <v>122</v>
      </c>
      <c r="F39" t="s">
        <v>1856</v>
      </c>
      <c r="G39" t="s">
        <v>1834</v>
      </c>
      <c r="H39">
        <v>5</v>
      </c>
      <c r="I39">
        <v>5</v>
      </c>
      <c r="J39">
        <v>7151.9</v>
      </c>
      <c r="K39" s="20">
        <v>45719</v>
      </c>
      <c r="L39" s="20">
        <v>45716</v>
      </c>
      <c r="M39" s="20">
        <v>45716</v>
      </c>
      <c r="N39">
        <v>40463.42</v>
      </c>
      <c r="O39">
        <v>40463.42</v>
      </c>
      <c r="P39" s="20">
        <v>45600</v>
      </c>
      <c r="Q39" t="s">
        <v>96</v>
      </c>
      <c r="R39" t="s">
        <v>287</v>
      </c>
      <c r="S39" t="s">
        <v>1580</v>
      </c>
      <c r="T39" t="s">
        <v>1857</v>
      </c>
      <c r="U39" t="s">
        <v>215</v>
      </c>
      <c r="V39" t="s">
        <v>216</v>
      </c>
      <c r="W39" t="s">
        <v>217</v>
      </c>
      <c r="X39" t="s">
        <v>1836</v>
      </c>
      <c r="Y39" t="s">
        <v>98</v>
      </c>
    </row>
    <row r="40" spans="1:25" x14ac:dyDescent="0.3">
      <c r="A40">
        <v>7754</v>
      </c>
      <c r="B40">
        <v>110023</v>
      </c>
      <c r="C40" t="s">
        <v>25</v>
      </c>
      <c r="D40">
        <v>122</v>
      </c>
      <c r="F40" t="s">
        <v>1157</v>
      </c>
      <c r="G40" t="s">
        <v>1834</v>
      </c>
      <c r="H40">
        <v>4</v>
      </c>
      <c r="I40">
        <v>3</v>
      </c>
      <c r="J40">
        <v>663.39</v>
      </c>
      <c r="K40" s="20">
        <v>45723</v>
      </c>
      <c r="L40" s="20">
        <v>45716</v>
      </c>
      <c r="M40" s="20">
        <v>45716</v>
      </c>
      <c r="N40">
        <v>2653.56</v>
      </c>
      <c r="O40">
        <v>2653.56</v>
      </c>
      <c r="P40" s="20">
        <v>45700</v>
      </c>
      <c r="Q40" t="s">
        <v>213</v>
      </c>
      <c r="R40" t="s">
        <v>1854</v>
      </c>
      <c r="U40" t="s">
        <v>215</v>
      </c>
      <c r="V40" t="s">
        <v>216</v>
      </c>
      <c r="W40" t="s">
        <v>217</v>
      </c>
      <c r="X40" t="s">
        <v>1836</v>
      </c>
      <c r="Y40" t="s">
        <v>98</v>
      </c>
    </row>
    <row r="41" spans="1:25" x14ac:dyDescent="0.3">
      <c r="A41">
        <v>7942</v>
      </c>
      <c r="B41">
        <v>112217</v>
      </c>
      <c r="C41" t="s">
        <v>25</v>
      </c>
      <c r="D41">
        <v>122</v>
      </c>
      <c r="F41" t="s">
        <v>1157</v>
      </c>
      <c r="G41" t="s">
        <v>1834</v>
      </c>
      <c r="H41">
        <v>3</v>
      </c>
      <c r="I41">
        <v>2</v>
      </c>
      <c r="J41">
        <v>3112.85</v>
      </c>
      <c r="K41" s="20">
        <v>45720</v>
      </c>
      <c r="L41" s="20">
        <v>45716</v>
      </c>
      <c r="M41" s="20">
        <v>45716</v>
      </c>
      <c r="N41">
        <v>9338.56</v>
      </c>
      <c r="O41">
        <v>9338.56</v>
      </c>
      <c r="P41" s="20">
        <v>45707</v>
      </c>
      <c r="Q41" t="s">
        <v>213</v>
      </c>
      <c r="R41" t="s">
        <v>1855</v>
      </c>
      <c r="U41" t="s">
        <v>215</v>
      </c>
      <c r="V41" t="s">
        <v>216</v>
      </c>
      <c r="W41" t="s">
        <v>217</v>
      </c>
      <c r="X41" t="s">
        <v>1836</v>
      </c>
      <c r="Y41" t="s">
        <v>98</v>
      </c>
    </row>
    <row r="42" spans="1:25" x14ac:dyDescent="0.3">
      <c r="A42">
        <v>8011</v>
      </c>
      <c r="B42">
        <v>113022</v>
      </c>
      <c r="C42" t="s">
        <v>25</v>
      </c>
      <c r="D42">
        <v>122</v>
      </c>
      <c r="F42" t="s">
        <v>1157</v>
      </c>
      <c r="G42" t="s">
        <v>1834</v>
      </c>
      <c r="H42">
        <v>3</v>
      </c>
      <c r="I42">
        <v>1</v>
      </c>
      <c r="J42">
        <v>3584.86</v>
      </c>
      <c r="K42" s="20">
        <v>45720</v>
      </c>
      <c r="L42" s="20">
        <v>45716</v>
      </c>
      <c r="M42" s="20">
        <v>45716</v>
      </c>
      <c r="N42">
        <v>10754.6</v>
      </c>
      <c r="O42">
        <v>10754.6</v>
      </c>
      <c r="P42" s="20">
        <v>45712</v>
      </c>
      <c r="Q42" t="s">
        <v>213</v>
      </c>
      <c r="R42" t="s">
        <v>1853</v>
      </c>
      <c r="U42" t="s">
        <v>215</v>
      </c>
      <c r="V42" t="s">
        <v>216</v>
      </c>
      <c r="W42" t="s">
        <v>217</v>
      </c>
      <c r="X42" t="s">
        <v>1836</v>
      </c>
      <c r="Y42" t="s">
        <v>98</v>
      </c>
    </row>
    <row r="43" spans="1:25" x14ac:dyDescent="0.3">
      <c r="A43">
        <v>7562</v>
      </c>
      <c r="B43">
        <v>106030</v>
      </c>
      <c r="C43" t="s">
        <v>25</v>
      </c>
      <c r="D43">
        <v>122</v>
      </c>
      <c r="F43" t="s">
        <v>1052</v>
      </c>
      <c r="G43" t="s">
        <v>1834</v>
      </c>
      <c r="H43">
        <v>2</v>
      </c>
      <c r="I43">
        <v>2</v>
      </c>
      <c r="J43">
        <v>1026.3499999999999</v>
      </c>
      <c r="K43" s="20">
        <v>45723</v>
      </c>
      <c r="L43" s="20">
        <v>45716</v>
      </c>
      <c r="M43" s="20">
        <v>45716</v>
      </c>
      <c r="N43">
        <v>2052.6999999999998</v>
      </c>
      <c r="O43">
        <v>2052.6999999999998</v>
      </c>
      <c r="P43" s="20">
        <v>45685</v>
      </c>
      <c r="Q43" t="s">
        <v>213</v>
      </c>
      <c r="R43" t="s">
        <v>1858</v>
      </c>
      <c r="U43" t="s">
        <v>215</v>
      </c>
      <c r="V43" t="s">
        <v>216</v>
      </c>
      <c r="W43" t="s">
        <v>217</v>
      </c>
      <c r="X43" t="s">
        <v>1836</v>
      </c>
      <c r="Y43" t="s">
        <v>98</v>
      </c>
    </row>
    <row r="44" spans="1:25" x14ac:dyDescent="0.3">
      <c r="A44">
        <v>7635</v>
      </c>
      <c r="B44">
        <v>107513</v>
      </c>
      <c r="C44" t="s">
        <v>25</v>
      </c>
      <c r="D44">
        <v>122</v>
      </c>
      <c r="F44" t="s">
        <v>1713</v>
      </c>
      <c r="G44" t="s">
        <v>1834</v>
      </c>
      <c r="H44">
        <v>2</v>
      </c>
      <c r="I44">
        <v>2</v>
      </c>
      <c r="J44">
        <v>1857.5</v>
      </c>
      <c r="K44" s="20">
        <v>45723</v>
      </c>
      <c r="L44" s="20">
        <v>45716</v>
      </c>
      <c r="M44" s="20">
        <v>45716</v>
      </c>
      <c r="N44">
        <v>3715</v>
      </c>
      <c r="O44">
        <v>3715</v>
      </c>
      <c r="P44" s="20">
        <v>45693</v>
      </c>
      <c r="Q44" t="s">
        <v>213</v>
      </c>
      <c r="R44" t="s">
        <v>1859</v>
      </c>
      <c r="S44" t="s">
        <v>647</v>
      </c>
      <c r="T44" t="s">
        <v>648</v>
      </c>
      <c r="U44" t="s">
        <v>215</v>
      </c>
      <c r="V44" t="s">
        <v>216</v>
      </c>
      <c r="W44" t="s">
        <v>217</v>
      </c>
      <c r="X44" t="s">
        <v>1836</v>
      </c>
      <c r="Y44" t="s">
        <v>98</v>
      </c>
    </row>
    <row r="45" spans="1:25" x14ac:dyDescent="0.3">
      <c r="A45">
        <v>7688</v>
      </c>
      <c r="B45">
        <v>109375</v>
      </c>
      <c r="C45" t="s">
        <v>25</v>
      </c>
      <c r="D45">
        <v>122</v>
      </c>
      <c r="F45" t="s">
        <v>1052</v>
      </c>
      <c r="G45" t="s">
        <v>1834</v>
      </c>
      <c r="H45">
        <v>3</v>
      </c>
      <c r="I45">
        <v>1</v>
      </c>
      <c r="J45">
        <v>1207.8699999999999</v>
      </c>
      <c r="K45" s="20">
        <v>45716</v>
      </c>
      <c r="L45" s="20">
        <v>45714</v>
      </c>
      <c r="M45" s="20">
        <v>45714</v>
      </c>
      <c r="N45">
        <v>3623.61</v>
      </c>
      <c r="O45">
        <v>3623.61</v>
      </c>
      <c r="P45" s="20">
        <v>45695</v>
      </c>
      <c r="Q45" t="s">
        <v>213</v>
      </c>
      <c r="R45" t="s">
        <v>1852</v>
      </c>
      <c r="U45" t="s">
        <v>215</v>
      </c>
      <c r="V45" t="s">
        <v>216</v>
      </c>
      <c r="W45" t="s">
        <v>217</v>
      </c>
      <c r="X45" t="s">
        <v>1836</v>
      </c>
      <c r="Y45" t="s">
        <v>98</v>
      </c>
    </row>
    <row r="46" spans="1:25" x14ac:dyDescent="0.3">
      <c r="A46">
        <v>7753</v>
      </c>
      <c r="B46">
        <v>110023</v>
      </c>
      <c r="C46" t="s">
        <v>25</v>
      </c>
      <c r="D46">
        <v>122</v>
      </c>
      <c r="F46" t="s">
        <v>1157</v>
      </c>
      <c r="G46" t="s">
        <v>1834</v>
      </c>
      <c r="H46">
        <v>4</v>
      </c>
      <c r="I46">
        <v>2</v>
      </c>
      <c r="J46">
        <v>663.39</v>
      </c>
      <c r="K46" s="20">
        <v>45716</v>
      </c>
      <c r="L46" s="20">
        <v>45714</v>
      </c>
      <c r="M46" s="20">
        <v>45714</v>
      </c>
      <c r="N46">
        <v>2653.56</v>
      </c>
      <c r="O46">
        <v>2653.56</v>
      </c>
      <c r="P46" s="20">
        <v>45700</v>
      </c>
      <c r="Q46" t="s">
        <v>213</v>
      </c>
      <c r="R46" t="s">
        <v>1854</v>
      </c>
      <c r="U46" t="s">
        <v>215</v>
      </c>
      <c r="V46" t="s">
        <v>216</v>
      </c>
      <c r="W46" t="s">
        <v>217</v>
      </c>
      <c r="X46" t="s">
        <v>1836</v>
      </c>
      <c r="Y46" t="s">
        <v>98</v>
      </c>
    </row>
    <row r="47" spans="1:25" x14ac:dyDescent="0.3">
      <c r="A47">
        <v>7078</v>
      </c>
      <c r="B47">
        <v>98558</v>
      </c>
      <c r="C47" t="s">
        <v>25</v>
      </c>
      <c r="D47">
        <v>122</v>
      </c>
      <c r="F47" t="s">
        <v>1052</v>
      </c>
      <c r="G47" t="s">
        <v>1834</v>
      </c>
      <c r="H47">
        <v>4</v>
      </c>
      <c r="I47">
        <v>4</v>
      </c>
      <c r="J47">
        <v>799.55</v>
      </c>
      <c r="K47" s="20">
        <v>45712</v>
      </c>
      <c r="L47" s="20">
        <v>45712</v>
      </c>
      <c r="M47" s="20">
        <v>45712</v>
      </c>
      <c r="N47">
        <v>3198.2</v>
      </c>
      <c r="O47">
        <v>3198.2</v>
      </c>
      <c r="P47" s="20">
        <v>45653</v>
      </c>
      <c r="Q47" t="s">
        <v>213</v>
      </c>
      <c r="R47" t="s">
        <v>1860</v>
      </c>
      <c r="U47" t="s">
        <v>215</v>
      </c>
      <c r="V47" t="s">
        <v>216</v>
      </c>
      <c r="W47" t="s">
        <v>217</v>
      </c>
      <c r="X47" t="s">
        <v>1836</v>
      </c>
      <c r="Y47" t="s">
        <v>98</v>
      </c>
    </row>
    <row r="48" spans="1:25" x14ac:dyDescent="0.3">
      <c r="A48">
        <v>7644</v>
      </c>
      <c r="B48">
        <v>107690</v>
      </c>
      <c r="C48" t="s">
        <v>25</v>
      </c>
      <c r="D48">
        <v>122</v>
      </c>
      <c r="F48" t="s">
        <v>242</v>
      </c>
      <c r="G48" t="s">
        <v>1834</v>
      </c>
      <c r="H48">
        <v>2</v>
      </c>
      <c r="I48">
        <v>2</v>
      </c>
      <c r="J48">
        <v>3570.9</v>
      </c>
      <c r="K48" s="20">
        <v>45713</v>
      </c>
      <c r="L48" s="20">
        <v>45712</v>
      </c>
      <c r="M48" s="20">
        <v>45712</v>
      </c>
      <c r="N48">
        <v>7141.8</v>
      </c>
      <c r="O48">
        <v>7141.8</v>
      </c>
      <c r="P48" s="20">
        <v>45693</v>
      </c>
      <c r="Q48" t="s">
        <v>213</v>
      </c>
      <c r="R48" t="s">
        <v>1861</v>
      </c>
      <c r="U48" t="s">
        <v>215</v>
      </c>
      <c r="V48" t="s">
        <v>216</v>
      </c>
      <c r="W48" t="s">
        <v>217</v>
      </c>
      <c r="X48" t="s">
        <v>1836</v>
      </c>
      <c r="Y48" t="s">
        <v>98</v>
      </c>
    </row>
    <row r="49" spans="1:25" x14ac:dyDescent="0.3">
      <c r="A49">
        <v>7647</v>
      </c>
      <c r="B49">
        <v>107758</v>
      </c>
      <c r="C49" t="s">
        <v>25</v>
      </c>
      <c r="D49">
        <v>122</v>
      </c>
      <c r="F49" t="s">
        <v>1157</v>
      </c>
      <c r="G49" t="s">
        <v>1834</v>
      </c>
      <c r="H49">
        <v>3</v>
      </c>
      <c r="I49">
        <v>3</v>
      </c>
      <c r="J49">
        <v>3774.26</v>
      </c>
      <c r="K49" s="20">
        <v>45713</v>
      </c>
      <c r="L49" s="20">
        <v>45712</v>
      </c>
      <c r="M49" s="20">
        <v>45712</v>
      </c>
      <c r="N49">
        <v>11322.78</v>
      </c>
      <c r="O49">
        <v>11322.78</v>
      </c>
      <c r="P49" s="20">
        <v>45693</v>
      </c>
      <c r="Q49" t="s">
        <v>213</v>
      </c>
      <c r="R49" t="s">
        <v>1862</v>
      </c>
      <c r="U49" t="s">
        <v>215</v>
      </c>
      <c r="V49" t="s">
        <v>216</v>
      </c>
      <c r="W49" t="s">
        <v>217</v>
      </c>
      <c r="X49" t="s">
        <v>1836</v>
      </c>
      <c r="Y49" t="s">
        <v>98</v>
      </c>
    </row>
    <row r="50" spans="1:25" x14ac:dyDescent="0.3">
      <c r="A50">
        <v>7749</v>
      </c>
      <c r="B50">
        <v>110014</v>
      </c>
      <c r="C50" t="s">
        <v>25</v>
      </c>
      <c r="D50">
        <v>122</v>
      </c>
      <c r="F50" t="s">
        <v>1157</v>
      </c>
      <c r="G50" t="s">
        <v>1834</v>
      </c>
      <c r="H50">
        <v>2</v>
      </c>
      <c r="I50">
        <v>2</v>
      </c>
      <c r="J50">
        <v>4552.8100000000004</v>
      </c>
      <c r="K50" s="20">
        <v>45714</v>
      </c>
      <c r="L50" s="20">
        <v>45712</v>
      </c>
      <c r="M50" s="20">
        <v>45712</v>
      </c>
      <c r="N50">
        <v>9105.61</v>
      </c>
      <c r="O50">
        <v>9105.61</v>
      </c>
      <c r="P50" s="20">
        <v>45700</v>
      </c>
      <c r="Q50" t="s">
        <v>213</v>
      </c>
      <c r="R50" t="s">
        <v>1863</v>
      </c>
      <c r="U50" t="s">
        <v>215</v>
      </c>
      <c r="V50" t="s">
        <v>216</v>
      </c>
      <c r="W50" t="s">
        <v>217</v>
      </c>
      <c r="X50" t="s">
        <v>1836</v>
      </c>
      <c r="Y50" t="s">
        <v>98</v>
      </c>
    </row>
    <row r="51" spans="1:25" x14ac:dyDescent="0.3">
      <c r="A51">
        <v>7941</v>
      </c>
      <c r="B51">
        <v>112217</v>
      </c>
      <c r="C51" t="s">
        <v>25</v>
      </c>
      <c r="D51">
        <v>122</v>
      </c>
      <c r="F51" t="s">
        <v>1157</v>
      </c>
      <c r="G51" t="s">
        <v>1834</v>
      </c>
      <c r="H51">
        <v>3</v>
      </c>
      <c r="I51">
        <v>1</v>
      </c>
      <c r="J51">
        <v>3112.86</v>
      </c>
      <c r="K51" s="20">
        <v>45713</v>
      </c>
      <c r="L51" s="20">
        <v>45712</v>
      </c>
      <c r="M51" s="20">
        <v>45712</v>
      </c>
      <c r="N51">
        <v>9338.56</v>
      </c>
      <c r="O51">
        <v>9338.56</v>
      </c>
      <c r="P51" s="20">
        <v>45707</v>
      </c>
      <c r="Q51" t="s">
        <v>213</v>
      </c>
      <c r="R51" t="s">
        <v>1855</v>
      </c>
      <c r="U51" t="s">
        <v>215</v>
      </c>
      <c r="V51" t="s">
        <v>216</v>
      </c>
      <c r="W51" t="s">
        <v>217</v>
      </c>
      <c r="X51" t="s">
        <v>1836</v>
      </c>
      <c r="Y51" t="s">
        <v>98</v>
      </c>
    </row>
    <row r="52" spans="1:25" x14ac:dyDescent="0.3">
      <c r="A52">
        <v>6393</v>
      </c>
      <c r="B52">
        <v>90525</v>
      </c>
      <c r="C52" t="s">
        <v>25</v>
      </c>
      <c r="D52">
        <v>122</v>
      </c>
      <c r="F52" t="s">
        <v>1052</v>
      </c>
      <c r="G52" t="s">
        <v>1834</v>
      </c>
      <c r="H52">
        <v>5</v>
      </c>
      <c r="I52">
        <v>5</v>
      </c>
      <c r="J52">
        <v>1142.22</v>
      </c>
      <c r="K52" s="20">
        <v>45712</v>
      </c>
      <c r="L52" s="20">
        <v>45712</v>
      </c>
      <c r="M52" s="20">
        <v>45712</v>
      </c>
      <c r="N52">
        <v>5711.06</v>
      </c>
      <c r="O52">
        <v>5711.06</v>
      </c>
      <c r="P52" s="20">
        <v>45629</v>
      </c>
      <c r="Q52" t="s">
        <v>213</v>
      </c>
      <c r="R52" t="s">
        <v>1864</v>
      </c>
      <c r="U52" t="s">
        <v>215</v>
      </c>
      <c r="V52" t="s">
        <v>216</v>
      </c>
      <c r="W52" t="s">
        <v>217</v>
      </c>
      <c r="X52" t="s">
        <v>1836</v>
      </c>
      <c r="Y52" t="s">
        <v>98</v>
      </c>
    </row>
    <row r="53" spans="1:25" x14ac:dyDescent="0.3">
      <c r="A53">
        <v>6627</v>
      </c>
      <c r="B53">
        <v>93714</v>
      </c>
      <c r="C53" t="s">
        <v>25</v>
      </c>
      <c r="D53">
        <v>122</v>
      </c>
      <c r="F53" t="s">
        <v>1846</v>
      </c>
      <c r="G53" t="s">
        <v>1834</v>
      </c>
      <c r="H53">
        <v>10</v>
      </c>
      <c r="I53">
        <v>3</v>
      </c>
      <c r="J53">
        <v>2150</v>
      </c>
      <c r="K53" s="20">
        <v>45712</v>
      </c>
      <c r="L53" s="20">
        <v>45712</v>
      </c>
      <c r="M53" s="20">
        <v>45712</v>
      </c>
      <c r="N53">
        <v>21500</v>
      </c>
      <c r="O53">
        <v>21500</v>
      </c>
      <c r="P53" s="20">
        <v>45635</v>
      </c>
      <c r="Q53" t="s">
        <v>96</v>
      </c>
      <c r="R53" t="s">
        <v>287</v>
      </c>
      <c r="S53" t="s">
        <v>1580</v>
      </c>
      <c r="T53" t="s">
        <v>340</v>
      </c>
      <c r="U53" t="s">
        <v>215</v>
      </c>
      <c r="V53" t="s">
        <v>216</v>
      </c>
      <c r="W53" t="s">
        <v>217</v>
      </c>
      <c r="X53" t="s">
        <v>1836</v>
      </c>
      <c r="Y53" t="s">
        <v>98</v>
      </c>
    </row>
    <row r="54" spans="1:25" x14ac:dyDescent="0.3">
      <c r="A54">
        <v>7561</v>
      </c>
      <c r="B54">
        <v>106030</v>
      </c>
      <c r="C54" t="s">
        <v>25</v>
      </c>
      <c r="D54">
        <v>122</v>
      </c>
      <c r="F54" t="s">
        <v>1052</v>
      </c>
      <c r="G54" t="s">
        <v>1834</v>
      </c>
      <c r="H54">
        <v>2</v>
      </c>
      <c r="I54">
        <v>1</v>
      </c>
      <c r="J54">
        <v>1026.3499999999999</v>
      </c>
      <c r="K54" s="20">
        <v>45708</v>
      </c>
      <c r="L54" s="20">
        <v>45707</v>
      </c>
      <c r="M54" s="20">
        <v>45707</v>
      </c>
      <c r="N54">
        <v>2052.6999999999998</v>
      </c>
      <c r="O54">
        <v>2052.6999999999998</v>
      </c>
      <c r="P54" s="20">
        <v>45685</v>
      </c>
      <c r="Q54" t="s">
        <v>213</v>
      </c>
      <c r="R54" t="s">
        <v>1858</v>
      </c>
      <c r="U54" t="s">
        <v>215</v>
      </c>
      <c r="V54" t="s">
        <v>216</v>
      </c>
      <c r="W54" t="s">
        <v>217</v>
      </c>
      <c r="X54" t="s">
        <v>1836</v>
      </c>
      <c r="Y54" t="s">
        <v>98</v>
      </c>
    </row>
    <row r="55" spans="1:25" x14ac:dyDescent="0.3">
      <c r="A55">
        <v>7752</v>
      </c>
      <c r="B55">
        <v>110023</v>
      </c>
      <c r="C55" t="s">
        <v>25</v>
      </c>
      <c r="D55">
        <v>122</v>
      </c>
      <c r="F55" t="s">
        <v>1157</v>
      </c>
      <c r="G55" t="s">
        <v>1834</v>
      </c>
      <c r="H55">
        <v>4</v>
      </c>
      <c r="I55">
        <v>1</v>
      </c>
      <c r="J55">
        <v>663.39</v>
      </c>
      <c r="K55" s="20">
        <v>45709</v>
      </c>
      <c r="L55" s="20">
        <v>45707</v>
      </c>
      <c r="M55" s="20">
        <v>45707</v>
      </c>
      <c r="N55">
        <v>2653.56</v>
      </c>
      <c r="O55">
        <v>2653.56</v>
      </c>
      <c r="P55" s="20">
        <v>45700</v>
      </c>
      <c r="Q55" t="s">
        <v>213</v>
      </c>
      <c r="R55" t="s">
        <v>1854</v>
      </c>
      <c r="U55" t="s">
        <v>215</v>
      </c>
      <c r="V55" t="s">
        <v>216</v>
      </c>
      <c r="W55" t="s">
        <v>217</v>
      </c>
      <c r="X55" t="s">
        <v>1836</v>
      </c>
      <c r="Y55" t="s">
        <v>98</v>
      </c>
    </row>
    <row r="56" spans="1:25" x14ac:dyDescent="0.3">
      <c r="A56">
        <v>6744</v>
      </c>
      <c r="B56">
        <v>94379</v>
      </c>
      <c r="C56" t="s">
        <v>25</v>
      </c>
      <c r="D56">
        <v>122</v>
      </c>
      <c r="F56" t="s">
        <v>1052</v>
      </c>
      <c r="G56" t="s">
        <v>1834</v>
      </c>
      <c r="H56">
        <v>4</v>
      </c>
      <c r="I56">
        <v>4</v>
      </c>
      <c r="J56">
        <v>879.49</v>
      </c>
      <c r="K56" s="20">
        <v>45705</v>
      </c>
      <c r="L56" s="20">
        <v>45705</v>
      </c>
      <c r="M56" s="20">
        <v>45705</v>
      </c>
      <c r="N56">
        <v>3518.02</v>
      </c>
      <c r="O56">
        <v>3518.02</v>
      </c>
      <c r="P56" s="20">
        <v>45637</v>
      </c>
      <c r="Q56" t="s">
        <v>213</v>
      </c>
      <c r="R56" t="s">
        <v>1865</v>
      </c>
      <c r="U56" t="s">
        <v>215</v>
      </c>
      <c r="V56" t="s">
        <v>216</v>
      </c>
      <c r="W56" t="s">
        <v>217</v>
      </c>
      <c r="X56" t="s">
        <v>1836</v>
      </c>
      <c r="Y56" t="s">
        <v>98</v>
      </c>
    </row>
    <row r="57" spans="1:25" x14ac:dyDescent="0.3">
      <c r="A57">
        <v>7070</v>
      </c>
      <c r="B57">
        <v>98498</v>
      </c>
      <c r="C57" t="s">
        <v>25</v>
      </c>
      <c r="D57">
        <v>122</v>
      </c>
      <c r="F57" t="s">
        <v>1052</v>
      </c>
      <c r="G57" t="s">
        <v>1834</v>
      </c>
      <c r="H57">
        <v>3</v>
      </c>
      <c r="I57">
        <v>3</v>
      </c>
      <c r="J57">
        <v>913.77</v>
      </c>
      <c r="K57" s="20">
        <v>45705</v>
      </c>
      <c r="L57" s="20">
        <v>45705</v>
      </c>
      <c r="M57" s="20">
        <v>45705</v>
      </c>
      <c r="N57">
        <v>2741.31</v>
      </c>
      <c r="O57">
        <v>2741.31</v>
      </c>
      <c r="P57" s="20">
        <v>45652</v>
      </c>
      <c r="Q57" t="s">
        <v>213</v>
      </c>
      <c r="R57" t="s">
        <v>1866</v>
      </c>
      <c r="U57" t="s">
        <v>215</v>
      </c>
      <c r="V57" t="s">
        <v>216</v>
      </c>
      <c r="W57" t="s">
        <v>217</v>
      </c>
      <c r="X57" t="s">
        <v>1836</v>
      </c>
      <c r="Y57" t="s">
        <v>98</v>
      </c>
    </row>
    <row r="58" spans="1:25" x14ac:dyDescent="0.3">
      <c r="A58">
        <v>7391</v>
      </c>
      <c r="B58">
        <v>104694</v>
      </c>
      <c r="C58" t="s">
        <v>25</v>
      </c>
      <c r="D58">
        <v>122</v>
      </c>
      <c r="F58" t="s">
        <v>1157</v>
      </c>
      <c r="G58" t="s">
        <v>1834</v>
      </c>
      <c r="H58">
        <v>4</v>
      </c>
      <c r="I58">
        <v>4</v>
      </c>
      <c r="J58">
        <v>5288.49</v>
      </c>
      <c r="K58" s="20">
        <v>45706</v>
      </c>
      <c r="L58" s="20">
        <v>45705</v>
      </c>
      <c r="M58" s="20">
        <v>45705</v>
      </c>
      <c r="N58">
        <v>21153.94</v>
      </c>
      <c r="O58">
        <v>21153.94</v>
      </c>
      <c r="P58" s="20">
        <v>45679</v>
      </c>
      <c r="Q58" t="s">
        <v>213</v>
      </c>
      <c r="R58" t="s">
        <v>1867</v>
      </c>
      <c r="U58" t="s">
        <v>215</v>
      </c>
      <c r="V58" t="s">
        <v>216</v>
      </c>
      <c r="W58" t="s">
        <v>217</v>
      </c>
      <c r="X58" t="s">
        <v>1836</v>
      </c>
      <c r="Y58" t="s">
        <v>98</v>
      </c>
    </row>
    <row r="59" spans="1:25" x14ac:dyDescent="0.3">
      <c r="A59">
        <v>7643</v>
      </c>
      <c r="B59">
        <v>107690</v>
      </c>
      <c r="C59" t="s">
        <v>25</v>
      </c>
      <c r="D59">
        <v>122</v>
      </c>
      <c r="F59" t="s">
        <v>242</v>
      </c>
      <c r="G59" t="s">
        <v>1834</v>
      </c>
      <c r="H59">
        <v>2</v>
      </c>
      <c r="I59">
        <v>1</v>
      </c>
      <c r="J59">
        <v>3570.9</v>
      </c>
      <c r="K59" s="20">
        <v>45706</v>
      </c>
      <c r="L59" s="20">
        <v>45705</v>
      </c>
      <c r="M59" s="20">
        <v>45705</v>
      </c>
      <c r="N59">
        <v>7141.8</v>
      </c>
      <c r="O59">
        <v>7141.8</v>
      </c>
      <c r="P59" s="20">
        <v>45693</v>
      </c>
      <c r="Q59" t="s">
        <v>213</v>
      </c>
      <c r="R59" t="s">
        <v>1861</v>
      </c>
      <c r="U59" t="s">
        <v>215</v>
      </c>
      <c r="V59" t="s">
        <v>216</v>
      </c>
      <c r="W59" t="s">
        <v>217</v>
      </c>
      <c r="X59" t="s">
        <v>1836</v>
      </c>
      <c r="Y59" t="s">
        <v>98</v>
      </c>
    </row>
    <row r="60" spans="1:25" x14ac:dyDescent="0.3">
      <c r="A60">
        <v>7646</v>
      </c>
      <c r="B60">
        <v>107758</v>
      </c>
      <c r="C60" t="s">
        <v>25</v>
      </c>
      <c r="D60">
        <v>122</v>
      </c>
      <c r="F60" t="s">
        <v>1157</v>
      </c>
      <c r="G60" t="s">
        <v>1834</v>
      </c>
      <c r="H60">
        <v>3</v>
      </c>
      <c r="I60">
        <v>2</v>
      </c>
      <c r="J60">
        <v>3774.26</v>
      </c>
      <c r="K60" s="20">
        <v>45706</v>
      </c>
      <c r="L60" s="20">
        <v>45705</v>
      </c>
      <c r="M60" s="20">
        <v>45705</v>
      </c>
      <c r="N60">
        <v>11322.78</v>
      </c>
      <c r="O60">
        <v>11322.78</v>
      </c>
      <c r="P60" s="20">
        <v>45693</v>
      </c>
      <c r="Q60" t="s">
        <v>213</v>
      </c>
      <c r="R60" t="s">
        <v>1862</v>
      </c>
      <c r="U60" t="s">
        <v>215</v>
      </c>
      <c r="V60" t="s">
        <v>216</v>
      </c>
      <c r="W60" t="s">
        <v>217</v>
      </c>
      <c r="X60" t="s">
        <v>1836</v>
      </c>
      <c r="Y60" t="s">
        <v>98</v>
      </c>
    </row>
    <row r="61" spans="1:25" x14ac:dyDescent="0.3">
      <c r="A61">
        <v>7748</v>
      </c>
      <c r="B61">
        <v>110014</v>
      </c>
      <c r="C61" t="s">
        <v>25</v>
      </c>
      <c r="D61">
        <v>122</v>
      </c>
      <c r="F61" t="s">
        <v>1157</v>
      </c>
      <c r="G61" t="s">
        <v>1834</v>
      </c>
      <c r="H61">
        <v>2</v>
      </c>
      <c r="I61">
        <v>1</v>
      </c>
      <c r="J61">
        <v>4552.8</v>
      </c>
      <c r="K61" s="20">
        <v>45707</v>
      </c>
      <c r="L61" s="20">
        <v>45705</v>
      </c>
      <c r="M61" s="20">
        <v>45705</v>
      </c>
      <c r="N61">
        <v>9105.61</v>
      </c>
      <c r="O61">
        <v>9105.61</v>
      </c>
      <c r="P61" s="20">
        <v>45700</v>
      </c>
      <c r="Q61" t="s">
        <v>213</v>
      </c>
      <c r="R61" t="s">
        <v>1863</v>
      </c>
      <c r="U61" t="s">
        <v>215</v>
      </c>
      <c r="V61" t="s">
        <v>216</v>
      </c>
      <c r="W61" t="s">
        <v>217</v>
      </c>
      <c r="X61" t="s">
        <v>1836</v>
      </c>
      <c r="Y61" t="s">
        <v>98</v>
      </c>
    </row>
    <row r="62" spans="1:25" x14ac:dyDescent="0.3">
      <c r="A62">
        <v>7077</v>
      </c>
      <c r="B62">
        <v>98558</v>
      </c>
      <c r="C62" t="s">
        <v>25</v>
      </c>
      <c r="D62">
        <v>122</v>
      </c>
      <c r="F62" t="s">
        <v>1052</v>
      </c>
      <c r="G62" t="s">
        <v>1834</v>
      </c>
      <c r="H62">
        <v>4</v>
      </c>
      <c r="I62">
        <v>3</v>
      </c>
      <c r="J62">
        <v>799.55</v>
      </c>
      <c r="K62" s="20">
        <v>45698</v>
      </c>
      <c r="L62" s="20">
        <v>45698</v>
      </c>
      <c r="M62" s="20">
        <v>45698</v>
      </c>
      <c r="N62">
        <v>3198.2</v>
      </c>
      <c r="O62">
        <v>3198.2</v>
      </c>
      <c r="P62" s="20">
        <v>45653</v>
      </c>
      <c r="Q62" t="s">
        <v>213</v>
      </c>
      <c r="R62" t="s">
        <v>1860</v>
      </c>
      <c r="U62" t="s">
        <v>215</v>
      </c>
      <c r="V62" t="s">
        <v>216</v>
      </c>
      <c r="W62" t="s">
        <v>217</v>
      </c>
      <c r="X62" t="s">
        <v>1836</v>
      </c>
      <c r="Y62" t="s">
        <v>98</v>
      </c>
    </row>
    <row r="63" spans="1:25" x14ac:dyDescent="0.3">
      <c r="A63">
        <v>7385</v>
      </c>
      <c r="B63">
        <v>104661</v>
      </c>
      <c r="C63" t="s">
        <v>25</v>
      </c>
      <c r="D63">
        <v>122</v>
      </c>
      <c r="F63" t="s">
        <v>242</v>
      </c>
      <c r="G63" t="s">
        <v>1834</v>
      </c>
      <c r="H63">
        <v>2</v>
      </c>
      <c r="I63">
        <v>2</v>
      </c>
      <c r="J63">
        <v>3352.11</v>
      </c>
      <c r="K63" s="20">
        <v>45699</v>
      </c>
      <c r="L63" s="20">
        <v>45698</v>
      </c>
      <c r="M63" s="20">
        <v>45698</v>
      </c>
      <c r="N63">
        <v>6704.21</v>
      </c>
      <c r="O63">
        <v>6704.21</v>
      </c>
      <c r="P63" s="20">
        <v>45679</v>
      </c>
      <c r="Q63" t="s">
        <v>213</v>
      </c>
      <c r="R63" t="s">
        <v>1868</v>
      </c>
      <c r="U63" t="s">
        <v>215</v>
      </c>
      <c r="V63" t="s">
        <v>216</v>
      </c>
      <c r="W63" t="s">
        <v>217</v>
      </c>
      <c r="X63" t="s">
        <v>1836</v>
      </c>
      <c r="Y63" t="s">
        <v>98</v>
      </c>
    </row>
    <row r="64" spans="1:25" x14ac:dyDescent="0.3">
      <c r="A64">
        <v>7390</v>
      </c>
      <c r="B64">
        <v>104694</v>
      </c>
      <c r="C64" t="s">
        <v>25</v>
      </c>
      <c r="D64">
        <v>122</v>
      </c>
      <c r="F64" t="s">
        <v>1157</v>
      </c>
      <c r="G64" t="s">
        <v>1834</v>
      </c>
      <c r="H64">
        <v>4</v>
      </c>
      <c r="I64">
        <v>3</v>
      </c>
      <c r="J64">
        <v>5288.49</v>
      </c>
      <c r="K64" s="20">
        <v>45699</v>
      </c>
      <c r="L64" s="20">
        <v>45698</v>
      </c>
      <c r="M64" s="20">
        <v>45698</v>
      </c>
      <c r="N64">
        <v>21153.94</v>
      </c>
      <c r="O64">
        <v>21153.94</v>
      </c>
      <c r="P64" s="20">
        <v>45679</v>
      </c>
      <c r="Q64" t="s">
        <v>213</v>
      </c>
      <c r="R64" t="s">
        <v>1867</v>
      </c>
      <c r="U64" t="s">
        <v>215</v>
      </c>
      <c r="V64" t="s">
        <v>216</v>
      </c>
      <c r="W64" t="s">
        <v>217</v>
      </c>
      <c r="X64" t="s">
        <v>1836</v>
      </c>
      <c r="Y64" t="s">
        <v>98</v>
      </c>
    </row>
    <row r="65" spans="1:25" x14ac:dyDescent="0.3">
      <c r="A65">
        <v>7560</v>
      </c>
      <c r="B65">
        <v>106009</v>
      </c>
      <c r="C65" t="s">
        <v>25</v>
      </c>
      <c r="D65">
        <v>122</v>
      </c>
      <c r="F65" t="s">
        <v>1157</v>
      </c>
      <c r="G65" t="s">
        <v>1834</v>
      </c>
      <c r="H65">
        <v>2</v>
      </c>
      <c r="I65">
        <v>2</v>
      </c>
      <c r="J65">
        <v>2878.05</v>
      </c>
      <c r="K65" s="20">
        <v>45699</v>
      </c>
      <c r="L65" s="20">
        <v>45698</v>
      </c>
      <c r="M65" s="20">
        <v>45698</v>
      </c>
      <c r="N65">
        <v>5756.1</v>
      </c>
      <c r="O65">
        <v>5756.1</v>
      </c>
      <c r="P65" s="20">
        <v>45685</v>
      </c>
      <c r="Q65" t="s">
        <v>213</v>
      </c>
      <c r="R65" t="s">
        <v>1869</v>
      </c>
      <c r="U65" t="s">
        <v>215</v>
      </c>
      <c r="V65" t="s">
        <v>216</v>
      </c>
      <c r="W65" t="s">
        <v>217</v>
      </c>
      <c r="X65" t="s">
        <v>1836</v>
      </c>
      <c r="Y65" t="s">
        <v>98</v>
      </c>
    </row>
    <row r="66" spans="1:25" x14ac:dyDescent="0.3">
      <c r="A66">
        <v>7645</v>
      </c>
      <c r="B66">
        <v>107758</v>
      </c>
      <c r="C66" t="s">
        <v>25</v>
      </c>
      <c r="D66">
        <v>122</v>
      </c>
      <c r="F66" t="s">
        <v>1157</v>
      </c>
      <c r="G66" t="s">
        <v>1834</v>
      </c>
      <c r="H66">
        <v>3</v>
      </c>
      <c r="I66">
        <v>1</v>
      </c>
      <c r="J66">
        <v>3774.26</v>
      </c>
      <c r="K66" s="20">
        <v>45699</v>
      </c>
      <c r="L66" s="20">
        <v>45698</v>
      </c>
      <c r="M66" s="20">
        <v>45698</v>
      </c>
      <c r="N66">
        <v>11322.78</v>
      </c>
      <c r="O66">
        <v>11322.78</v>
      </c>
      <c r="P66" s="20">
        <v>45693</v>
      </c>
      <c r="Q66" t="s">
        <v>213</v>
      </c>
      <c r="R66" t="s">
        <v>1862</v>
      </c>
      <c r="U66" t="s">
        <v>215</v>
      </c>
      <c r="V66" t="s">
        <v>216</v>
      </c>
      <c r="W66" t="s">
        <v>217</v>
      </c>
      <c r="X66" t="s">
        <v>1836</v>
      </c>
      <c r="Y66" t="s">
        <v>98</v>
      </c>
    </row>
    <row r="67" spans="1:25" x14ac:dyDescent="0.3">
      <c r="A67">
        <v>6392</v>
      </c>
      <c r="B67">
        <v>90525</v>
      </c>
      <c r="C67" t="s">
        <v>25</v>
      </c>
      <c r="D67">
        <v>122</v>
      </c>
      <c r="F67" t="s">
        <v>1052</v>
      </c>
      <c r="G67" t="s">
        <v>1834</v>
      </c>
      <c r="H67">
        <v>5</v>
      </c>
      <c r="I67">
        <v>4</v>
      </c>
      <c r="J67">
        <v>1142.21</v>
      </c>
      <c r="K67" s="20">
        <v>45698</v>
      </c>
      <c r="L67" s="20">
        <v>45698</v>
      </c>
      <c r="M67" s="20">
        <v>45698</v>
      </c>
      <c r="N67">
        <v>5711.06</v>
      </c>
      <c r="O67">
        <v>5711.06</v>
      </c>
      <c r="P67" s="20">
        <v>45629</v>
      </c>
      <c r="Q67" t="s">
        <v>213</v>
      </c>
      <c r="R67" t="s">
        <v>1864</v>
      </c>
      <c r="U67" t="s">
        <v>215</v>
      </c>
      <c r="V67" t="s">
        <v>216</v>
      </c>
      <c r="W67" t="s">
        <v>217</v>
      </c>
      <c r="X67" t="s">
        <v>1836</v>
      </c>
      <c r="Y67" t="s">
        <v>98</v>
      </c>
    </row>
    <row r="68" spans="1:25" x14ac:dyDescent="0.3">
      <c r="A68">
        <v>7634</v>
      </c>
      <c r="B68">
        <v>107513</v>
      </c>
      <c r="C68" t="s">
        <v>25</v>
      </c>
      <c r="D68">
        <v>122</v>
      </c>
      <c r="F68" t="s">
        <v>1713</v>
      </c>
      <c r="G68" t="s">
        <v>1834</v>
      </c>
      <c r="H68">
        <v>2</v>
      </c>
      <c r="I68">
        <v>1</v>
      </c>
      <c r="J68">
        <v>1857.5</v>
      </c>
      <c r="K68" s="20">
        <v>45695</v>
      </c>
      <c r="L68" s="20">
        <v>45693</v>
      </c>
      <c r="M68" s="20">
        <v>45693</v>
      </c>
      <c r="N68">
        <v>3715</v>
      </c>
      <c r="O68">
        <v>3715</v>
      </c>
      <c r="P68" s="20">
        <v>45693</v>
      </c>
      <c r="Q68" t="s">
        <v>213</v>
      </c>
      <c r="R68" t="s">
        <v>1859</v>
      </c>
      <c r="S68" t="s">
        <v>647</v>
      </c>
      <c r="T68" t="s">
        <v>648</v>
      </c>
      <c r="U68" t="s">
        <v>215</v>
      </c>
      <c r="V68" t="s">
        <v>216</v>
      </c>
      <c r="W68" t="s">
        <v>217</v>
      </c>
      <c r="X68" t="s">
        <v>1836</v>
      </c>
      <c r="Y68" t="s">
        <v>98</v>
      </c>
    </row>
    <row r="69" spans="1:25" x14ac:dyDescent="0.3">
      <c r="A69">
        <v>7384</v>
      </c>
      <c r="B69">
        <v>104661</v>
      </c>
      <c r="C69" t="s">
        <v>25</v>
      </c>
      <c r="D69">
        <v>122</v>
      </c>
      <c r="F69" t="s">
        <v>242</v>
      </c>
      <c r="G69" t="s">
        <v>1834</v>
      </c>
      <c r="H69">
        <v>2</v>
      </c>
      <c r="I69">
        <v>1</v>
      </c>
      <c r="J69">
        <v>3352.1</v>
      </c>
      <c r="K69" s="20">
        <v>45692</v>
      </c>
      <c r="L69" s="20">
        <v>45692</v>
      </c>
      <c r="M69" s="20">
        <v>45692</v>
      </c>
      <c r="N69">
        <v>6704.21</v>
      </c>
      <c r="O69">
        <v>6704.21</v>
      </c>
      <c r="P69" s="20">
        <v>45679</v>
      </c>
      <c r="Q69" t="s">
        <v>213</v>
      </c>
      <c r="R69" t="s">
        <v>1868</v>
      </c>
      <c r="U69" t="s">
        <v>215</v>
      </c>
      <c r="V69" t="s">
        <v>216</v>
      </c>
      <c r="W69" t="s">
        <v>217</v>
      </c>
      <c r="X69" t="s">
        <v>1836</v>
      </c>
      <c r="Y69" t="s">
        <v>98</v>
      </c>
    </row>
    <row r="70" spans="1:25" x14ac:dyDescent="0.3">
      <c r="A70">
        <v>7389</v>
      </c>
      <c r="B70">
        <v>104694</v>
      </c>
      <c r="C70" t="s">
        <v>25</v>
      </c>
      <c r="D70">
        <v>122</v>
      </c>
      <c r="F70" t="s">
        <v>1157</v>
      </c>
      <c r="G70" t="s">
        <v>1834</v>
      </c>
      <c r="H70">
        <v>4</v>
      </c>
      <c r="I70">
        <v>2</v>
      </c>
      <c r="J70">
        <v>5288.49</v>
      </c>
      <c r="K70" s="20">
        <v>45692</v>
      </c>
      <c r="L70" s="20">
        <v>45692</v>
      </c>
      <c r="M70" s="20">
        <v>45692</v>
      </c>
      <c r="N70">
        <v>21153.94</v>
      </c>
      <c r="O70">
        <v>21153.94</v>
      </c>
      <c r="P70" s="20">
        <v>45679</v>
      </c>
      <c r="Q70" t="s">
        <v>213</v>
      </c>
      <c r="R70" t="s">
        <v>1867</v>
      </c>
      <c r="U70" t="s">
        <v>215</v>
      </c>
      <c r="V70" t="s">
        <v>216</v>
      </c>
      <c r="W70" t="s">
        <v>217</v>
      </c>
      <c r="X70" t="s">
        <v>1836</v>
      </c>
      <c r="Y70" t="s">
        <v>98</v>
      </c>
    </row>
    <row r="71" spans="1:25" x14ac:dyDescent="0.3">
      <c r="A71">
        <v>7559</v>
      </c>
      <c r="B71">
        <v>106009</v>
      </c>
      <c r="C71" t="s">
        <v>25</v>
      </c>
      <c r="D71">
        <v>122</v>
      </c>
      <c r="F71" t="s">
        <v>1157</v>
      </c>
      <c r="G71" t="s">
        <v>1834</v>
      </c>
      <c r="H71">
        <v>2</v>
      </c>
      <c r="I71">
        <v>1</v>
      </c>
      <c r="J71">
        <v>2878.05</v>
      </c>
      <c r="K71" s="20">
        <v>45692</v>
      </c>
      <c r="L71" s="20">
        <v>45692</v>
      </c>
      <c r="M71" s="20">
        <v>45692</v>
      </c>
      <c r="N71">
        <v>5756.1</v>
      </c>
      <c r="O71">
        <v>5756.1</v>
      </c>
      <c r="P71" s="20">
        <v>45685</v>
      </c>
      <c r="Q71" t="s">
        <v>213</v>
      </c>
      <c r="R71" t="s">
        <v>1869</v>
      </c>
      <c r="U71" t="s">
        <v>215</v>
      </c>
      <c r="V71" t="s">
        <v>216</v>
      </c>
      <c r="W71" t="s">
        <v>217</v>
      </c>
      <c r="X71" t="s">
        <v>1836</v>
      </c>
      <c r="Y71" t="s">
        <v>98</v>
      </c>
    </row>
    <row r="72" spans="1:25" x14ac:dyDescent="0.3">
      <c r="A72">
        <v>5727</v>
      </c>
      <c r="B72">
        <v>84159</v>
      </c>
      <c r="C72" t="s">
        <v>25</v>
      </c>
      <c r="D72">
        <v>122</v>
      </c>
      <c r="F72" t="s">
        <v>1856</v>
      </c>
      <c r="G72" t="s">
        <v>1834</v>
      </c>
      <c r="H72">
        <v>5</v>
      </c>
      <c r="I72">
        <v>4</v>
      </c>
      <c r="J72">
        <v>7222.71</v>
      </c>
      <c r="K72" s="20">
        <v>45692</v>
      </c>
      <c r="L72" s="20">
        <v>45692</v>
      </c>
      <c r="M72" s="20">
        <v>45692</v>
      </c>
      <c r="N72">
        <v>40463.42</v>
      </c>
      <c r="O72">
        <v>40463.42</v>
      </c>
      <c r="P72" s="20">
        <v>45600</v>
      </c>
      <c r="Q72" t="s">
        <v>96</v>
      </c>
      <c r="R72" t="s">
        <v>287</v>
      </c>
      <c r="S72" t="s">
        <v>1580</v>
      </c>
      <c r="T72" t="s">
        <v>1857</v>
      </c>
      <c r="U72" t="s">
        <v>215</v>
      </c>
      <c r="V72" t="s">
        <v>216</v>
      </c>
      <c r="W72" t="s">
        <v>217</v>
      </c>
      <c r="X72" t="s">
        <v>1836</v>
      </c>
      <c r="Y72" t="s">
        <v>98</v>
      </c>
    </row>
    <row r="73" spans="1:25" x14ac:dyDescent="0.3">
      <c r="A73">
        <v>7069</v>
      </c>
      <c r="B73">
        <v>98498</v>
      </c>
      <c r="C73" t="s">
        <v>25</v>
      </c>
      <c r="D73">
        <v>122</v>
      </c>
      <c r="F73" t="s">
        <v>1052</v>
      </c>
      <c r="G73" t="s">
        <v>1834</v>
      </c>
      <c r="H73">
        <v>3</v>
      </c>
      <c r="I73">
        <v>2</v>
      </c>
      <c r="J73">
        <v>913.77</v>
      </c>
      <c r="K73" s="20">
        <v>45691</v>
      </c>
      <c r="L73" s="20">
        <v>45688</v>
      </c>
      <c r="M73" s="20">
        <v>45688</v>
      </c>
      <c r="N73">
        <v>2741.31</v>
      </c>
      <c r="O73">
        <v>2741.31</v>
      </c>
      <c r="P73" s="20">
        <v>45652</v>
      </c>
      <c r="Q73" t="s">
        <v>213</v>
      </c>
      <c r="R73" t="s">
        <v>1866</v>
      </c>
      <c r="U73" t="s">
        <v>215</v>
      </c>
      <c r="V73" t="s">
        <v>216</v>
      </c>
      <c r="W73" t="s">
        <v>217</v>
      </c>
      <c r="X73" t="s">
        <v>1836</v>
      </c>
      <c r="Y73" t="s">
        <v>98</v>
      </c>
    </row>
    <row r="74" spans="1:25" x14ac:dyDescent="0.3">
      <c r="A74">
        <v>6743</v>
      </c>
      <c r="B74">
        <v>94379</v>
      </c>
      <c r="C74" t="s">
        <v>25</v>
      </c>
      <c r="D74">
        <v>122</v>
      </c>
      <c r="F74" t="s">
        <v>1052</v>
      </c>
      <c r="G74" t="s">
        <v>1834</v>
      </c>
      <c r="H74">
        <v>4</v>
      </c>
      <c r="I74">
        <v>3</v>
      </c>
      <c r="J74">
        <v>879.51</v>
      </c>
      <c r="K74" s="20">
        <v>45691</v>
      </c>
      <c r="L74" s="20">
        <v>45688</v>
      </c>
      <c r="M74" s="20">
        <v>45688</v>
      </c>
      <c r="N74">
        <v>3518.02</v>
      </c>
      <c r="O74">
        <v>3518.02</v>
      </c>
      <c r="P74" s="20">
        <v>45637</v>
      </c>
      <c r="Q74" t="s">
        <v>213</v>
      </c>
      <c r="R74" t="s">
        <v>1865</v>
      </c>
      <c r="U74" t="s">
        <v>215</v>
      </c>
      <c r="V74" t="s">
        <v>216</v>
      </c>
      <c r="W74" t="s">
        <v>217</v>
      </c>
      <c r="X74" t="s">
        <v>1836</v>
      </c>
      <c r="Y74" t="s">
        <v>98</v>
      </c>
    </row>
    <row r="75" spans="1:25" x14ac:dyDescent="0.3">
      <c r="A75">
        <v>6391</v>
      </c>
      <c r="B75">
        <v>90525</v>
      </c>
      <c r="C75" t="s">
        <v>25</v>
      </c>
      <c r="D75">
        <v>122</v>
      </c>
      <c r="F75" t="s">
        <v>1052</v>
      </c>
      <c r="G75" t="s">
        <v>1834</v>
      </c>
      <c r="H75">
        <v>5</v>
      </c>
      <c r="I75">
        <v>3</v>
      </c>
      <c r="J75">
        <v>1142.21</v>
      </c>
      <c r="K75" s="20">
        <v>45684</v>
      </c>
      <c r="L75" s="20">
        <v>45684</v>
      </c>
      <c r="M75" s="20">
        <v>45684</v>
      </c>
      <c r="N75">
        <v>5711.06</v>
      </c>
      <c r="O75">
        <v>5711.06</v>
      </c>
      <c r="P75" s="20">
        <v>45629</v>
      </c>
      <c r="Q75" t="s">
        <v>213</v>
      </c>
      <c r="R75" t="s">
        <v>1864</v>
      </c>
      <c r="U75" t="s">
        <v>215</v>
      </c>
      <c r="V75" t="s">
        <v>216</v>
      </c>
      <c r="W75" t="s">
        <v>217</v>
      </c>
      <c r="X75" t="s">
        <v>1836</v>
      </c>
      <c r="Y75" t="s">
        <v>98</v>
      </c>
    </row>
    <row r="76" spans="1:25" x14ac:dyDescent="0.3">
      <c r="A76">
        <v>5741</v>
      </c>
      <c r="B76">
        <v>84402</v>
      </c>
      <c r="C76" t="s">
        <v>25</v>
      </c>
      <c r="D76">
        <v>122</v>
      </c>
      <c r="F76" t="s">
        <v>1052</v>
      </c>
      <c r="G76" t="s">
        <v>1834</v>
      </c>
      <c r="H76">
        <v>4</v>
      </c>
      <c r="I76">
        <v>4</v>
      </c>
      <c r="J76">
        <v>929.31</v>
      </c>
      <c r="K76" s="20">
        <v>45685</v>
      </c>
      <c r="L76" s="20">
        <v>45684</v>
      </c>
      <c r="M76" s="20">
        <v>45684</v>
      </c>
      <c r="N76">
        <v>3717.24</v>
      </c>
      <c r="O76">
        <v>3717.24</v>
      </c>
      <c r="P76" s="20">
        <v>45600</v>
      </c>
      <c r="Q76" t="s">
        <v>213</v>
      </c>
      <c r="R76" t="s">
        <v>1870</v>
      </c>
      <c r="U76" t="s">
        <v>215</v>
      </c>
      <c r="V76" t="s">
        <v>216</v>
      </c>
      <c r="W76" t="s">
        <v>217</v>
      </c>
      <c r="X76" t="s">
        <v>1836</v>
      </c>
      <c r="Y76" t="s">
        <v>98</v>
      </c>
    </row>
    <row r="77" spans="1:25" x14ac:dyDescent="0.3">
      <c r="A77">
        <v>7065</v>
      </c>
      <c r="B77">
        <v>98475</v>
      </c>
      <c r="C77" t="s">
        <v>25</v>
      </c>
      <c r="D77">
        <v>122</v>
      </c>
      <c r="F77" t="s">
        <v>1052</v>
      </c>
      <c r="G77" t="s">
        <v>1834</v>
      </c>
      <c r="H77">
        <v>2</v>
      </c>
      <c r="I77">
        <v>2</v>
      </c>
      <c r="J77">
        <v>1096.52</v>
      </c>
      <c r="K77" s="20">
        <v>45684</v>
      </c>
      <c r="L77" s="20">
        <v>45684</v>
      </c>
      <c r="M77" s="20">
        <v>45684</v>
      </c>
      <c r="N77">
        <v>2193.0500000000002</v>
      </c>
      <c r="O77">
        <v>2193.0500000000002</v>
      </c>
      <c r="P77" s="20">
        <v>45652</v>
      </c>
      <c r="Q77" t="s">
        <v>213</v>
      </c>
      <c r="R77" t="s">
        <v>1871</v>
      </c>
      <c r="U77" t="s">
        <v>215</v>
      </c>
      <c r="V77" t="s">
        <v>216</v>
      </c>
      <c r="W77" t="s">
        <v>217</v>
      </c>
      <c r="X77" t="s">
        <v>1836</v>
      </c>
      <c r="Y77" t="s">
        <v>98</v>
      </c>
    </row>
    <row r="78" spans="1:25" x14ac:dyDescent="0.3">
      <c r="A78">
        <v>7388</v>
      </c>
      <c r="B78">
        <v>104694</v>
      </c>
      <c r="C78" t="s">
        <v>25</v>
      </c>
      <c r="D78">
        <v>122</v>
      </c>
      <c r="F78" t="s">
        <v>1157</v>
      </c>
      <c r="G78" t="s">
        <v>1834</v>
      </c>
      <c r="H78">
        <v>4</v>
      </c>
      <c r="I78">
        <v>1</v>
      </c>
      <c r="J78">
        <v>5288.47</v>
      </c>
      <c r="K78" s="20">
        <v>45685</v>
      </c>
      <c r="L78" s="20">
        <v>45684</v>
      </c>
      <c r="M78" s="20">
        <v>45684</v>
      </c>
      <c r="N78">
        <v>21153.94</v>
      </c>
      <c r="O78">
        <v>21153.94</v>
      </c>
      <c r="P78" s="20">
        <v>45679</v>
      </c>
      <c r="Q78" t="s">
        <v>213</v>
      </c>
      <c r="R78" t="s">
        <v>1867</v>
      </c>
      <c r="U78" t="s">
        <v>215</v>
      </c>
      <c r="V78" t="s">
        <v>216</v>
      </c>
      <c r="W78" t="s">
        <v>217</v>
      </c>
      <c r="X78" t="s">
        <v>1836</v>
      </c>
      <c r="Y78" t="s">
        <v>98</v>
      </c>
    </row>
    <row r="79" spans="1:25" x14ac:dyDescent="0.3">
      <c r="A79">
        <v>6626</v>
      </c>
      <c r="B79">
        <v>93714</v>
      </c>
      <c r="C79" t="s">
        <v>25</v>
      </c>
      <c r="D79">
        <v>122</v>
      </c>
      <c r="F79" t="s">
        <v>1846</v>
      </c>
      <c r="G79" t="s">
        <v>1834</v>
      </c>
      <c r="H79">
        <v>10</v>
      </c>
      <c r="I79">
        <v>2</v>
      </c>
      <c r="J79">
        <v>2150</v>
      </c>
      <c r="K79" s="20">
        <v>45680</v>
      </c>
      <c r="L79" s="20">
        <v>45679</v>
      </c>
      <c r="M79" s="20">
        <v>45679</v>
      </c>
      <c r="N79">
        <v>21500</v>
      </c>
      <c r="O79">
        <v>21500</v>
      </c>
      <c r="P79" s="20">
        <v>45635</v>
      </c>
      <c r="Q79" t="s">
        <v>96</v>
      </c>
      <c r="R79" t="s">
        <v>287</v>
      </c>
      <c r="S79" t="s">
        <v>1580</v>
      </c>
      <c r="T79" t="s">
        <v>340</v>
      </c>
      <c r="U79" t="s">
        <v>215</v>
      </c>
      <c r="V79" t="s">
        <v>216</v>
      </c>
      <c r="W79" t="s">
        <v>217</v>
      </c>
      <c r="X79" t="s">
        <v>1836</v>
      </c>
      <c r="Y79" t="s">
        <v>98</v>
      </c>
    </row>
    <row r="80" spans="1:25" x14ac:dyDescent="0.3">
      <c r="A80">
        <v>7076</v>
      </c>
      <c r="B80">
        <v>98558</v>
      </c>
      <c r="C80" t="s">
        <v>25</v>
      </c>
      <c r="D80">
        <v>122</v>
      </c>
      <c r="F80" t="s">
        <v>1052</v>
      </c>
      <c r="G80" t="s">
        <v>1834</v>
      </c>
      <c r="H80">
        <v>4</v>
      </c>
      <c r="I80">
        <v>2</v>
      </c>
      <c r="J80">
        <v>799.55</v>
      </c>
      <c r="K80" s="20">
        <v>45681</v>
      </c>
      <c r="L80" s="20">
        <v>45679</v>
      </c>
      <c r="M80" s="20">
        <v>45679</v>
      </c>
      <c r="N80">
        <v>3198.2</v>
      </c>
      <c r="O80">
        <v>3198.2</v>
      </c>
      <c r="P80" s="20">
        <v>45653</v>
      </c>
      <c r="Q80" t="s">
        <v>213</v>
      </c>
      <c r="R80" t="s">
        <v>1860</v>
      </c>
      <c r="U80" t="s">
        <v>215</v>
      </c>
      <c r="V80" t="s">
        <v>216</v>
      </c>
      <c r="W80" t="s">
        <v>217</v>
      </c>
      <c r="X80" t="s">
        <v>1836</v>
      </c>
      <c r="Y80" t="s">
        <v>98</v>
      </c>
    </row>
    <row r="81" spans="1:25" x14ac:dyDescent="0.3">
      <c r="A81">
        <v>6273</v>
      </c>
      <c r="B81">
        <v>89070</v>
      </c>
      <c r="C81" t="s">
        <v>25</v>
      </c>
      <c r="D81">
        <v>122</v>
      </c>
      <c r="F81" t="s">
        <v>1052</v>
      </c>
      <c r="G81" t="s">
        <v>1834</v>
      </c>
      <c r="H81">
        <v>3</v>
      </c>
      <c r="I81">
        <v>3</v>
      </c>
      <c r="J81">
        <v>759.1</v>
      </c>
      <c r="K81" s="20">
        <v>45677</v>
      </c>
      <c r="L81" s="20">
        <v>45677</v>
      </c>
      <c r="M81" s="20">
        <v>45677</v>
      </c>
      <c r="N81">
        <v>2277.3200000000002</v>
      </c>
      <c r="O81">
        <v>2277.3200000000002</v>
      </c>
      <c r="P81" s="20">
        <v>45622</v>
      </c>
      <c r="Q81" t="s">
        <v>213</v>
      </c>
      <c r="R81" t="s">
        <v>1872</v>
      </c>
      <c r="U81" t="s">
        <v>215</v>
      </c>
      <c r="V81" t="s">
        <v>216</v>
      </c>
      <c r="W81" t="s">
        <v>217</v>
      </c>
      <c r="X81" t="s">
        <v>1836</v>
      </c>
      <c r="Y81" t="s">
        <v>98</v>
      </c>
    </row>
    <row r="82" spans="1:25" x14ac:dyDescent="0.3">
      <c r="A82">
        <v>7027</v>
      </c>
      <c r="B82">
        <v>98333</v>
      </c>
      <c r="C82" t="s">
        <v>25</v>
      </c>
      <c r="D82">
        <v>122</v>
      </c>
      <c r="F82" t="s">
        <v>1157</v>
      </c>
      <c r="G82" t="s">
        <v>1834</v>
      </c>
      <c r="H82">
        <v>4</v>
      </c>
      <c r="I82">
        <v>4</v>
      </c>
      <c r="J82">
        <v>4289.8900000000003</v>
      </c>
      <c r="K82" s="20">
        <v>45678</v>
      </c>
      <c r="L82" s="20">
        <v>45677</v>
      </c>
      <c r="M82" s="20">
        <v>45677</v>
      </c>
      <c r="N82">
        <v>17159.55</v>
      </c>
      <c r="O82">
        <v>17159.55</v>
      </c>
      <c r="P82" s="20">
        <v>45652</v>
      </c>
      <c r="Q82" t="s">
        <v>213</v>
      </c>
      <c r="R82" t="s">
        <v>1873</v>
      </c>
      <c r="U82" t="s">
        <v>215</v>
      </c>
      <c r="V82" t="s">
        <v>216</v>
      </c>
      <c r="W82" t="s">
        <v>217</v>
      </c>
      <c r="X82" t="s">
        <v>1836</v>
      </c>
      <c r="Y82" t="s">
        <v>98</v>
      </c>
    </row>
    <row r="83" spans="1:25" x14ac:dyDescent="0.3">
      <c r="A83">
        <v>7068</v>
      </c>
      <c r="B83">
        <v>98498</v>
      </c>
      <c r="C83" t="s">
        <v>25</v>
      </c>
      <c r="D83">
        <v>122</v>
      </c>
      <c r="F83" t="s">
        <v>1052</v>
      </c>
      <c r="G83" t="s">
        <v>1834</v>
      </c>
      <c r="H83">
        <v>3</v>
      </c>
      <c r="I83">
        <v>1</v>
      </c>
      <c r="J83">
        <v>913.77</v>
      </c>
      <c r="K83" s="20">
        <v>45674</v>
      </c>
      <c r="L83" s="20">
        <v>45672</v>
      </c>
      <c r="M83" s="20">
        <v>45672</v>
      </c>
      <c r="N83">
        <v>2741.31</v>
      </c>
      <c r="O83">
        <v>2741.31</v>
      </c>
      <c r="P83" s="20">
        <v>45652</v>
      </c>
      <c r="Q83" t="s">
        <v>213</v>
      </c>
      <c r="R83" t="s">
        <v>1866</v>
      </c>
      <c r="U83" t="s">
        <v>215</v>
      </c>
      <c r="V83" t="s">
        <v>216</v>
      </c>
      <c r="W83" t="s">
        <v>217</v>
      </c>
      <c r="X83" t="s">
        <v>1836</v>
      </c>
      <c r="Y83" t="s">
        <v>98</v>
      </c>
    </row>
    <row r="84" spans="1:25" x14ac:dyDescent="0.3">
      <c r="A84">
        <v>6738</v>
      </c>
      <c r="B84">
        <v>94369</v>
      </c>
      <c r="C84" t="s">
        <v>25</v>
      </c>
      <c r="D84">
        <v>122</v>
      </c>
      <c r="F84" t="s">
        <v>292</v>
      </c>
      <c r="G84" t="s">
        <v>1834</v>
      </c>
      <c r="H84">
        <v>2</v>
      </c>
      <c r="I84">
        <v>2</v>
      </c>
      <c r="J84">
        <v>957.09</v>
      </c>
      <c r="K84" s="20">
        <v>45673</v>
      </c>
      <c r="L84" s="20">
        <v>45672</v>
      </c>
      <c r="M84" s="20">
        <v>45672</v>
      </c>
      <c r="N84">
        <v>1914.18</v>
      </c>
      <c r="O84">
        <v>1914.18</v>
      </c>
      <c r="P84" s="20">
        <v>45637</v>
      </c>
      <c r="Q84" t="s">
        <v>213</v>
      </c>
      <c r="R84" t="s">
        <v>1874</v>
      </c>
      <c r="U84" t="s">
        <v>215</v>
      </c>
      <c r="V84" t="s">
        <v>216</v>
      </c>
      <c r="W84" t="s">
        <v>217</v>
      </c>
      <c r="X84" t="s">
        <v>1836</v>
      </c>
      <c r="Y84" t="s">
        <v>98</v>
      </c>
    </row>
    <row r="85" spans="1:25" x14ac:dyDescent="0.3">
      <c r="A85">
        <v>6742</v>
      </c>
      <c r="B85">
        <v>94379</v>
      </c>
      <c r="C85" t="s">
        <v>25</v>
      </c>
      <c r="D85">
        <v>122</v>
      </c>
      <c r="F85" t="s">
        <v>1052</v>
      </c>
      <c r="G85" t="s">
        <v>1834</v>
      </c>
      <c r="H85">
        <v>4</v>
      </c>
      <c r="I85">
        <v>2</v>
      </c>
      <c r="J85">
        <v>879.51</v>
      </c>
      <c r="K85" s="20">
        <v>45674</v>
      </c>
      <c r="L85" s="20">
        <v>45672</v>
      </c>
      <c r="M85" s="20">
        <v>45672</v>
      </c>
      <c r="N85">
        <v>3518.02</v>
      </c>
      <c r="O85">
        <v>3518.02</v>
      </c>
      <c r="P85" s="20">
        <v>45637</v>
      </c>
      <c r="Q85" t="s">
        <v>213</v>
      </c>
      <c r="R85" t="s">
        <v>1865</v>
      </c>
      <c r="U85" t="s">
        <v>215</v>
      </c>
      <c r="V85" t="s">
        <v>216</v>
      </c>
      <c r="W85" t="s">
        <v>217</v>
      </c>
      <c r="X85" t="s">
        <v>1836</v>
      </c>
      <c r="Y85" t="s">
        <v>98</v>
      </c>
    </row>
    <row r="86" spans="1:25" x14ac:dyDescent="0.3">
      <c r="A86">
        <v>7026</v>
      </c>
      <c r="B86">
        <v>98333</v>
      </c>
      <c r="C86" t="s">
        <v>25</v>
      </c>
      <c r="D86">
        <v>122</v>
      </c>
      <c r="F86" t="s">
        <v>1157</v>
      </c>
      <c r="G86" t="s">
        <v>1834</v>
      </c>
      <c r="H86">
        <v>4</v>
      </c>
      <c r="I86">
        <v>3</v>
      </c>
      <c r="J86">
        <v>4289.8900000000003</v>
      </c>
      <c r="K86" s="20">
        <v>45671</v>
      </c>
      <c r="L86" s="20">
        <v>45670</v>
      </c>
      <c r="M86" s="20">
        <v>45670</v>
      </c>
      <c r="N86">
        <v>17159.55</v>
      </c>
      <c r="O86">
        <v>17159.55</v>
      </c>
      <c r="P86" s="20">
        <v>45652</v>
      </c>
      <c r="Q86" t="s">
        <v>213</v>
      </c>
      <c r="R86" t="s">
        <v>1873</v>
      </c>
      <c r="U86" t="s">
        <v>215</v>
      </c>
      <c r="V86" t="s">
        <v>216</v>
      </c>
      <c r="W86" t="s">
        <v>217</v>
      </c>
      <c r="X86" t="s">
        <v>1836</v>
      </c>
      <c r="Y86" t="s">
        <v>98</v>
      </c>
    </row>
    <row r="87" spans="1:25" x14ac:dyDescent="0.3">
      <c r="A87">
        <v>7064</v>
      </c>
      <c r="B87">
        <v>98475</v>
      </c>
      <c r="C87" t="s">
        <v>25</v>
      </c>
      <c r="D87">
        <v>122</v>
      </c>
      <c r="F87" t="s">
        <v>1052</v>
      </c>
      <c r="G87" t="s">
        <v>1834</v>
      </c>
      <c r="H87">
        <v>2</v>
      </c>
      <c r="I87">
        <v>1</v>
      </c>
      <c r="J87">
        <v>1096.53</v>
      </c>
      <c r="K87" s="20">
        <v>45670</v>
      </c>
      <c r="L87" s="20">
        <v>45670</v>
      </c>
      <c r="M87" s="20">
        <v>45670</v>
      </c>
      <c r="N87">
        <v>2193.0500000000002</v>
      </c>
      <c r="O87">
        <v>2193.0500000000002</v>
      </c>
      <c r="P87" s="20">
        <v>45652</v>
      </c>
      <c r="Q87" t="s">
        <v>213</v>
      </c>
      <c r="R87" t="s">
        <v>1871</v>
      </c>
      <c r="U87" t="s">
        <v>215</v>
      </c>
      <c r="V87" t="s">
        <v>216</v>
      </c>
      <c r="W87" t="s">
        <v>217</v>
      </c>
      <c r="X87" t="s">
        <v>1836</v>
      </c>
      <c r="Y87" t="s">
        <v>98</v>
      </c>
    </row>
    <row r="88" spans="1:25" x14ac:dyDescent="0.3">
      <c r="A88">
        <v>7067</v>
      </c>
      <c r="B88">
        <v>98493</v>
      </c>
      <c r="C88" t="s">
        <v>25</v>
      </c>
      <c r="D88">
        <v>122</v>
      </c>
      <c r="F88" t="s">
        <v>242</v>
      </c>
      <c r="G88" t="s">
        <v>1834</v>
      </c>
      <c r="H88">
        <v>2</v>
      </c>
      <c r="I88">
        <v>2</v>
      </c>
      <c r="J88">
        <v>2446.81</v>
      </c>
      <c r="K88" s="20">
        <v>45671</v>
      </c>
      <c r="L88" s="20">
        <v>45670</v>
      </c>
      <c r="M88" s="20">
        <v>45670</v>
      </c>
      <c r="N88">
        <v>4893.62</v>
      </c>
      <c r="O88">
        <v>4893.62</v>
      </c>
      <c r="P88" s="20">
        <v>45652</v>
      </c>
      <c r="Q88" t="s">
        <v>213</v>
      </c>
      <c r="R88" t="s">
        <v>1875</v>
      </c>
      <c r="U88" t="s">
        <v>215</v>
      </c>
      <c r="V88" t="s">
        <v>216</v>
      </c>
      <c r="W88" t="s">
        <v>217</v>
      </c>
      <c r="X88" t="s">
        <v>1836</v>
      </c>
      <c r="Y88" t="s">
        <v>98</v>
      </c>
    </row>
    <row r="89" spans="1:25" x14ac:dyDescent="0.3">
      <c r="A89">
        <v>5740</v>
      </c>
      <c r="B89">
        <v>84402</v>
      </c>
      <c r="C89" t="s">
        <v>25</v>
      </c>
      <c r="D89">
        <v>122</v>
      </c>
      <c r="F89" t="s">
        <v>1052</v>
      </c>
      <c r="G89" t="s">
        <v>1834</v>
      </c>
      <c r="H89">
        <v>4</v>
      </c>
      <c r="I89">
        <v>3</v>
      </c>
      <c r="J89">
        <v>929.31</v>
      </c>
      <c r="K89" s="20">
        <v>45670</v>
      </c>
      <c r="L89" s="20">
        <v>45670</v>
      </c>
      <c r="M89" s="20">
        <v>45670</v>
      </c>
      <c r="N89">
        <v>3717.24</v>
      </c>
      <c r="O89">
        <v>3717.24</v>
      </c>
      <c r="P89" s="20">
        <v>45600</v>
      </c>
      <c r="Q89" t="s">
        <v>213</v>
      </c>
      <c r="R89" t="s">
        <v>1870</v>
      </c>
      <c r="U89" t="s">
        <v>215</v>
      </c>
      <c r="V89" t="s">
        <v>216</v>
      </c>
      <c r="W89" t="s">
        <v>217</v>
      </c>
      <c r="X89" t="s">
        <v>1836</v>
      </c>
      <c r="Y89" t="s">
        <v>98</v>
      </c>
    </row>
    <row r="90" spans="1:25" x14ac:dyDescent="0.3">
      <c r="A90">
        <v>7075</v>
      </c>
      <c r="B90">
        <v>98558</v>
      </c>
      <c r="C90" t="s">
        <v>25</v>
      </c>
      <c r="D90">
        <v>122</v>
      </c>
      <c r="F90" t="s">
        <v>1052</v>
      </c>
      <c r="G90" t="s">
        <v>1834</v>
      </c>
      <c r="H90">
        <v>4</v>
      </c>
      <c r="I90">
        <v>1</v>
      </c>
      <c r="J90">
        <v>799.55</v>
      </c>
      <c r="K90" s="20">
        <v>45666</v>
      </c>
      <c r="L90" s="20">
        <v>45665</v>
      </c>
      <c r="M90" s="20">
        <v>45665</v>
      </c>
      <c r="N90">
        <v>3198.2</v>
      </c>
      <c r="O90">
        <v>3198.2</v>
      </c>
      <c r="P90" s="20">
        <v>45653</v>
      </c>
      <c r="Q90" t="s">
        <v>213</v>
      </c>
      <c r="R90" t="s">
        <v>1860</v>
      </c>
      <c r="U90" t="s">
        <v>215</v>
      </c>
      <c r="V90" t="s">
        <v>216</v>
      </c>
      <c r="W90" t="s">
        <v>217</v>
      </c>
      <c r="X90" t="s">
        <v>1836</v>
      </c>
      <c r="Y90" t="s">
        <v>98</v>
      </c>
    </row>
    <row r="91" spans="1:25" x14ac:dyDescent="0.3">
      <c r="A91">
        <v>6390</v>
      </c>
      <c r="B91">
        <v>90525</v>
      </c>
      <c r="C91" t="s">
        <v>25</v>
      </c>
      <c r="D91">
        <v>122</v>
      </c>
      <c r="F91" t="s">
        <v>1052</v>
      </c>
      <c r="G91" t="s">
        <v>1834</v>
      </c>
      <c r="H91">
        <v>5</v>
      </c>
      <c r="I91">
        <v>2</v>
      </c>
      <c r="J91">
        <v>1142.21</v>
      </c>
      <c r="K91" s="20">
        <v>45667</v>
      </c>
      <c r="L91" s="20">
        <v>45665</v>
      </c>
      <c r="M91" s="20">
        <v>45665</v>
      </c>
      <c r="N91">
        <v>5711.06</v>
      </c>
      <c r="O91">
        <v>5711.06</v>
      </c>
      <c r="P91" s="20">
        <v>45629</v>
      </c>
      <c r="Q91" t="s">
        <v>213</v>
      </c>
      <c r="R91" t="s">
        <v>1864</v>
      </c>
      <c r="U91" t="s">
        <v>215</v>
      </c>
      <c r="V91" t="s">
        <v>216</v>
      </c>
      <c r="W91" t="s">
        <v>217</v>
      </c>
      <c r="X91" t="s">
        <v>1836</v>
      </c>
      <c r="Y91" t="s">
        <v>98</v>
      </c>
    </row>
    <row r="92" spans="1:25" x14ac:dyDescent="0.3">
      <c r="A92">
        <v>7023</v>
      </c>
      <c r="B92">
        <v>98325</v>
      </c>
      <c r="C92" t="s">
        <v>25</v>
      </c>
      <c r="D92">
        <v>122</v>
      </c>
      <c r="F92" t="s">
        <v>242</v>
      </c>
      <c r="G92" t="s">
        <v>1834</v>
      </c>
      <c r="H92">
        <v>2</v>
      </c>
      <c r="I92">
        <v>2</v>
      </c>
      <c r="J92">
        <v>3442.54</v>
      </c>
      <c r="K92" s="20">
        <v>45664</v>
      </c>
      <c r="L92" s="20">
        <v>45663</v>
      </c>
      <c r="M92" s="20">
        <v>45663</v>
      </c>
      <c r="N92">
        <v>6885.07</v>
      </c>
      <c r="O92">
        <v>6885.07</v>
      </c>
      <c r="P92" s="20">
        <v>45652</v>
      </c>
      <c r="Q92" t="s">
        <v>213</v>
      </c>
      <c r="R92" t="s">
        <v>1876</v>
      </c>
      <c r="U92" t="s">
        <v>215</v>
      </c>
      <c r="V92" t="s">
        <v>216</v>
      </c>
      <c r="W92" t="s">
        <v>217</v>
      </c>
      <c r="X92" t="s">
        <v>1836</v>
      </c>
      <c r="Y92" t="s">
        <v>98</v>
      </c>
    </row>
    <row r="93" spans="1:25" x14ac:dyDescent="0.3">
      <c r="A93">
        <v>7025</v>
      </c>
      <c r="B93">
        <v>98333</v>
      </c>
      <c r="C93" t="s">
        <v>25</v>
      </c>
      <c r="D93">
        <v>122</v>
      </c>
      <c r="F93" t="s">
        <v>1157</v>
      </c>
      <c r="G93" t="s">
        <v>1834</v>
      </c>
      <c r="H93">
        <v>4</v>
      </c>
      <c r="I93">
        <v>2</v>
      </c>
      <c r="J93">
        <v>4289.8900000000003</v>
      </c>
      <c r="K93" s="20">
        <v>45664</v>
      </c>
      <c r="L93" s="20">
        <v>45663</v>
      </c>
      <c r="M93" s="20">
        <v>45663</v>
      </c>
      <c r="N93">
        <v>17159.55</v>
      </c>
      <c r="O93">
        <v>17159.55</v>
      </c>
      <c r="P93" s="20">
        <v>45652</v>
      </c>
      <c r="Q93" t="s">
        <v>213</v>
      </c>
      <c r="R93" t="s">
        <v>1873</v>
      </c>
      <c r="U93" t="s">
        <v>215</v>
      </c>
      <c r="V93" t="s">
        <v>216</v>
      </c>
      <c r="W93" t="s">
        <v>217</v>
      </c>
      <c r="X93" t="s">
        <v>1836</v>
      </c>
      <c r="Y93" t="s">
        <v>98</v>
      </c>
    </row>
    <row r="94" spans="1:25" x14ac:dyDescent="0.3">
      <c r="A94">
        <v>7066</v>
      </c>
      <c r="B94">
        <v>98493</v>
      </c>
      <c r="C94" t="s">
        <v>25</v>
      </c>
      <c r="D94">
        <v>122</v>
      </c>
      <c r="F94" t="s">
        <v>242</v>
      </c>
      <c r="G94" t="s">
        <v>1834</v>
      </c>
      <c r="H94">
        <v>2</v>
      </c>
      <c r="I94">
        <v>1</v>
      </c>
      <c r="J94">
        <v>2446.81</v>
      </c>
      <c r="K94" s="20">
        <v>45664</v>
      </c>
      <c r="L94" s="20">
        <v>45663</v>
      </c>
      <c r="M94" s="20">
        <v>45663</v>
      </c>
      <c r="N94">
        <v>4893.62</v>
      </c>
      <c r="O94">
        <v>4893.62</v>
      </c>
      <c r="P94" s="20">
        <v>45652</v>
      </c>
      <c r="Q94" t="s">
        <v>213</v>
      </c>
      <c r="R94" t="s">
        <v>1875</v>
      </c>
      <c r="U94" t="s">
        <v>215</v>
      </c>
      <c r="V94" t="s">
        <v>216</v>
      </c>
      <c r="W94" t="s">
        <v>217</v>
      </c>
      <c r="X94" t="s">
        <v>1836</v>
      </c>
      <c r="Y94" t="s">
        <v>98</v>
      </c>
    </row>
    <row r="95" spans="1:25" x14ac:dyDescent="0.3">
      <c r="A95">
        <v>6388</v>
      </c>
      <c r="B95">
        <v>90518</v>
      </c>
      <c r="C95" t="s">
        <v>25</v>
      </c>
      <c r="D95">
        <v>122</v>
      </c>
      <c r="F95" t="s">
        <v>1157</v>
      </c>
      <c r="G95" t="s">
        <v>1834</v>
      </c>
      <c r="H95">
        <v>3</v>
      </c>
      <c r="I95">
        <v>3</v>
      </c>
      <c r="J95">
        <v>6279.85</v>
      </c>
      <c r="K95" s="20">
        <v>45664</v>
      </c>
      <c r="L95" s="20">
        <v>45663</v>
      </c>
      <c r="M95" s="20">
        <v>45663</v>
      </c>
      <c r="N95">
        <v>18839.560000000001</v>
      </c>
      <c r="O95">
        <v>18839.560000000001</v>
      </c>
      <c r="P95" s="20">
        <v>45629</v>
      </c>
      <c r="Q95" t="s">
        <v>213</v>
      </c>
      <c r="R95" t="s">
        <v>1877</v>
      </c>
      <c r="S95" t="s">
        <v>1709</v>
      </c>
      <c r="T95" t="s">
        <v>1878</v>
      </c>
      <c r="U95" t="s">
        <v>215</v>
      </c>
      <c r="V95" t="s">
        <v>216</v>
      </c>
      <c r="W95" t="s">
        <v>217</v>
      </c>
      <c r="X95" t="s">
        <v>1836</v>
      </c>
      <c r="Y95" t="s">
        <v>98</v>
      </c>
    </row>
    <row r="96" spans="1:25" x14ac:dyDescent="0.3">
      <c r="A96">
        <v>5726</v>
      </c>
      <c r="B96">
        <v>84159</v>
      </c>
      <c r="C96" t="s">
        <v>25</v>
      </c>
      <c r="D96">
        <v>122</v>
      </c>
      <c r="F96" t="s">
        <v>1856</v>
      </c>
      <c r="G96" t="s">
        <v>1834</v>
      </c>
      <c r="H96">
        <v>5</v>
      </c>
      <c r="I96">
        <v>3</v>
      </c>
      <c r="J96">
        <v>7293.52</v>
      </c>
      <c r="K96" s="20">
        <v>45660</v>
      </c>
      <c r="L96" s="20">
        <v>45659</v>
      </c>
      <c r="M96" s="20">
        <v>45659</v>
      </c>
      <c r="N96">
        <v>40463.42</v>
      </c>
      <c r="O96">
        <v>40463.42</v>
      </c>
      <c r="P96" s="20">
        <v>45600</v>
      </c>
      <c r="Q96" t="s">
        <v>96</v>
      </c>
      <c r="R96" t="s">
        <v>287</v>
      </c>
      <c r="S96" t="s">
        <v>1580</v>
      </c>
      <c r="T96" t="s">
        <v>1857</v>
      </c>
      <c r="U96" t="s">
        <v>215</v>
      </c>
      <c r="V96" t="s">
        <v>216</v>
      </c>
      <c r="W96" t="s">
        <v>217</v>
      </c>
      <c r="X96" t="s">
        <v>1836</v>
      </c>
      <c r="Y96" t="s">
        <v>98</v>
      </c>
    </row>
    <row r="97" spans="1:25" x14ac:dyDescent="0.3">
      <c r="A97">
        <v>6272</v>
      </c>
      <c r="B97">
        <v>89070</v>
      </c>
      <c r="C97" t="s">
        <v>25</v>
      </c>
      <c r="D97">
        <v>122</v>
      </c>
      <c r="F97" t="s">
        <v>1052</v>
      </c>
      <c r="G97" t="s">
        <v>1834</v>
      </c>
      <c r="H97">
        <v>3</v>
      </c>
      <c r="I97">
        <v>2</v>
      </c>
      <c r="J97">
        <v>759.11</v>
      </c>
      <c r="K97" s="20">
        <v>45660</v>
      </c>
      <c r="L97" s="20">
        <v>45659</v>
      </c>
      <c r="M97" s="20">
        <v>45659</v>
      </c>
      <c r="N97">
        <v>2277.3200000000002</v>
      </c>
      <c r="O97">
        <v>2277.3200000000002</v>
      </c>
      <c r="P97" s="20">
        <v>45622</v>
      </c>
      <c r="Q97" t="s">
        <v>213</v>
      </c>
      <c r="R97" t="s">
        <v>1872</v>
      </c>
      <c r="U97" t="s">
        <v>215</v>
      </c>
      <c r="V97" t="s">
        <v>216</v>
      </c>
      <c r="W97" t="s">
        <v>217</v>
      </c>
      <c r="X97" t="s">
        <v>1836</v>
      </c>
      <c r="Y97" t="s">
        <v>98</v>
      </c>
    </row>
    <row r="98" spans="1:25" x14ac:dyDescent="0.3">
      <c r="A98">
        <v>6741</v>
      </c>
      <c r="B98">
        <v>94379</v>
      </c>
      <c r="C98" t="s">
        <v>25</v>
      </c>
      <c r="D98">
        <v>122</v>
      </c>
      <c r="F98" t="s">
        <v>1052</v>
      </c>
      <c r="G98" t="s">
        <v>1834</v>
      </c>
      <c r="H98">
        <v>4</v>
      </c>
      <c r="I98">
        <v>1</v>
      </c>
      <c r="J98">
        <v>879.51</v>
      </c>
      <c r="K98" s="20">
        <v>45659</v>
      </c>
      <c r="L98" s="20">
        <v>45659</v>
      </c>
      <c r="M98" s="20">
        <v>45659</v>
      </c>
      <c r="N98">
        <v>3518.02</v>
      </c>
      <c r="O98">
        <v>3518.02</v>
      </c>
      <c r="P98" s="20">
        <v>45637</v>
      </c>
      <c r="Q98" t="s">
        <v>213</v>
      </c>
      <c r="R98" t="s">
        <v>1865</v>
      </c>
      <c r="U98" t="s">
        <v>215</v>
      </c>
      <c r="V98" t="s">
        <v>216</v>
      </c>
      <c r="W98" t="s">
        <v>217</v>
      </c>
      <c r="X98" t="s">
        <v>1836</v>
      </c>
      <c r="Y98" t="s">
        <v>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52"/>
  <sheetViews>
    <sheetView workbookViewId="0"/>
  </sheetViews>
  <sheetFormatPr defaultRowHeight="14.4" x14ac:dyDescent="0.3"/>
  <sheetData>
    <row r="1" spans="1:9" x14ac:dyDescent="0.3">
      <c r="A1" t="s">
        <v>1879</v>
      </c>
      <c r="B1" t="s">
        <v>1880</v>
      </c>
      <c r="C1" t="s">
        <v>1881</v>
      </c>
      <c r="D1" t="s">
        <v>19</v>
      </c>
      <c r="E1" t="s">
        <v>20</v>
      </c>
      <c r="F1" t="s">
        <v>23</v>
      </c>
      <c r="G1" t="s">
        <v>1882</v>
      </c>
      <c r="H1" t="s">
        <v>1883</v>
      </c>
      <c r="I1" t="s">
        <v>24</v>
      </c>
    </row>
    <row r="2" spans="1:9" x14ac:dyDescent="0.3">
      <c r="A2">
        <v>86401</v>
      </c>
      <c r="B2">
        <v>113</v>
      </c>
      <c r="C2" t="s">
        <v>98</v>
      </c>
      <c r="D2">
        <v>122</v>
      </c>
      <c r="E2" t="s">
        <v>25</v>
      </c>
      <c r="F2" s="20">
        <v>45771</v>
      </c>
      <c r="G2" t="s">
        <v>1884</v>
      </c>
      <c r="H2" t="s">
        <v>1885</v>
      </c>
      <c r="I2">
        <v>-195.7</v>
      </c>
    </row>
    <row r="3" spans="1:9" x14ac:dyDescent="0.3">
      <c r="A3">
        <v>86353</v>
      </c>
      <c r="B3">
        <v>113</v>
      </c>
      <c r="C3" t="s">
        <v>98</v>
      </c>
      <c r="D3">
        <v>122</v>
      </c>
      <c r="E3" t="s">
        <v>25</v>
      </c>
      <c r="F3" s="20">
        <v>45770</v>
      </c>
      <c r="G3" t="s">
        <v>1886</v>
      </c>
      <c r="H3" t="s">
        <v>1887</v>
      </c>
      <c r="I3">
        <v>1251.08</v>
      </c>
    </row>
    <row r="4" spans="1:9" x14ac:dyDescent="0.3">
      <c r="A4">
        <v>86354</v>
      </c>
      <c r="B4">
        <v>113</v>
      </c>
      <c r="C4" t="s">
        <v>98</v>
      </c>
      <c r="D4">
        <v>122</v>
      </c>
      <c r="E4" t="s">
        <v>25</v>
      </c>
      <c r="F4" s="20">
        <v>45770</v>
      </c>
      <c r="G4" t="s">
        <v>1884</v>
      </c>
      <c r="H4" t="s">
        <v>1888</v>
      </c>
      <c r="I4">
        <v>-6263.68</v>
      </c>
    </row>
    <row r="5" spans="1:9" x14ac:dyDescent="0.3">
      <c r="A5">
        <v>86355</v>
      </c>
      <c r="B5">
        <v>113</v>
      </c>
      <c r="C5" t="s">
        <v>98</v>
      </c>
      <c r="D5">
        <v>122</v>
      </c>
      <c r="E5" t="s">
        <v>25</v>
      </c>
      <c r="F5" s="20">
        <v>45770</v>
      </c>
      <c r="G5" t="s">
        <v>1884</v>
      </c>
      <c r="H5" t="s">
        <v>1889</v>
      </c>
      <c r="I5">
        <v>-200000</v>
      </c>
    </row>
    <row r="6" spans="1:9" x14ac:dyDescent="0.3">
      <c r="A6">
        <v>86356</v>
      </c>
      <c r="B6">
        <v>113</v>
      </c>
      <c r="C6" t="s">
        <v>98</v>
      </c>
      <c r="D6">
        <v>122</v>
      </c>
      <c r="E6" t="s">
        <v>25</v>
      </c>
      <c r="F6" s="20">
        <v>45770</v>
      </c>
      <c r="G6" t="s">
        <v>1884</v>
      </c>
      <c r="H6" t="s">
        <v>1890</v>
      </c>
      <c r="I6">
        <v>-119.99</v>
      </c>
    </row>
    <row r="7" spans="1:9" x14ac:dyDescent="0.3">
      <c r="A7">
        <v>86357</v>
      </c>
      <c r="B7">
        <v>113</v>
      </c>
      <c r="C7" t="s">
        <v>98</v>
      </c>
      <c r="D7">
        <v>122</v>
      </c>
      <c r="E7" t="s">
        <v>25</v>
      </c>
      <c r="F7" s="20">
        <v>45770</v>
      </c>
      <c r="G7" t="s">
        <v>1884</v>
      </c>
      <c r="H7" t="s">
        <v>1891</v>
      </c>
      <c r="I7">
        <v>-300000</v>
      </c>
    </row>
    <row r="8" spans="1:9" x14ac:dyDescent="0.3">
      <c r="A8">
        <v>86358</v>
      </c>
      <c r="B8">
        <v>113</v>
      </c>
      <c r="C8" t="s">
        <v>98</v>
      </c>
      <c r="D8">
        <v>122</v>
      </c>
      <c r="E8" t="s">
        <v>25</v>
      </c>
      <c r="F8" s="20">
        <v>45770</v>
      </c>
      <c r="G8" t="s">
        <v>1884</v>
      </c>
      <c r="H8" t="s">
        <v>1892</v>
      </c>
      <c r="I8">
        <v>-577.48</v>
      </c>
    </row>
    <row r="9" spans="1:9" x14ac:dyDescent="0.3">
      <c r="A9">
        <v>86359</v>
      </c>
      <c r="B9">
        <v>113</v>
      </c>
      <c r="C9" t="s">
        <v>98</v>
      </c>
      <c r="D9">
        <v>122</v>
      </c>
      <c r="E9" t="s">
        <v>25</v>
      </c>
      <c r="F9" s="20">
        <v>45770</v>
      </c>
      <c r="G9" t="s">
        <v>1884</v>
      </c>
      <c r="H9" t="s">
        <v>1893</v>
      </c>
      <c r="I9">
        <v>-440</v>
      </c>
    </row>
    <row r="10" spans="1:9" x14ac:dyDescent="0.3">
      <c r="A10">
        <v>86360</v>
      </c>
      <c r="B10">
        <v>113</v>
      </c>
      <c r="C10" t="s">
        <v>98</v>
      </c>
      <c r="D10">
        <v>122</v>
      </c>
      <c r="E10" t="s">
        <v>25</v>
      </c>
      <c r="F10" s="20">
        <v>45770</v>
      </c>
      <c r="G10" t="s">
        <v>1884</v>
      </c>
      <c r="H10" t="s">
        <v>1894</v>
      </c>
      <c r="I10">
        <v>-575.1</v>
      </c>
    </row>
    <row r="11" spans="1:9" x14ac:dyDescent="0.3">
      <c r="A11">
        <v>86361</v>
      </c>
      <c r="B11">
        <v>113</v>
      </c>
      <c r="C11" t="s">
        <v>98</v>
      </c>
      <c r="D11">
        <v>122</v>
      </c>
      <c r="E11" t="s">
        <v>25</v>
      </c>
      <c r="F11" s="20">
        <v>45770</v>
      </c>
      <c r="G11" t="s">
        <v>1884</v>
      </c>
      <c r="H11" t="s">
        <v>1895</v>
      </c>
      <c r="I11">
        <v>-429.8</v>
      </c>
    </row>
    <row r="12" spans="1:9" x14ac:dyDescent="0.3">
      <c r="A12">
        <v>86362</v>
      </c>
      <c r="B12">
        <v>113</v>
      </c>
      <c r="C12" t="s">
        <v>98</v>
      </c>
      <c r="D12">
        <v>122</v>
      </c>
      <c r="E12" t="s">
        <v>25</v>
      </c>
      <c r="F12" s="20">
        <v>45770</v>
      </c>
      <c r="G12" t="s">
        <v>1884</v>
      </c>
      <c r="H12" t="s">
        <v>1896</v>
      </c>
      <c r="I12">
        <v>-412</v>
      </c>
    </row>
    <row r="13" spans="1:9" x14ac:dyDescent="0.3">
      <c r="A13">
        <v>86363</v>
      </c>
      <c r="B13">
        <v>113</v>
      </c>
      <c r="C13" t="s">
        <v>98</v>
      </c>
      <c r="D13">
        <v>122</v>
      </c>
      <c r="E13" t="s">
        <v>25</v>
      </c>
      <c r="F13" s="20">
        <v>45770</v>
      </c>
      <c r="G13" t="s">
        <v>1884</v>
      </c>
      <c r="H13" t="s">
        <v>1897</v>
      </c>
      <c r="I13">
        <v>-411.6</v>
      </c>
    </row>
    <row r="14" spans="1:9" x14ac:dyDescent="0.3">
      <c r="A14">
        <v>86364</v>
      </c>
      <c r="B14">
        <v>113</v>
      </c>
      <c r="C14" t="s">
        <v>98</v>
      </c>
      <c r="D14">
        <v>122</v>
      </c>
      <c r="E14" t="s">
        <v>25</v>
      </c>
      <c r="F14" s="20">
        <v>45770</v>
      </c>
      <c r="G14" t="s">
        <v>1884</v>
      </c>
      <c r="H14" t="s">
        <v>1893</v>
      </c>
      <c r="I14">
        <v>-373.2</v>
      </c>
    </row>
    <row r="15" spans="1:9" x14ac:dyDescent="0.3">
      <c r="A15">
        <v>86365</v>
      </c>
      <c r="B15">
        <v>113</v>
      </c>
      <c r="C15" t="s">
        <v>98</v>
      </c>
      <c r="D15">
        <v>122</v>
      </c>
      <c r="E15" t="s">
        <v>25</v>
      </c>
      <c r="F15" s="20">
        <v>45770</v>
      </c>
      <c r="G15" t="s">
        <v>1884</v>
      </c>
      <c r="H15" t="s">
        <v>1898</v>
      </c>
      <c r="I15">
        <v>-312.52</v>
      </c>
    </row>
    <row r="16" spans="1:9" x14ac:dyDescent="0.3">
      <c r="A16">
        <v>86366</v>
      </c>
      <c r="B16">
        <v>113</v>
      </c>
      <c r="C16" t="s">
        <v>98</v>
      </c>
      <c r="D16">
        <v>122</v>
      </c>
      <c r="E16" t="s">
        <v>25</v>
      </c>
      <c r="F16" s="20">
        <v>45770</v>
      </c>
      <c r="G16" t="s">
        <v>1884</v>
      </c>
      <c r="H16" t="s">
        <v>1899</v>
      </c>
      <c r="I16">
        <v>-198.3</v>
      </c>
    </row>
    <row r="17" spans="1:9" x14ac:dyDescent="0.3">
      <c r="A17">
        <v>86367</v>
      </c>
      <c r="B17">
        <v>113</v>
      </c>
      <c r="C17" t="s">
        <v>98</v>
      </c>
      <c r="D17">
        <v>122</v>
      </c>
      <c r="E17" t="s">
        <v>25</v>
      </c>
      <c r="F17" s="20">
        <v>45770</v>
      </c>
      <c r="G17" t="s">
        <v>1884</v>
      </c>
      <c r="H17" t="s">
        <v>1892</v>
      </c>
      <c r="I17">
        <v>-283.5</v>
      </c>
    </row>
    <row r="18" spans="1:9" x14ac:dyDescent="0.3">
      <c r="A18">
        <v>86368</v>
      </c>
      <c r="B18">
        <v>113</v>
      </c>
      <c r="C18" t="s">
        <v>98</v>
      </c>
      <c r="D18">
        <v>122</v>
      </c>
      <c r="E18" t="s">
        <v>25</v>
      </c>
      <c r="F18" s="20">
        <v>45770</v>
      </c>
      <c r="G18" t="s">
        <v>1884</v>
      </c>
      <c r="H18" t="s">
        <v>1900</v>
      </c>
      <c r="I18">
        <v>-181.28</v>
      </c>
    </row>
    <row r="19" spans="1:9" x14ac:dyDescent="0.3">
      <c r="A19">
        <v>86369</v>
      </c>
      <c r="B19">
        <v>113</v>
      </c>
      <c r="C19" t="s">
        <v>98</v>
      </c>
      <c r="D19">
        <v>122</v>
      </c>
      <c r="E19" t="s">
        <v>25</v>
      </c>
      <c r="F19" s="20">
        <v>45770</v>
      </c>
      <c r="G19" t="s">
        <v>1884</v>
      </c>
      <c r="H19" t="s">
        <v>1895</v>
      </c>
      <c r="I19">
        <v>-112.5</v>
      </c>
    </row>
    <row r="20" spans="1:9" x14ac:dyDescent="0.3">
      <c r="A20">
        <v>86370</v>
      </c>
      <c r="B20">
        <v>113</v>
      </c>
      <c r="C20" t="s">
        <v>98</v>
      </c>
      <c r="D20">
        <v>122</v>
      </c>
      <c r="E20" t="s">
        <v>25</v>
      </c>
      <c r="F20" s="20">
        <v>45770</v>
      </c>
      <c r="G20" t="s">
        <v>1884</v>
      </c>
      <c r="H20" t="s">
        <v>1901</v>
      </c>
      <c r="I20">
        <v>-948.5</v>
      </c>
    </row>
    <row r="21" spans="1:9" x14ac:dyDescent="0.3">
      <c r="A21">
        <v>86371</v>
      </c>
      <c r="B21">
        <v>113</v>
      </c>
      <c r="C21" t="s">
        <v>98</v>
      </c>
      <c r="D21">
        <v>122</v>
      </c>
      <c r="E21" t="s">
        <v>25</v>
      </c>
      <c r="F21" s="20">
        <v>45770</v>
      </c>
      <c r="G21" t="s">
        <v>1884</v>
      </c>
      <c r="H21" t="s">
        <v>1902</v>
      </c>
      <c r="I21">
        <v>-946.8</v>
      </c>
    </row>
    <row r="22" spans="1:9" x14ac:dyDescent="0.3">
      <c r="A22">
        <v>86372</v>
      </c>
      <c r="B22">
        <v>113</v>
      </c>
      <c r="C22" t="s">
        <v>98</v>
      </c>
      <c r="D22">
        <v>122</v>
      </c>
      <c r="E22" t="s">
        <v>25</v>
      </c>
      <c r="F22" s="20">
        <v>45770</v>
      </c>
      <c r="G22" t="s">
        <v>1884</v>
      </c>
      <c r="H22" t="s">
        <v>1903</v>
      </c>
      <c r="I22">
        <v>-920.8</v>
      </c>
    </row>
    <row r="23" spans="1:9" x14ac:dyDescent="0.3">
      <c r="A23">
        <v>86373</v>
      </c>
      <c r="B23">
        <v>113</v>
      </c>
      <c r="C23" t="s">
        <v>98</v>
      </c>
      <c r="D23">
        <v>122</v>
      </c>
      <c r="E23" t="s">
        <v>25</v>
      </c>
      <c r="F23" s="20">
        <v>45770</v>
      </c>
      <c r="G23" t="s">
        <v>1884</v>
      </c>
      <c r="H23" t="s">
        <v>1904</v>
      </c>
      <c r="I23">
        <v>-861.08</v>
      </c>
    </row>
    <row r="24" spans="1:9" x14ac:dyDescent="0.3">
      <c r="A24">
        <v>86374</v>
      </c>
      <c r="B24">
        <v>113</v>
      </c>
      <c r="C24" t="s">
        <v>98</v>
      </c>
      <c r="D24">
        <v>122</v>
      </c>
      <c r="E24" t="s">
        <v>25</v>
      </c>
      <c r="F24" s="20">
        <v>45770</v>
      </c>
      <c r="G24" t="s">
        <v>1884</v>
      </c>
      <c r="H24" t="s">
        <v>1905</v>
      </c>
      <c r="I24">
        <v>-900</v>
      </c>
    </row>
    <row r="25" spans="1:9" x14ac:dyDescent="0.3">
      <c r="A25">
        <v>86375</v>
      </c>
      <c r="B25">
        <v>113</v>
      </c>
      <c r="C25" t="s">
        <v>98</v>
      </c>
      <c r="D25">
        <v>122</v>
      </c>
      <c r="E25" t="s">
        <v>25</v>
      </c>
      <c r="F25" s="20">
        <v>45770</v>
      </c>
      <c r="G25" t="s">
        <v>1884</v>
      </c>
      <c r="H25" t="s">
        <v>1903</v>
      </c>
      <c r="I25">
        <v>-840.2</v>
      </c>
    </row>
    <row r="26" spans="1:9" x14ac:dyDescent="0.3">
      <c r="A26">
        <v>86376</v>
      </c>
      <c r="B26">
        <v>113</v>
      </c>
      <c r="C26" t="s">
        <v>98</v>
      </c>
      <c r="D26">
        <v>122</v>
      </c>
      <c r="E26" t="s">
        <v>25</v>
      </c>
      <c r="F26" s="20">
        <v>45770</v>
      </c>
      <c r="G26" t="s">
        <v>1884</v>
      </c>
      <c r="H26" t="s">
        <v>1906</v>
      </c>
      <c r="I26">
        <v>-806.4</v>
      </c>
    </row>
    <row r="27" spans="1:9" x14ac:dyDescent="0.3">
      <c r="A27">
        <v>86377</v>
      </c>
      <c r="B27">
        <v>113</v>
      </c>
      <c r="C27" t="s">
        <v>98</v>
      </c>
      <c r="D27">
        <v>122</v>
      </c>
      <c r="E27" t="s">
        <v>25</v>
      </c>
      <c r="F27" s="20">
        <v>45770</v>
      </c>
      <c r="G27" t="s">
        <v>1884</v>
      </c>
      <c r="H27" t="s">
        <v>1893</v>
      </c>
      <c r="I27">
        <v>-700.6</v>
      </c>
    </row>
    <row r="28" spans="1:9" x14ac:dyDescent="0.3">
      <c r="A28">
        <v>86378</v>
      </c>
      <c r="B28">
        <v>113</v>
      </c>
      <c r="C28" t="s">
        <v>98</v>
      </c>
      <c r="D28">
        <v>122</v>
      </c>
      <c r="E28" t="s">
        <v>25</v>
      </c>
      <c r="F28" s="20">
        <v>45770</v>
      </c>
      <c r="G28" t="s">
        <v>1884</v>
      </c>
      <c r="H28" t="s">
        <v>1907</v>
      </c>
      <c r="I28">
        <v>-662.06</v>
      </c>
    </row>
    <row r="29" spans="1:9" x14ac:dyDescent="0.3">
      <c r="A29">
        <v>86379</v>
      </c>
      <c r="B29">
        <v>113</v>
      </c>
      <c r="C29" t="s">
        <v>98</v>
      </c>
      <c r="D29">
        <v>122</v>
      </c>
      <c r="E29" t="s">
        <v>25</v>
      </c>
      <c r="F29" s="20">
        <v>45770</v>
      </c>
      <c r="G29" t="s">
        <v>1884</v>
      </c>
      <c r="H29" t="s">
        <v>1908</v>
      </c>
      <c r="I29">
        <v>-474.26</v>
      </c>
    </row>
    <row r="30" spans="1:9" x14ac:dyDescent="0.3">
      <c r="A30">
        <v>86380</v>
      </c>
      <c r="B30">
        <v>113</v>
      </c>
      <c r="C30" t="s">
        <v>98</v>
      </c>
      <c r="D30">
        <v>122</v>
      </c>
      <c r="E30" t="s">
        <v>25</v>
      </c>
      <c r="F30" s="20">
        <v>45770</v>
      </c>
      <c r="G30" t="s">
        <v>1884</v>
      </c>
      <c r="H30" t="s">
        <v>1909</v>
      </c>
      <c r="I30">
        <v>-1769.49</v>
      </c>
    </row>
    <row r="31" spans="1:9" x14ac:dyDescent="0.3">
      <c r="A31">
        <v>86381</v>
      </c>
      <c r="B31">
        <v>113</v>
      </c>
      <c r="C31" t="s">
        <v>98</v>
      </c>
      <c r="D31">
        <v>122</v>
      </c>
      <c r="E31" t="s">
        <v>25</v>
      </c>
      <c r="F31" s="20">
        <v>45770</v>
      </c>
      <c r="G31" t="s">
        <v>1884</v>
      </c>
      <c r="H31" t="s">
        <v>1910</v>
      </c>
      <c r="I31">
        <v>-1732.8</v>
      </c>
    </row>
    <row r="32" spans="1:9" x14ac:dyDescent="0.3">
      <c r="A32">
        <v>86382</v>
      </c>
      <c r="B32">
        <v>113</v>
      </c>
      <c r="C32" t="s">
        <v>98</v>
      </c>
      <c r="D32">
        <v>122</v>
      </c>
      <c r="E32" t="s">
        <v>25</v>
      </c>
      <c r="F32" s="20">
        <v>45770</v>
      </c>
      <c r="G32" t="s">
        <v>1884</v>
      </c>
      <c r="H32" t="s">
        <v>1909</v>
      </c>
      <c r="I32">
        <v>-1573.78</v>
      </c>
    </row>
    <row r="33" spans="1:9" x14ac:dyDescent="0.3">
      <c r="A33">
        <v>86383</v>
      </c>
      <c r="B33">
        <v>113</v>
      </c>
      <c r="C33" t="s">
        <v>98</v>
      </c>
      <c r="D33">
        <v>122</v>
      </c>
      <c r="E33" t="s">
        <v>25</v>
      </c>
      <c r="F33" s="20">
        <v>45770</v>
      </c>
      <c r="G33" t="s">
        <v>1884</v>
      </c>
      <c r="H33" t="s">
        <v>1911</v>
      </c>
      <c r="I33">
        <v>-1448.78</v>
      </c>
    </row>
    <row r="34" spans="1:9" x14ac:dyDescent="0.3">
      <c r="A34">
        <v>86384</v>
      </c>
      <c r="B34">
        <v>113</v>
      </c>
      <c r="C34" t="s">
        <v>98</v>
      </c>
      <c r="D34">
        <v>122</v>
      </c>
      <c r="E34" t="s">
        <v>25</v>
      </c>
      <c r="F34" s="20">
        <v>45770</v>
      </c>
      <c r="G34" t="s">
        <v>1884</v>
      </c>
      <c r="H34" t="s">
        <v>1892</v>
      </c>
      <c r="I34">
        <v>-1415.85</v>
      </c>
    </row>
    <row r="35" spans="1:9" x14ac:dyDescent="0.3">
      <c r="A35">
        <v>86385</v>
      </c>
      <c r="B35">
        <v>113</v>
      </c>
      <c r="C35" t="s">
        <v>98</v>
      </c>
      <c r="D35">
        <v>122</v>
      </c>
      <c r="E35" t="s">
        <v>25</v>
      </c>
      <c r="F35" s="20">
        <v>45770</v>
      </c>
      <c r="G35" t="s">
        <v>1884</v>
      </c>
      <c r="H35" t="s">
        <v>1912</v>
      </c>
      <c r="I35">
        <v>-1310.2</v>
      </c>
    </row>
    <row r="36" spans="1:9" x14ac:dyDescent="0.3">
      <c r="A36">
        <v>86386</v>
      </c>
      <c r="B36">
        <v>113</v>
      </c>
      <c r="C36" t="s">
        <v>98</v>
      </c>
      <c r="D36">
        <v>122</v>
      </c>
      <c r="E36" t="s">
        <v>25</v>
      </c>
      <c r="F36" s="20">
        <v>45770</v>
      </c>
      <c r="G36" t="s">
        <v>1884</v>
      </c>
      <c r="H36" t="s">
        <v>1913</v>
      </c>
      <c r="I36">
        <v>-1250</v>
      </c>
    </row>
    <row r="37" spans="1:9" x14ac:dyDescent="0.3">
      <c r="A37">
        <v>86387</v>
      </c>
      <c r="B37">
        <v>113</v>
      </c>
      <c r="C37" t="s">
        <v>98</v>
      </c>
      <c r="D37">
        <v>122</v>
      </c>
      <c r="E37" t="s">
        <v>25</v>
      </c>
      <c r="F37" s="20">
        <v>45770</v>
      </c>
      <c r="G37" t="s">
        <v>1884</v>
      </c>
      <c r="H37" t="s">
        <v>1914</v>
      </c>
      <c r="I37">
        <v>-1211.52</v>
      </c>
    </row>
    <row r="38" spans="1:9" x14ac:dyDescent="0.3">
      <c r="A38">
        <v>86388</v>
      </c>
      <c r="B38">
        <v>113</v>
      </c>
      <c r="C38" t="s">
        <v>98</v>
      </c>
      <c r="D38">
        <v>122</v>
      </c>
      <c r="E38" t="s">
        <v>25</v>
      </c>
      <c r="F38" s="20">
        <v>45770</v>
      </c>
      <c r="G38" t="s">
        <v>1884</v>
      </c>
      <c r="H38" t="s">
        <v>1915</v>
      </c>
      <c r="I38">
        <v>-6533.34</v>
      </c>
    </row>
    <row r="39" spans="1:9" x14ac:dyDescent="0.3">
      <c r="A39">
        <v>86389</v>
      </c>
      <c r="B39">
        <v>113</v>
      </c>
      <c r="C39" t="s">
        <v>98</v>
      </c>
      <c r="D39">
        <v>122</v>
      </c>
      <c r="E39" t="s">
        <v>25</v>
      </c>
      <c r="F39" s="20">
        <v>45770</v>
      </c>
      <c r="G39" t="s">
        <v>1884</v>
      </c>
      <c r="H39" t="s">
        <v>1916</v>
      </c>
      <c r="I39">
        <v>-5878.46</v>
      </c>
    </row>
    <row r="40" spans="1:9" x14ac:dyDescent="0.3">
      <c r="A40">
        <v>86390</v>
      </c>
      <c r="B40">
        <v>113</v>
      </c>
      <c r="C40" t="s">
        <v>98</v>
      </c>
      <c r="D40">
        <v>122</v>
      </c>
      <c r="E40" t="s">
        <v>25</v>
      </c>
      <c r="F40" s="20">
        <v>45770</v>
      </c>
      <c r="G40" t="s">
        <v>1884</v>
      </c>
      <c r="H40" t="s">
        <v>1917</v>
      </c>
      <c r="I40">
        <v>-2212.8000000000002</v>
      </c>
    </row>
    <row r="41" spans="1:9" x14ac:dyDescent="0.3">
      <c r="A41">
        <v>86391</v>
      </c>
      <c r="B41">
        <v>113</v>
      </c>
      <c r="C41" t="s">
        <v>98</v>
      </c>
      <c r="D41">
        <v>122</v>
      </c>
      <c r="E41" t="s">
        <v>25</v>
      </c>
      <c r="F41" s="20">
        <v>45770</v>
      </c>
      <c r="G41" t="s">
        <v>1884</v>
      </c>
      <c r="H41" t="s">
        <v>1918</v>
      </c>
      <c r="I41">
        <v>-1644.79</v>
      </c>
    </row>
    <row r="42" spans="1:9" x14ac:dyDescent="0.3">
      <c r="A42">
        <v>86392</v>
      </c>
      <c r="B42">
        <v>113</v>
      </c>
      <c r="C42" t="s">
        <v>98</v>
      </c>
      <c r="D42">
        <v>122</v>
      </c>
      <c r="E42" t="s">
        <v>25</v>
      </c>
      <c r="F42" s="20">
        <v>45770</v>
      </c>
      <c r="G42" t="s">
        <v>1884</v>
      </c>
      <c r="H42" t="s">
        <v>1919</v>
      </c>
      <c r="I42">
        <v>-6366.61</v>
      </c>
    </row>
    <row r="43" spans="1:9" x14ac:dyDescent="0.3">
      <c r="A43">
        <v>86393</v>
      </c>
      <c r="B43">
        <v>113</v>
      </c>
      <c r="C43" t="s">
        <v>98</v>
      </c>
      <c r="D43">
        <v>122</v>
      </c>
      <c r="E43" t="s">
        <v>25</v>
      </c>
      <c r="F43" s="20">
        <v>45770</v>
      </c>
      <c r="G43" t="s">
        <v>1884</v>
      </c>
      <c r="H43" t="s">
        <v>1920</v>
      </c>
      <c r="I43">
        <v>-615.6</v>
      </c>
    </row>
    <row r="44" spans="1:9" x14ac:dyDescent="0.3">
      <c r="A44">
        <v>86394</v>
      </c>
      <c r="B44">
        <v>113</v>
      </c>
      <c r="C44" t="s">
        <v>98</v>
      </c>
      <c r="D44">
        <v>122</v>
      </c>
      <c r="E44" t="s">
        <v>25</v>
      </c>
      <c r="F44" s="20">
        <v>45770</v>
      </c>
      <c r="G44" t="s">
        <v>1884</v>
      </c>
      <c r="H44" t="s">
        <v>1921</v>
      </c>
      <c r="I44">
        <v>-376.99</v>
      </c>
    </row>
    <row r="45" spans="1:9" x14ac:dyDescent="0.3">
      <c r="A45">
        <v>86395</v>
      </c>
      <c r="B45">
        <v>113</v>
      </c>
      <c r="C45" t="s">
        <v>98</v>
      </c>
      <c r="D45">
        <v>122</v>
      </c>
      <c r="E45" t="s">
        <v>25</v>
      </c>
      <c r="F45" s="20">
        <v>45770</v>
      </c>
      <c r="G45" t="s">
        <v>1884</v>
      </c>
      <c r="H45" t="s">
        <v>1921</v>
      </c>
      <c r="I45">
        <v>-210</v>
      </c>
    </row>
    <row r="46" spans="1:9" x14ac:dyDescent="0.3">
      <c r="A46">
        <v>86396</v>
      </c>
      <c r="B46">
        <v>113</v>
      </c>
      <c r="C46" t="s">
        <v>98</v>
      </c>
      <c r="D46">
        <v>122</v>
      </c>
      <c r="E46" t="s">
        <v>25</v>
      </c>
      <c r="F46" s="20">
        <v>45770</v>
      </c>
      <c r="G46" t="s">
        <v>1884</v>
      </c>
      <c r="H46" t="s">
        <v>1922</v>
      </c>
      <c r="I46">
        <v>-572.4</v>
      </c>
    </row>
    <row r="47" spans="1:9" x14ac:dyDescent="0.3">
      <c r="A47">
        <v>86397</v>
      </c>
      <c r="B47">
        <v>113</v>
      </c>
      <c r="C47" t="s">
        <v>98</v>
      </c>
      <c r="D47">
        <v>122</v>
      </c>
      <c r="E47" t="s">
        <v>25</v>
      </c>
      <c r="F47" s="20">
        <v>45770</v>
      </c>
      <c r="G47" t="s">
        <v>1884</v>
      </c>
      <c r="H47" t="s">
        <v>1923</v>
      </c>
      <c r="I47">
        <v>-13</v>
      </c>
    </row>
    <row r="48" spans="1:9" x14ac:dyDescent="0.3">
      <c r="A48">
        <v>86398</v>
      </c>
      <c r="B48">
        <v>113</v>
      </c>
      <c r="C48" t="s">
        <v>98</v>
      </c>
      <c r="D48">
        <v>122</v>
      </c>
      <c r="E48" t="s">
        <v>25</v>
      </c>
      <c r="F48" s="20">
        <v>45770</v>
      </c>
      <c r="G48" t="s">
        <v>1884</v>
      </c>
      <c r="H48" t="s">
        <v>1923</v>
      </c>
      <c r="I48">
        <v>-13</v>
      </c>
    </row>
    <row r="49" spans="1:9" x14ac:dyDescent="0.3">
      <c r="A49">
        <v>86399</v>
      </c>
      <c r="B49">
        <v>113</v>
      </c>
      <c r="C49" t="s">
        <v>98</v>
      </c>
      <c r="D49">
        <v>122</v>
      </c>
      <c r="E49" t="s">
        <v>25</v>
      </c>
      <c r="F49" s="20">
        <v>45770</v>
      </c>
      <c r="G49" t="s">
        <v>1884</v>
      </c>
      <c r="H49" t="s">
        <v>1924</v>
      </c>
      <c r="I49">
        <v>-15.66</v>
      </c>
    </row>
    <row r="50" spans="1:9" x14ac:dyDescent="0.3">
      <c r="A50">
        <v>86288</v>
      </c>
      <c r="B50">
        <v>113</v>
      </c>
      <c r="C50" t="s">
        <v>98</v>
      </c>
      <c r="D50">
        <v>122</v>
      </c>
      <c r="E50" t="s">
        <v>25</v>
      </c>
      <c r="F50" s="20">
        <v>45769</v>
      </c>
      <c r="G50" t="s">
        <v>1886</v>
      </c>
      <c r="H50" t="s">
        <v>1925</v>
      </c>
      <c r="I50">
        <v>4796</v>
      </c>
    </row>
    <row r="51" spans="1:9" x14ac:dyDescent="0.3">
      <c r="A51">
        <v>86289</v>
      </c>
      <c r="B51">
        <v>113</v>
      </c>
      <c r="C51" t="s">
        <v>98</v>
      </c>
      <c r="D51">
        <v>122</v>
      </c>
      <c r="E51" t="s">
        <v>25</v>
      </c>
      <c r="F51" s="20">
        <v>45769</v>
      </c>
      <c r="G51" t="s">
        <v>1886</v>
      </c>
      <c r="H51" t="s">
        <v>1926</v>
      </c>
      <c r="I51">
        <v>386.63</v>
      </c>
    </row>
    <row r="52" spans="1:9" x14ac:dyDescent="0.3">
      <c r="A52">
        <v>86290</v>
      </c>
      <c r="B52">
        <v>113</v>
      </c>
      <c r="C52" t="s">
        <v>98</v>
      </c>
      <c r="D52">
        <v>122</v>
      </c>
      <c r="E52" t="s">
        <v>25</v>
      </c>
      <c r="F52" s="20">
        <v>45769</v>
      </c>
      <c r="G52" t="s">
        <v>1886</v>
      </c>
      <c r="H52" t="s">
        <v>1927</v>
      </c>
      <c r="I52">
        <v>45.68</v>
      </c>
    </row>
    <row r="53" spans="1:9" x14ac:dyDescent="0.3">
      <c r="A53">
        <v>86291</v>
      </c>
      <c r="B53">
        <v>113</v>
      </c>
      <c r="C53" t="s">
        <v>98</v>
      </c>
      <c r="D53">
        <v>122</v>
      </c>
      <c r="E53" t="s">
        <v>25</v>
      </c>
      <c r="F53" s="20">
        <v>45769</v>
      </c>
      <c r="G53" t="s">
        <v>1886</v>
      </c>
      <c r="H53" t="s">
        <v>1928</v>
      </c>
      <c r="I53">
        <v>465944.98</v>
      </c>
    </row>
    <row r="54" spans="1:9" x14ac:dyDescent="0.3">
      <c r="A54">
        <v>86292</v>
      </c>
      <c r="B54">
        <v>113</v>
      </c>
      <c r="C54" t="s">
        <v>98</v>
      </c>
      <c r="D54">
        <v>122</v>
      </c>
      <c r="E54" t="s">
        <v>25</v>
      </c>
      <c r="F54" s="20">
        <v>45769</v>
      </c>
      <c r="G54" t="s">
        <v>1886</v>
      </c>
      <c r="H54" t="s">
        <v>1929</v>
      </c>
      <c r="I54">
        <v>189</v>
      </c>
    </row>
    <row r="55" spans="1:9" x14ac:dyDescent="0.3">
      <c r="A55">
        <v>86293</v>
      </c>
      <c r="B55">
        <v>113</v>
      </c>
      <c r="C55" t="s">
        <v>98</v>
      </c>
      <c r="D55">
        <v>122</v>
      </c>
      <c r="E55" t="s">
        <v>25</v>
      </c>
      <c r="F55" s="20">
        <v>45769</v>
      </c>
      <c r="G55" t="s">
        <v>1884</v>
      </c>
      <c r="H55" t="s">
        <v>1930</v>
      </c>
      <c r="I55">
        <v>-2150</v>
      </c>
    </row>
    <row r="56" spans="1:9" x14ac:dyDescent="0.3">
      <c r="A56">
        <v>86294</v>
      </c>
      <c r="B56">
        <v>113</v>
      </c>
      <c r="C56" t="s">
        <v>98</v>
      </c>
      <c r="D56">
        <v>122</v>
      </c>
      <c r="E56" t="s">
        <v>25</v>
      </c>
      <c r="F56" s="20">
        <v>45769</v>
      </c>
      <c r="G56" t="s">
        <v>1884</v>
      </c>
      <c r="H56" t="s">
        <v>1931</v>
      </c>
      <c r="I56">
        <v>-2300</v>
      </c>
    </row>
    <row r="57" spans="1:9" x14ac:dyDescent="0.3">
      <c r="A57">
        <v>86295</v>
      </c>
      <c r="B57">
        <v>113</v>
      </c>
      <c r="C57" t="s">
        <v>98</v>
      </c>
      <c r="D57">
        <v>122</v>
      </c>
      <c r="E57" t="s">
        <v>25</v>
      </c>
      <c r="F57" s="20">
        <v>45769</v>
      </c>
      <c r="G57" t="s">
        <v>1884</v>
      </c>
      <c r="H57" t="s">
        <v>1932</v>
      </c>
      <c r="I57">
        <v>-2300</v>
      </c>
    </row>
    <row r="58" spans="1:9" x14ac:dyDescent="0.3">
      <c r="A58">
        <v>86296</v>
      </c>
      <c r="B58">
        <v>113</v>
      </c>
      <c r="C58" t="s">
        <v>98</v>
      </c>
      <c r="D58">
        <v>122</v>
      </c>
      <c r="E58" t="s">
        <v>25</v>
      </c>
      <c r="F58" s="20">
        <v>45769</v>
      </c>
      <c r="G58" t="s">
        <v>1884</v>
      </c>
      <c r="H58" t="s">
        <v>1933</v>
      </c>
      <c r="I58">
        <v>-8360</v>
      </c>
    </row>
    <row r="59" spans="1:9" x14ac:dyDescent="0.3">
      <c r="A59">
        <v>86297</v>
      </c>
      <c r="B59">
        <v>113</v>
      </c>
      <c r="C59" t="s">
        <v>98</v>
      </c>
      <c r="D59">
        <v>122</v>
      </c>
      <c r="E59" t="s">
        <v>25</v>
      </c>
      <c r="F59" s="20">
        <v>45769</v>
      </c>
      <c r="G59" t="s">
        <v>1884</v>
      </c>
      <c r="H59" t="s">
        <v>1900</v>
      </c>
      <c r="I59">
        <v>-336.03</v>
      </c>
    </row>
    <row r="60" spans="1:9" x14ac:dyDescent="0.3">
      <c r="A60">
        <v>86298</v>
      </c>
      <c r="B60">
        <v>113</v>
      </c>
      <c r="C60" t="s">
        <v>98</v>
      </c>
      <c r="D60">
        <v>122</v>
      </c>
      <c r="E60" t="s">
        <v>25</v>
      </c>
      <c r="F60" s="20">
        <v>45769</v>
      </c>
      <c r="G60" t="s">
        <v>1884</v>
      </c>
      <c r="H60" t="s">
        <v>1934</v>
      </c>
      <c r="I60">
        <v>-325.37</v>
      </c>
    </row>
    <row r="61" spans="1:9" x14ac:dyDescent="0.3">
      <c r="A61">
        <v>86299</v>
      </c>
      <c r="B61">
        <v>113</v>
      </c>
      <c r="C61" t="s">
        <v>98</v>
      </c>
      <c r="D61">
        <v>122</v>
      </c>
      <c r="E61" t="s">
        <v>25</v>
      </c>
      <c r="F61" s="20">
        <v>45769</v>
      </c>
      <c r="G61" t="s">
        <v>1884</v>
      </c>
      <c r="H61" t="s">
        <v>1935</v>
      </c>
      <c r="I61">
        <v>-315</v>
      </c>
    </row>
    <row r="62" spans="1:9" x14ac:dyDescent="0.3">
      <c r="A62">
        <v>86300</v>
      </c>
      <c r="B62">
        <v>113</v>
      </c>
      <c r="C62" t="s">
        <v>98</v>
      </c>
      <c r="D62">
        <v>122</v>
      </c>
      <c r="E62" t="s">
        <v>25</v>
      </c>
      <c r="F62" s="20">
        <v>45769</v>
      </c>
      <c r="G62" t="s">
        <v>1884</v>
      </c>
      <c r="H62" t="s">
        <v>1936</v>
      </c>
      <c r="I62">
        <v>-300.8</v>
      </c>
    </row>
    <row r="63" spans="1:9" x14ac:dyDescent="0.3">
      <c r="A63">
        <v>86301</v>
      </c>
      <c r="B63">
        <v>113</v>
      </c>
      <c r="C63" t="s">
        <v>98</v>
      </c>
      <c r="D63">
        <v>122</v>
      </c>
      <c r="E63" t="s">
        <v>25</v>
      </c>
      <c r="F63" s="20">
        <v>45769</v>
      </c>
      <c r="G63" t="s">
        <v>1884</v>
      </c>
      <c r="H63" t="s">
        <v>1937</v>
      </c>
      <c r="I63">
        <v>-300</v>
      </c>
    </row>
    <row r="64" spans="1:9" x14ac:dyDescent="0.3">
      <c r="A64">
        <v>86302</v>
      </c>
      <c r="B64">
        <v>113</v>
      </c>
      <c r="C64" t="s">
        <v>98</v>
      </c>
      <c r="D64">
        <v>122</v>
      </c>
      <c r="E64" t="s">
        <v>25</v>
      </c>
      <c r="F64" s="20">
        <v>45769</v>
      </c>
      <c r="G64" t="s">
        <v>1884</v>
      </c>
      <c r="H64" t="s">
        <v>1893</v>
      </c>
      <c r="I64">
        <v>-286.7</v>
      </c>
    </row>
    <row r="65" spans="1:9" x14ac:dyDescent="0.3">
      <c r="A65">
        <v>86303</v>
      </c>
      <c r="B65">
        <v>113</v>
      </c>
      <c r="C65" t="s">
        <v>98</v>
      </c>
      <c r="D65">
        <v>122</v>
      </c>
      <c r="E65" t="s">
        <v>25</v>
      </c>
      <c r="F65" s="20">
        <v>45769</v>
      </c>
      <c r="G65" t="s">
        <v>1884</v>
      </c>
      <c r="H65" t="s">
        <v>1938</v>
      </c>
      <c r="I65">
        <v>-270</v>
      </c>
    </row>
    <row r="66" spans="1:9" x14ac:dyDescent="0.3">
      <c r="A66">
        <v>86304</v>
      </c>
      <c r="B66">
        <v>113</v>
      </c>
      <c r="C66" t="s">
        <v>98</v>
      </c>
      <c r="D66">
        <v>122</v>
      </c>
      <c r="E66" t="s">
        <v>25</v>
      </c>
      <c r="F66" s="20">
        <v>45769</v>
      </c>
      <c r="G66" t="s">
        <v>1884</v>
      </c>
      <c r="H66" t="s">
        <v>1939</v>
      </c>
      <c r="I66">
        <v>-245</v>
      </c>
    </row>
    <row r="67" spans="1:9" x14ac:dyDescent="0.3">
      <c r="A67">
        <v>86305</v>
      </c>
      <c r="B67">
        <v>113</v>
      </c>
      <c r="C67" t="s">
        <v>98</v>
      </c>
      <c r="D67">
        <v>122</v>
      </c>
      <c r="E67" t="s">
        <v>25</v>
      </c>
      <c r="F67" s="20">
        <v>45769</v>
      </c>
      <c r="G67" t="s">
        <v>1884</v>
      </c>
      <c r="H67" t="s">
        <v>1907</v>
      </c>
      <c r="I67">
        <v>-195</v>
      </c>
    </row>
    <row r="68" spans="1:9" x14ac:dyDescent="0.3">
      <c r="A68">
        <v>86306</v>
      </c>
      <c r="B68">
        <v>113</v>
      </c>
      <c r="C68" t="s">
        <v>98</v>
      </c>
      <c r="D68">
        <v>122</v>
      </c>
      <c r="E68" t="s">
        <v>25</v>
      </c>
      <c r="F68" s="20">
        <v>45769</v>
      </c>
      <c r="G68" t="s">
        <v>1884</v>
      </c>
      <c r="H68" t="s">
        <v>1940</v>
      </c>
      <c r="I68">
        <v>-58</v>
      </c>
    </row>
    <row r="69" spans="1:9" x14ac:dyDescent="0.3">
      <c r="A69">
        <v>86307</v>
      </c>
      <c r="B69">
        <v>113</v>
      </c>
      <c r="C69" t="s">
        <v>98</v>
      </c>
      <c r="D69">
        <v>122</v>
      </c>
      <c r="E69" t="s">
        <v>25</v>
      </c>
      <c r="F69" s="20">
        <v>45769</v>
      </c>
      <c r="G69" t="s">
        <v>1884</v>
      </c>
      <c r="H69" t="s">
        <v>1941</v>
      </c>
      <c r="I69">
        <v>-638.24</v>
      </c>
    </row>
    <row r="70" spans="1:9" x14ac:dyDescent="0.3">
      <c r="A70">
        <v>86308</v>
      </c>
      <c r="B70">
        <v>113</v>
      </c>
      <c r="C70" t="s">
        <v>98</v>
      </c>
      <c r="D70">
        <v>122</v>
      </c>
      <c r="E70" t="s">
        <v>25</v>
      </c>
      <c r="F70" s="20">
        <v>45769</v>
      </c>
      <c r="G70" t="s">
        <v>1884</v>
      </c>
      <c r="H70" t="s">
        <v>1897</v>
      </c>
      <c r="I70">
        <v>-566.19000000000005</v>
      </c>
    </row>
    <row r="71" spans="1:9" x14ac:dyDescent="0.3">
      <c r="A71">
        <v>86309</v>
      </c>
      <c r="B71">
        <v>113</v>
      </c>
      <c r="C71" t="s">
        <v>98</v>
      </c>
      <c r="D71">
        <v>122</v>
      </c>
      <c r="E71" t="s">
        <v>25</v>
      </c>
      <c r="F71" s="20">
        <v>45769</v>
      </c>
      <c r="G71" t="s">
        <v>1884</v>
      </c>
      <c r="H71" t="s">
        <v>1942</v>
      </c>
      <c r="I71">
        <v>-579.66</v>
      </c>
    </row>
    <row r="72" spans="1:9" x14ac:dyDescent="0.3">
      <c r="A72">
        <v>86310</v>
      </c>
      <c r="B72">
        <v>113</v>
      </c>
      <c r="C72" t="s">
        <v>98</v>
      </c>
      <c r="D72">
        <v>122</v>
      </c>
      <c r="E72" t="s">
        <v>25</v>
      </c>
      <c r="F72" s="20">
        <v>45769</v>
      </c>
      <c r="G72" t="s">
        <v>1884</v>
      </c>
      <c r="H72" t="s">
        <v>1900</v>
      </c>
      <c r="I72">
        <v>-500.2</v>
      </c>
    </row>
    <row r="73" spans="1:9" x14ac:dyDescent="0.3">
      <c r="A73">
        <v>86311</v>
      </c>
      <c r="B73">
        <v>113</v>
      </c>
      <c r="C73" t="s">
        <v>98</v>
      </c>
      <c r="D73">
        <v>122</v>
      </c>
      <c r="E73" t="s">
        <v>25</v>
      </c>
      <c r="F73" s="20">
        <v>45769</v>
      </c>
      <c r="G73" t="s">
        <v>1884</v>
      </c>
      <c r="H73" t="s">
        <v>1892</v>
      </c>
      <c r="I73">
        <v>-494.2</v>
      </c>
    </row>
    <row r="74" spans="1:9" x14ac:dyDescent="0.3">
      <c r="A74">
        <v>86312</v>
      </c>
      <c r="B74">
        <v>113</v>
      </c>
      <c r="C74" t="s">
        <v>98</v>
      </c>
      <c r="D74">
        <v>122</v>
      </c>
      <c r="E74" t="s">
        <v>25</v>
      </c>
      <c r="F74" s="20">
        <v>45769</v>
      </c>
      <c r="G74" t="s">
        <v>1884</v>
      </c>
      <c r="H74" t="s">
        <v>1943</v>
      </c>
      <c r="I74">
        <v>-477.5</v>
      </c>
    </row>
    <row r="75" spans="1:9" x14ac:dyDescent="0.3">
      <c r="A75">
        <v>86313</v>
      </c>
      <c r="B75">
        <v>113</v>
      </c>
      <c r="C75" t="s">
        <v>98</v>
      </c>
      <c r="D75">
        <v>122</v>
      </c>
      <c r="E75" t="s">
        <v>25</v>
      </c>
      <c r="F75" s="20">
        <v>45769</v>
      </c>
      <c r="G75" t="s">
        <v>1884</v>
      </c>
      <c r="H75" t="s">
        <v>1944</v>
      </c>
      <c r="I75">
        <v>-461.4</v>
      </c>
    </row>
    <row r="76" spans="1:9" x14ac:dyDescent="0.3">
      <c r="A76">
        <v>86314</v>
      </c>
      <c r="B76">
        <v>113</v>
      </c>
      <c r="C76" t="s">
        <v>98</v>
      </c>
      <c r="D76">
        <v>122</v>
      </c>
      <c r="E76" t="s">
        <v>25</v>
      </c>
      <c r="F76" s="20">
        <v>45769</v>
      </c>
      <c r="G76" t="s">
        <v>1884</v>
      </c>
      <c r="H76" t="s">
        <v>1945</v>
      </c>
      <c r="I76">
        <v>-435.46</v>
      </c>
    </row>
    <row r="77" spans="1:9" x14ac:dyDescent="0.3">
      <c r="A77">
        <v>86315</v>
      </c>
      <c r="B77">
        <v>113</v>
      </c>
      <c r="C77" t="s">
        <v>98</v>
      </c>
      <c r="D77">
        <v>122</v>
      </c>
      <c r="E77" t="s">
        <v>25</v>
      </c>
      <c r="F77" s="20">
        <v>45769</v>
      </c>
      <c r="G77" t="s">
        <v>1884</v>
      </c>
      <c r="H77" t="s">
        <v>1946</v>
      </c>
      <c r="I77">
        <v>-389</v>
      </c>
    </row>
    <row r="78" spans="1:9" x14ac:dyDescent="0.3">
      <c r="A78">
        <v>86316</v>
      </c>
      <c r="B78">
        <v>113</v>
      </c>
      <c r="C78" t="s">
        <v>98</v>
      </c>
      <c r="D78">
        <v>122</v>
      </c>
      <c r="E78" t="s">
        <v>25</v>
      </c>
      <c r="F78" s="20">
        <v>45769</v>
      </c>
      <c r="G78" t="s">
        <v>1884</v>
      </c>
      <c r="H78" t="s">
        <v>1947</v>
      </c>
      <c r="I78">
        <v>-343.9</v>
      </c>
    </row>
    <row r="79" spans="1:9" x14ac:dyDescent="0.3">
      <c r="A79">
        <v>86317</v>
      </c>
      <c r="B79">
        <v>113</v>
      </c>
      <c r="C79" t="s">
        <v>98</v>
      </c>
      <c r="D79">
        <v>122</v>
      </c>
      <c r="E79" t="s">
        <v>25</v>
      </c>
      <c r="F79" s="20">
        <v>45769</v>
      </c>
      <c r="G79" t="s">
        <v>1884</v>
      </c>
      <c r="H79" t="s">
        <v>1948</v>
      </c>
      <c r="I79">
        <v>-568.5</v>
      </c>
    </row>
    <row r="80" spans="1:9" x14ac:dyDescent="0.3">
      <c r="A80">
        <v>86318</v>
      </c>
      <c r="B80">
        <v>113</v>
      </c>
      <c r="C80" t="s">
        <v>98</v>
      </c>
      <c r="D80">
        <v>122</v>
      </c>
      <c r="E80" t="s">
        <v>25</v>
      </c>
      <c r="F80" s="20">
        <v>45769</v>
      </c>
      <c r="G80" t="s">
        <v>1884</v>
      </c>
      <c r="H80" t="s">
        <v>1899</v>
      </c>
      <c r="I80">
        <v>-518.44000000000005</v>
      </c>
    </row>
    <row r="81" spans="1:9" x14ac:dyDescent="0.3">
      <c r="A81">
        <v>86319</v>
      </c>
      <c r="B81">
        <v>113</v>
      </c>
      <c r="C81" t="s">
        <v>98</v>
      </c>
      <c r="D81">
        <v>122</v>
      </c>
      <c r="E81" t="s">
        <v>25</v>
      </c>
      <c r="F81" s="20">
        <v>45769</v>
      </c>
      <c r="G81" t="s">
        <v>1884</v>
      </c>
      <c r="H81" t="s">
        <v>1949</v>
      </c>
      <c r="I81">
        <v>-1090.4100000000001</v>
      </c>
    </row>
    <row r="82" spans="1:9" x14ac:dyDescent="0.3">
      <c r="A82">
        <v>86320</v>
      </c>
      <c r="B82">
        <v>113</v>
      </c>
      <c r="C82" t="s">
        <v>98</v>
      </c>
      <c r="D82">
        <v>122</v>
      </c>
      <c r="E82" t="s">
        <v>25</v>
      </c>
      <c r="F82" s="20">
        <v>45769</v>
      </c>
      <c r="G82" t="s">
        <v>1884</v>
      </c>
      <c r="H82" t="s">
        <v>1950</v>
      </c>
      <c r="I82">
        <v>-1041.1600000000001</v>
      </c>
    </row>
    <row r="83" spans="1:9" x14ac:dyDescent="0.3">
      <c r="A83">
        <v>86321</v>
      </c>
      <c r="B83">
        <v>113</v>
      </c>
      <c r="C83" t="s">
        <v>98</v>
      </c>
      <c r="D83">
        <v>122</v>
      </c>
      <c r="E83" t="s">
        <v>25</v>
      </c>
      <c r="F83" s="20">
        <v>45769</v>
      </c>
      <c r="G83" t="s">
        <v>1884</v>
      </c>
      <c r="H83" t="s">
        <v>1951</v>
      </c>
      <c r="I83">
        <v>-972.42</v>
      </c>
    </row>
    <row r="84" spans="1:9" x14ac:dyDescent="0.3">
      <c r="A84">
        <v>86322</v>
      </c>
      <c r="B84">
        <v>113</v>
      </c>
      <c r="C84" t="s">
        <v>98</v>
      </c>
      <c r="D84">
        <v>122</v>
      </c>
      <c r="E84" t="s">
        <v>25</v>
      </c>
      <c r="F84" s="20">
        <v>45769</v>
      </c>
      <c r="G84" t="s">
        <v>1884</v>
      </c>
      <c r="H84" t="s">
        <v>1952</v>
      </c>
      <c r="I84">
        <v>-1017.08</v>
      </c>
    </row>
    <row r="85" spans="1:9" x14ac:dyDescent="0.3">
      <c r="A85">
        <v>86323</v>
      </c>
      <c r="B85">
        <v>113</v>
      </c>
      <c r="C85" t="s">
        <v>98</v>
      </c>
      <c r="D85">
        <v>122</v>
      </c>
      <c r="E85" t="s">
        <v>25</v>
      </c>
      <c r="F85" s="20">
        <v>45769</v>
      </c>
      <c r="G85" t="s">
        <v>1884</v>
      </c>
      <c r="H85" t="s">
        <v>1953</v>
      </c>
      <c r="I85">
        <v>-946</v>
      </c>
    </row>
    <row r="86" spans="1:9" x14ac:dyDescent="0.3">
      <c r="A86">
        <v>86324</v>
      </c>
      <c r="B86">
        <v>113</v>
      </c>
      <c r="C86" t="s">
        <v>98</v>
      </c>
      <c r="D86">
        <v>122</v>
      </c>
      <c r="E86" t="s">
        <v>25</v>
      </c>
      <c r="F86" s="20">
        <v>45769</v>
      </c>
      <c r="G86" t="s">
        <v>1884</v>
      </c>
      <c r="H86" t="s">
        <v>1954</v>
      </c>
      <c r="I86">
        <v>-876.8</v>
      </c>
    </row>
    <row r="87" spans="1:9" x14ac:dyDescent="0.3">
      <c r="A87">
        <v>86325</v>
      </c>
      <c r="B87">
        <v>113</v>
      </c>
      <c r="C87" t="s">
        <v>98</v>
      </c>
      <c r="D87">
        <v>122</v>
      </c>
      <c r="E87" t="s">
        <v>25</v>
      </c>
      <c r="F87" s="20">
        <v>45769</v>
      </c>
      <c r="G87" t="s">
        <v>1884</v>
      </c>
      <c r="H87" t="s">
        <v>1955</v>
      </c>
      <c r="I87">
        <v>-815.68</v>
      </c>
    </row>
    <row r="88" spans="1:9" x14ac:dyDescent="0.3">
      <c r="A88">
        <v>86326</v>
      </c>
      <c r="B88">
        <v>113</v>
      </c>
      <c r="C88" t="s">
        <v>98</v>
      </c>
      <c r="D88">
        <v>122</v>
      </c>
      <c r="E88" t="s">
        <v>25</v>
      </c>
      <c r="F88" s="20">
        <v>45769</v>
      </c>
      <c r="G88" t="s">
        <v>1884</v>
      </c>
      <c r="H88" t="s">
        <v>1912</v>
      </c>
      <c r="I88">
        <v>-715.1</v>
      </c>
    </row>
    <row r="89" spans="1:9" x14ac:dyDescent="0.3">
      <c r="A89">
        <v>86327</v>
      </c>
      <c r="B89">
        <v>113</v>
      </c>
      <c r="C89" t="s">
        <v>98</v>
      </c>
      <c r="D89">
        <v>122</v>
      </c>
      <c r="E89" t="s">
        <v>25</v>
      </c>
      <c r="F89" s="20">
        <v>45769</v>
      </c>
      <c r="G89" t="s">
        <v>1884</v>
      </c>
      <c r="H89" t="s">
        <v>1956</v>
      </c>
      <c r="I89">
        <v>-666</v>
      </c>
    </row>
    <row r="90" spans="1:9" x14ac:dyDescent="0.3">
      <c r="A90">
        <v>86328</v>
      </c>
      <c r="B90">
        <v>113</v>
      </c>
      <c r="C90" t="s">
        <v>98</v>
      </c>
      <c r="D90">
        <v>122</v>
      </c>
      <c r="E90" t="s">
        <v>25</v>
      </c>
      <c r="F90" s="20">
        <v>45769</v>
      </c>
      <c r="G90" t="s">
        <v>1884</v>
      </c>
      <c r="H90" t="s">
        <v>1915</v>
      </c>
      <c r="I90">
        <v>-652</v>
      </c>
    </row>
    <row r="91" spans="1:9" x14ac:dyDescent="0.3">
      <c r="A91">
        <v>86329</v>
      </c>
      <c r="B91">
        <v>113</v>
      </c>
      <c r="C91" t="s">
        <v>98</v>
      </c>
      <c r="D91">
        <v>122</v>
      </c>
      <c r="E91" t="s">
        <v>25</v>
      </c>
      <c r="F91" s="20">
        <v>45769</v>
      </c>
      <c r="G91" t="s">
        <v>1884</v>
      </c>
      <c r="H91" t="s">
        <v>1957</v>
      </c>
      <c r="I91">
        <v>-909</v>
      </c>
    </row>
    <row r="92" spans="1:9" x14ac:dyDescent="0.3">
      <c r="A92">
        <v>86330</v>
      </c>
      <c r="B92">
        <v>113</v>
      </c>
      <c r="C92" t="s">
        <v>98</v>
      </c>
      <c r="D92">
        <v>122</v>
      </c>
      <c r="E92" t="s">
        <v>25</v>
      </c>
      <c r="F92" s="20">
        <v>45769</v>
      </c>
      <c r="G92" t="s">
        <v>1884</v>
      </c>
      <c r="H92" t="s">
        <v>1958</v>
      </c>
      <c r="I92">
        <v>-1076.51</v>
      </c>
    </row>
    <row r="93" spans="1:9" x14ac:dyDescent="0.3">
      <c r="A93">
        <v>86331</v>
      </c>
      <c r="B93">
        <v>113</v>
      </c>
      <c r="C93" t="s">
        <v>98</v>
      </c>
      <c r="D93">
        <v>122</v>
      </c>
      <c r="E93" t="s">
        <v>25</v>
      </c>
      <c r="F93" s="20">
        <v>45769</v>
      </c>
      <c r="G93" t="s">
        <v>1884</v>
      </c>
      <c r="H93" t="s">
        <v>1895</v>
      </c>
      <c r="I93">
        <v>-2922</v>
      </c>
    </row>
    <row r="94" spans="1:9" x14ac:dyDescent="0.3">
      <c r="A94">
        <v>86332</v>
      </c>
      <c r="B94">
        <v>113</v>
      </c>
      <c r="C94" t="s">
        <v>98</v>
      </c>
      <c r="D94">
        <v>122</v>
      </c>
      <c r="E94" t="s">
        <v>25</v>
      </c>
      <c r="F94" s="20">
        <v>45769</v>
      </c>
      <c r="G94" t="s">
        <v>1884</v>
      </c>
      <c r="H94" t="s">
        <v>1895</v>
      </c>
      <c r="I94">
        <v>-2514.25</v>
      </c>
    </row>
    <row r="95" spans="1:9" x14ac:dyDescent="0.3">
      <c r="A95">
        <v>86333</v>
      </c>
      <c r="B95">
        <v>113</v>
      </c>
      <c r="C95" t="s">
        <v>98</v>
      </c>
      <c r="D95">
        <v>122</v>
      </c>
      <c r="E95" t="s">
        <v>25</v>
      </c>
      <c r="F95" s="20">
        <v>45769</v>
      </c>
      <c r="G95" t="s">
        <v>1884</v>
      </c>
      <c r="H95" t="s">
        <v>1959</v>
      </c>
      <c r="I95">
        <v>-2569.56</v>
      </c>
    </row>
    <row r="96" spans="1:9" x14ac:dyDescent="0.3">
      <c r="A96">
        <v>86334</v>
      </c>
      <c r="B96">
        <v>113</v>
      </c>
      <c r="C96" t="s">
        <v>98</v>
      </c>
      <c r="D96">
        <v>122</v>
      </c>
      <c r="E96" t="s">
        <v>25</v>
      </c>
      <c r="F96" s="20">
        <v>45769</v>
      </c>
      <c r="G96" t="s">
        <v>1884</v>
      </c>
      <c r="H96" t="s">
        <v>1917</v>
      </c>
      <c r="I96">
        <v>-2460.84</v>
      </c>
    </row>
    <row r="97" spans="1:9" x14ac:dyDescent="0.3">
      <c r="A97">
        <v>86335</v>
      </c>
      <c r="B97">
        <v>113</v>
      </c>
      <c r="C97" t="s">
        <v>98</v>
      </c>
      <c r="D97">
        <v>122</v>
      </c>
      <c r="E97" t="s">
        <v>25</v>
      </c>
      <c r="F97" s="20">
        <v>45769</v>
      </c>
      <c r="G97" t="s">
        <v>1884</v>
      </c>
      <c r="H97" t="s">
        <v>1906</v>
      </c>
      <c r="I97">
        <v>-1476.72</v>
      </c>
    </row>
    <row r="98" spans="1:9" x14ac:dyDescent="0.3">
      <c r="A98">
        <v>86336</v>
      </c>
      <c r="B98">
        <v>113</v>
      </c>
      <c r="C98" t="s">
        <v>98</v>
      </c>
      <c r="D98">
        <v>122</v>
      </c>
      <c r="E98" t="s">
        <v>25</v>
      </c>
      <c r="F98" s="20">
        <v>45769</v>
      </c>
      <c r="G98" t="s">
        <v>1884</v>
      </c>
      <c r="H98" t="s">
        <v>1960</v>
      </c>
      <c r="I98">
        <v>-1340.49</v>
      </c>
    </row>
    <row r="99" spans="1:9" x14ac:dyDescent="0.3">
      <c r="A99">
        <v>86337</v>
      </c>
      <c r="B99">
        <v>113</v>
      </c>
      <c r="C99" t="s">
        <v>98</v>
      </c>
      <c r="D99">
        <v>122</v>
      </c>
      <c r="E99" t="s">
        <v>25</v>
      </c>
      <c r="F99" s="20">
        <v>45769</v>
      </c>
      <c r="G99" t="s">
        <v>1884</v>
      </c>
      <c r="H99" t="s">
        <v>1961</v>
      </c>
      <c r="I99">
        <v>-1309.92</v>
      </c>
    </row>
    <row r="100" spans="1:9" x14ac:dyDescent="0.3">
      <c r="A100">
        <v>86338</v>
      </c>
      <c r="B100">
        <v>113</v>
      </c>
      <c r="C100" t="s">
        <v>98</v>
      </c>
      <c r="D100">
        <v>122</v>
      </c>
      <c r="E100" t="s">
        <v>25</v>
      </c>
      <c r="F100" s="20">
        <v>45769</v>
      </c>
      <c r="G100" t="s">
        <v>1884</v>
      </c>
      <c r="H100" t="s">
        <v>1945</v>
      </c>
      <c r="I100">
        <v>-1227.3800000000001</v>
      </c>
    </row>
    <row r="101" spans="1:9" x14ac:dyDescent="0.3">
      <c r="A101">
        <v>86339</v>
      </c>
      <c r="B101">
        <v>113</v>
      </c>
      <c r="C101" t="s">
        <v>98</v>
      </c>
      <c r="D101">
        <v>122</v>
      </c>
      <c r="E101" t="s">
        <v>25</v>
      </c>
      <c r="F101" s="20">
        <v>45769</v>
      </c>
      <c r="G101" t="s">
        <v>1884</v>
      </c>
      <c r="H101" t="s">
        <v>1962</v>
      </c>
      <c r="I101">
        <v>-1176</v>
      </c>
    </row>
    <row r="102" spans="1:9" x14ac:dyDescent="0.3">
      <c r="A102">
        <v>86340</v>
      </c>
      <c r="B102">
        <v>113</v>
      </c>
      <c r="C102" t="s">
        <v>98</v>
      </c>
      <c r="D102">
        <v>122</v>
      </c>
      <c r="E102" t="s">
        <v>25</v>
      </c>
      <c r="F102" s="20">
        <v>45769</v>
      </c>
      <c r="G102" t="s">
        <v>1884</v>
      </c>
      <c r="H102" t="s">
        <v>1905</v>
      </c>
      <c r="I102">
        <v>-1260</v>
      </c>
    </row>
    <row r="103" spans="1:9" x14ac:dyDescent="0.3">
      <c r="A103">
        <v>86341</v>
      </c>
      <c r="B103">
        <v>113</v>
      </c>
      <c r="C103" t="s">
        <v>98</v>
      </c>
      <c r="D103">
        <v>122</v>
      </c>
      <c r="E103" t="s">
        <v>25</v>
      </c>
      <c r="F103" s="20">
        <v>45769</v>
      </c>
      <c r="G103" t="s">
        <v>1884</v>
      </c>
      <c r="H103" t="s">
        <v>1963</v>
      </c>
      <c r="I103">
        <v>-8668.68</v>
      </c>
    </row>
    <row r="104" spans="1:9" x14ac:dyDescent="0.3">
      <c r="A104">
        <v>86342</v>
      </c>
      <c r="B104">
        <v>113</v>
      </c>
      <c r="C104" t="s">
        <v>98</v>
      </c>
      <c r="D104">
        <v>122</v>
      </c>
      <c r="E104" t="s">
        <v>25</v>
      </c>
      <c r="F104" s="20">
        <v>45769</v>
      </c>
      <c r="G104" t="s">
        <v>1884</v>
      </c>
      <c r="H104" t="s">
        <v>1964</v>
      </c>
      <c r="I104">
        <v>-5883.91</v>
      </c>
    </row>
    <row r="105" spans="1:9" x14ac:dyDescent="0.3">
      <c r="A105">
        <v>86343</v>
      </c>
      <c r="B105">
        <v>113</v>
      </c>
      <c r="C105" t="s">
        <v>98</v>
      </c>
      <c r="D105">
        <v>122</v>
      </c>
      <c r="E105" t="s">
        <v>25</v>
      </c>
      <c r="F105" s="20">
        <v>45769</v>
      </c>
      <c r="G105" t="s">
        <v>1884</v>
      </c>
      <c r="H105" t="s">
        <v>1961</v>
      </c>
      <c r="I105">
        <v>-5029.51</v>
      </c>
    </row>
    <row r="106" spans="1:9" x14ac:dyDescent="0.3">
      <c r="A106">
        <v>86344</v>
      </c>
      <c r="B106">
        <v>113</v>
      </c>
      <c r="C106" t="s">
        <v>98</v>
      </c>
      <c r="D106">
        <v>122</v>
      </c>
      <c r="E106" t="s">
        <v>25</v>
      </c>
      <c r="F106" s="20">
        <v>45769</v>
      </c>
      <c r="G106" t="s">
        <v>1884</v>
      </c>
      <c r="H106" t="s">
        <v>1949</v>
      </c>
      <c r="I106">
        <v>-3643.76</v>
      </c>
    </row>
    <row r="107" spans="1:9" x14ac:dyDescent="0.3">
      <c r="A107">
        <v>86345</v>
      </c>
      <c r="B107">
        <v>113</v>
      </c>
      <c r="C107" t="s">
        <v>98</v>
      </c>
      <c r="D107">
        <v>122</v>
      </c>
      <c r="E107" t="s">
        <v>25</v>
      </c>
      <c r="F107" s="20">
        <v>45769</v>
      </c>
      <c r="G107" t="s">
        <v>1884</v>
      </c>
      <c r="H107" t="s">
        <v>1965</v>
      </c>
      <c r="I107">
        <v>-3341</v>
      </c>
    </row>
    <row r="108" spans="1:9" x14ac:dyDescent="0.3">
      <c r="A108">
        <v>86346</v>
      </c>
      <c r="B108">
        <v>113</v>
      </c>
      <c r="C108" t="s">
        <v>98</v>
      </c>
      <c r="D108">
        <v>122</v>
      </c>
      <c r="E108" t="s">
        <v>25</v>
      </c>
      <c r="F108" s="20">
        <v>45769</v>
      </c>
      <c r="G108" t="s">
        <v>1884</v>
      </c>
      <c r="H108" t="s">
        <v>1966</v>
      </c>
      <c r="I108">
        <v>-4146.5600000000004</v>
      </c>
    </row>
    <row r="109" spans="1:9" x14ac:dyDescent="0.3">
      <c r="A109">
        <v>86347</v>
      </c>
      <c r="B109">
        <v>113</v>
      </c>
      <c r="C109" t="s">
        <v>98</v>
      </c>
      <c r="D109">
        <v>122</v>
      </c>
      <c r="E109" t="s">
        <v>25</v>
      </c>
      <c r="F109" s="20">
        <v>45769</v>
      </c>
      <c r="G109" t="s">
        <v>1884</v>
      </c>
      <c r="H109" t="s">
        <v>1966</v>
      </c>
      <c r="I109">
        <v>-4862.75</v>
      </c>
    </row>
    <row r="110" spans="1:9" x14ac:dyDescent="0.3">
      <c r="A110">
        <v>86348</v>
      </c>
      <c r="B110">
        <v>113</v>
      </c>
      <c r="C110" t="s">
        <v>98</v>
      </c>
      <c r="D110">
        <v>122</v>
      </c>
      <c r="E110" t="s">
        <v>25</v>
      </c>
      <c r="F110" s="20">
        <v>45769</v>
      </c>
      <c r="G110" t="s">
        <v>1884</v>
      </c>
      <c r="H110" t="s">
        <v>1966</v>
      </c>
      <c r="I110">
        <v>-4715.6499999999996</v>
      </c>
    </row>
    <row r="111" spans="1:9" x14ac:dyDescent="0.3">
      <c r="A111">
        <v>86349</v>
      </c>
      <c r="B111">
        <v>113</v>
      </c>
      <c r="C111" t="s">
        <v>98</v>
      </c>
      <c r="D111">
        <v>122</v>
      </c>
      <c r="E111" t="s">
        <v>25</v>
      </c>
      <c r="F111" s="20">
        <v>45769</v>
      </c>
      <c r="G111" t="s">
        <v>1884</v>
      </c>
      <c r="H111" t="s">
        <v>1967</v>
      </c>
      <c r="I111">
        <v>-10</v>
      </c>
    </row>
    <row r="112" spans="1:9" x14ac:dyDescent="0.3">
      <c r="A112">
        <v>86350</v>
      </c>
      <c r="B112">
        <v>113</v>
      </c>
      <c r="C112" t="s">
        <v>98</v>
      </c>
      <c r="D112">
        <v>122</v>
      </c>
      <c r="E112" t="s">
        <v>25</v>
      </c>
      <c r="F112" s="20">
        <v>45769</v>
      </c>
      <c r="G112" t="s">
        <v>1884</v>
      </c>
      <c r="H112" t="s">
        <v>1968</v>
      </c>
      <c r="I112">
        <v>-13</v>
      </c>
    </row>
    <row r="113" spans="1:9" x14ac:dyDescent="0.3">
      <c r="A113">
        <v>86351</v>
      </c>
      <c r="B113">
        <v>113</v>
      </c>
      <c r="C113" t="s">
        <v>98</v>
      </c>
      <c r="D113">
        <v>122</v>
      </c>
      <c r="E113" t="s">
        <v>25</v>
      </c>
      <c r="F113" s="20">
        <v>45769</v>
      </c>
      <c r="G113" t="s">
        <v>1884</v>
      </c>
      <c r="H113" t="s">
        <v>1968</v>
      </c>
      <c r="I113">
        <v>-13</v>
      </c>
    </row>
    <row r="114" spans="1:9" x14ac:dyDescent="0.3">
      <c r="A114">
        <v>86283</v>
      </c>
      <c r="B114">
        <v>113</v>
      </c>
      <c r="C114" t="s">
        <v>98</v>
      </c>
      <c r="D114">
        <v>122</v>
      </c>
      <c r="E114" t="s">
        <v>25</v>
      </c>
      <c r="F114" s="20">
        <v>45764</v>
      </c>
      <c r="G114" t="s">
        <v>1886</v>
      </c>
      <c r="H114" t="s">
        <v>1927</v>
      </c>
      <c r="I114">
        <v>59.92</v>
      </c>
    </row>
    <row r="115" spans="1:9" x14ac:dyDescent="0.3">
      <c r="A115">
        <v>86284</v>
      </c>
      <c r="B115">
        <v>113</v>
      </c>
      <c r="C115" t="s">
        <v>98</v>
      </c>
      <c r="D115">
        <v>122</v>
      </c>
      <c r="E115" t="s">
        <v>25</v>
      </c>
      <c r="F115" s="20">
        <v>45764</v>
      </c>
      <c r="G115" t="s">
        <v>1886</v>
      </c>
      <c r="H115" t="s">
        <v>1969</v>
      </c>
      <c r="I115">
        <v>108</v>
      </c>
    </row>
    <row r="116" spans="1:9" x14ac:dyDescent="0.3">
      <c r="A116">
        <v>86285</v>
      </c>
      <c r="B116">
        <v>113</v>
      </c>
      <c r="C116" t="s">
        <v>98</v>
      </c>
      <c r="D116">
        <v>122</v>
      </c>
      <c r="E116" t="s">
        <v>25</v>
      </c>
      <c r="F116" s="20">
        <v>45764</v>
      </c>
      <c r="G116" t="s">
        <v>1884</v>
      </c>
      <c r="H116" t="s">
        <v>1970</v>
      </c>
      <c r="I116">
        <v>-595.79999999999995</v>
      </c>
    </row>
    <row r="117" spans="1:9" x14ac:dyDescent="0.3">
      <c r="A117">
        <v>86286</v>
      </c>
      <c r="B117">
        <v>113</v>
      </c>
      <c r="C117" t="s">
        <v>98</v>
      </c>
      <c r="D117">
        <v>122</v>
      </c>
      <c r="E117" t="s">
        <v>25</v>
      </c>
      <c r="F117" s="20">
        <v>45764</v>
      </c>
      <c r="G117" t="s">
        <v>1884</v>
      </c>
      <c r="H117" t="s">
        <v>1971</v>
      </c>
      <c r="I117">
        <v>-5.89</v>
      </c>
    </row>
    <row r="118" spans="1:9" x14ac:dyDescent="0.3">
      <c r="A118">
        <v>86213</v>
      </c>
      <c r="B118">
        <v>113</v>
      </c>
      <c r="C118" t="s">
        <v>98</v>
      </c>
      <c r="D118">
        <v>122</v>
      </c>
      <c r="E118" t="s">
        <v>25</v>
      </c>
      <c r="F118" s="20">
        <v>45763</v>
      </c>
      <c r="G118" t="s">
        <v>1886</v>
      </c>
      <c r="H118" t="s">
        <v>1972</v>
      </c>
      <c r="I118">
        <v>595.79999999999995</v>
      </c>
    </row>
    <row r="119" spans="1:9" x14ac:dyDescent="0.3">
      <c r="A119">
        <v>86214</v>
      </c>
      <c r="B119">
        <v>113</v>
      </c>
      <c r="C119" t="s">
        <v>98</v>
      </c>
      <c r="D119">
        <v>122</v>
      </c>
      <c r="E119" t="s">
        <v>25</v>
      </c>
      <c r="F119" s="20">
        <v>45763</v>
      </c>
      <c r="G119" t="s">
        <v>1884</v>
      </c>
      <c r="H119" t="s">
        <v>1973</v>
      </c>
      <c r="I119">
        <v>-21409.09</v>
      </c>
    </row>
    <row r="120" spans="1:9" x14ac:dyDescent="0.3">
      <c r="A120">
        <v>86215</v>
      </c>
      <c r="B120">
        <v>113</v>
      </c>
      <c r="C120" t="s">
        <v>98</v>
      </c>
      <c r="D120">
        <v>122</v>
      </c>
      <c r="E120" t="s">
        <v>25</v>
      </c>
      <c r="F120" s="20">
        <v>45763</v>
      </c>
      <c r="G120" t="s">
        <v>1884</v>
      </c>
      <c r="H120" t="s">
        <v>1973</v>
      </c>
      <c r="I120">
        <v>-4425.09</v>
      </c>
    </row>
    <row r="121" spans="1:9" x14ac:dyDescent="0.3">
      <c r="A121">
        <v>86216</v>
      </c>
      <c r="B121">
        <v>113</v>
      </c>
      <c r="C121" t="s">
        <v>98</v>
      </c>
      <c r="D121">
        <v>122</v>
      </c>
      <c r="E121" t="s">
        <v>25</v>
      </c>
      <c r="F121" s="20">
        <v>45763</v>
      </c>
      <c r="G121" t="s">
        <v>1884</v>
      </c>
      <c r="H121" t="s">
        <v>1974</v>
      </c>
      <c r="I121">
        <v>-971.24</v>
      </c>
    </row>
    <row r="122" spans="1:9" x14ac:dyDescent="0.3">
      <c r="A122">
        <v>86217</v>
      </c>
      <c r="B122">
        <v>113</v>
      </c>
      <c r="C122" t="s">
        <v>98</v>
      </c>
      <c r="D122">
        <v>122</v>
      </c>
      <c r="E122" t="s">
        <v>25</v>
      </c>
      <c r="F122" s="20">
        <v>45763</v>
      </c>
      <c r="G122" t="s">
        <v>1884</v>
      </c>
      <c r="H122" t="s">
        <v>1975</v>
      </c>
      <c r="I122">
        <v>-737.24</v>
      </c>
    </row>
    <row r="123" spans="1:9" x14ac:dyDescent="0.3">
      <c r="A123">
        <v>86218</v>
      </c>
      <c r="B123">
        <v>113</v>
      </c>
      <c r="C123" t="s">
        <v>98</v>
      </c>
      <c r="D123">
        <v>122</v>
      </c>
      <c r="E123" t="s">
        <v>25</v>
      </c>
      <c r="F123" s="20">
        <v>45763</v>
      </c>
      <c r="G123" t="s">
        <v>1884</v>
      </c>
      <c r="H123" t="s">
        <v>1976</v>
      </c>
      <c r="I123">
        <v>-9275.0400000000009</v>
      </c>
    </row>
    <row r="124" spans="1:9" x14ac:dyDescent="0.3">
      <c r="A124">
        <v>86219</v>
      </c>
      <c r="B124">
        <v>113</v>
      </c>
      <c r="C124" t="s">
        <v>98</v>
      </c>
      <c r="D124">
        <v>122</v>
      </c>
      <c r="E124" t="s">
        <v>25</v>
      </c>
      <c r="F124" s="20">
        <v>45763</v>
      </c>
      <c r="G124" t="s">
        <v>1884</v>
      </c>
      <c r="H124" t="s">
        <v>1976</v>
      </c>
      <c r="I124">
        <v>-4033.43</v>
      </c>
    </row>
    <row r="125" spans="1:9" x14ac:dyDescent="0.3">
      <c r="A125">
        <v>86220</v>
      </c>
      <c r="B125">
        <v>113</v>
      </c>
      <c r="C125" t="s">
        <v>98</v>
      </c>
      <c r="D125">
        <v>122</v>
      </c>
      <c r="E125" t="s">
        <v>25</v>
      </c>
      <c r="F125" s="20">
        <v>45763</v>
      </c>
      <c r="G125" t="s">
        <v>1884</v>
      </c>
      <c r="H125" t="s">
        <v>1977</v>
      </c>
      <c r="I125">
        <v>-4200</v>
      </c>
    </row>
    <row r="126" spans="1:9" x14ac:dyDescent="0.3">
      <c r="A126">
        <v>86221</v>
      </c>
      <c r="B126">
        <v>113</v>
      </c>
      <c r="C126" t="s">
        <v>98</v>
      </c>
      <c r="D126">
        <v>122</v>
      </c>
      <c r="E126" t="s">
        <v>25</v>
      </c>
      <c r="F126" s="20">
        <v>45763</v>
      </c>
      <c r="G126" t="s">
        <v>1884</v>
      </c>
      <c r="H126" t="s">
        <v>1978</v>
      </c>
      <c r="I126">
        <v>-28130.55</v>
      </c>
    </row>
    <row r="127" spans="1:9" x14ac:dyDescent="0.3">
      <c r="A127">
        <v>86222</v>
      </c>
      <c r="B127">
        <v>113</v>
      </c>
      <c r="C127" t="s">
        <v>98</v>
      </c>
      <c r="D127">
        <v>122</v>
      </c>
      <c r="E127" t="s">
        <v>25</v>
      </c>
      <c r="F127" s="20">
        <v>45763</v>
      </c>
      <c r="G127" t="s">
        <v>1884</v>
      </c>
      <c r="H127" t="s">
        <v>1979</v>
      </c>
      <c r="I127">
        <v>-1646.09</v>
      </c>
    </row>
    <row r="128" spans="1:9" x14ac:dyDescent="0.3">
      <c r="A128">
        <v>86223</v>
      </c>
      <c r="B128">
        <v>113</v>
      </c>
      <c r="C128" t="s">
        <v>98</v>
      </c>
      <c r="D128">
        <v>122</v>
      </c>
      <c r="E128" t="s">
        <v>25</v>
      </c>
      <c r="F128" s="20">
        <v>45763</v>
      </c>
      <c r="G128" t="s">
        <v>1884</v>
      </c>
      <c r="H128" t="s">
        <v>1979</v>
      </c>
      <c r="I128">
        <v>-468.48</v>
      </c>
    </row>
    <row r="129" spans="1:9" x14ac:dyDescent="0.3">
      <c r="A129">
        <v>86224</v>
      </c>
      <c r="B129">
        <v>113</v>
      </c>
      <c r="C129" t="s">
        <v>98</v>
      </c>
      <c r="D129">
        <v>122</v>
      </c>
      <c r="E129" t="s">
        <v>25</v>
      </c>
      <c r="F129" s="20">
        <v>45763</v>
      </c>
      <c r="G129" t="s">
        <v>1884</v>
      </c>
      <c r="H129" t="s">
        <v>1979</v>
      </c>
      <c r="I129">
        <v>-151.13</v>
      </c>
    </row>
    <row r="130" spans="1:9" x14ac:dyDescent="0.3">
      <c r="A130">
        <v>86225</v>
      </c>
      <c r="B130">
        <v>113</v>
      </c>
      <c r="C130" t="s">
        <v>98</v>
      </c>
      <c r="D130">
        <v>122</v>
      </c>
      <c r="E130" t="s">
        <v>25</v>
      </c>
      <c r="F130" s="20">
        <v>45763</v>
      </c>
      <c r="G130" t="s">
        <v>1884</v>
      </c>
      <c r="H130" t="s">
        <v>1980</v>
      </c>
      <c r="I130">
        <v>-114.05</v>
      </c>
    </row>
    <row r="131" spans="1:9" x14ac:dyDescent="0.3">
      <c r="A131">
        <v>86226</v>
      </c>
      <c r="B131">
        <v>113</v>
      </c>
      <c r="C131" t="s">
        <v>98</v>
      </c>
      <c r="D131">
        <v>122</v>
      </c>
      <c r="E131" t="s">
        <v>25</v>
      </c>
      <c r="F131" s="20">
        <v>45763</v>
      </c>
      <c r="G131" t="s">
        <v>1884</v>
      </c>
      <c r="H131" t="s">
        <v>1981</v>
      </c>
      <c r="I131">
        <v>-4733.18</v>
      </c>
    </row>
    <row r="132" spans="1:9" x14ac:dyDescent="0.3">
      <c r="A132">
        <v>86227</v>
      </c>
      <c r="B132">
        <v>113</v>
      </c>
      <c r="C132" t="s">
        <v>98</v>
      </c>
      <c r="D132">
        <v>122</v>
      </c>
      <c r="E132" t="s">
        <v>25</v>
      </c>
      <c r="F132" s="20">
        <v>45763</v>
      </c>
      <c r="G132" t="s">
        <v>1884</v>
      </c>
      <c r="H132" t="s">
        <v>1982</v>
      </c>
      <c r="I132">
        <v>-3700</v>
      </c>
    </row>
    <row r="133" spans="1:9" x14ac:dyDescent="0.3">
      <c r="A133">
        <v>86228</v>
      </c>
      <c r="B133">
        <v>113</v>
      </c>
      <c r="C133" t="s">
        <v>98</v>
      </c>
      <c r="D133">
        <v>122</v>
      </c>
      <c r="E133" t="s">
        <v>25</v>
      </c>
      <c r="F133" s="20">
        <v>45763</v>
      </c>
      <c r="G133" t="s">
        <v>1884</v>
      </c>
      <c r="H133" t="s">
        <v>1983</v>
      </c>
      <c r="I133">
        <v>-1800</v>
      </c>
    </row>
    <row r="134" spans="1:9" x14ac:dyDescent="0.3">
      <c r="A134">
        <v>86229</v>
      </c>
      <c r="B134">
        <v>113</v>
      </c>
      <c r="C134" t="s">
        <v>98</v>
      </c>
      <c r="D134">
        <v>122</v>
      </c>
      <c r="E134" t="s">
        <v>25</v>
      </c>
      <c r="F134" s="20">
        <v>45763</v>
      </c>
      <c r="G134" t="s">
        <v>1884</v>
      </c>
      <c r="H134" t="s">
        <v>1984</v>
      </c>
      <c r="I134">
        <v>-3500</v>
      </c>
    </row>
    <row r="135" spans="1:9" x14ac:dyDescent="0.3">
      <c r="A135">
        <v>86230</v>
      </c>
      <c r="B135">
        <v>113</v>
      </c>
      <c r="C135" t="s">
        <v>98</v>
      </c>
      <c r="D135">
        <v>122</v>
      </c>
      <c r="E135" t="s">
        <v>25</v>
      </c>
      <c r="F135" s="20">
        <v>45763</v>
      </c>
      <c r="G135" t="s">
        <v>1884</v>
      </c>
      <c r="H135" t="s">
        <v>1981</v>
      </c>
      <c r="I135">
        <v>-1550</v>
      </c>
    </row>
    <row r="136" spans="1:9" x14ac:dyDescent="0.3">
      <c r="A136">
        <v>86231</v>
      </c>
      <c r="B136">
        <v>113</v>
      </c>
      <c r="C136" t="s">
        <v>98</v>
      </c>
      <c r="D136">
        <v>122</v>
      </c>
      <c r="E136" t="s">
        <v>25</v>
      </c>
      <c r="F136" s="20">
        <v>45763</v>
      </c>
      <c r="G136" t="s">
        <v>1884</v>
      </c>
      <c r="H136" t="s">
        <v>1985</v>
      </c>
      <c r="I136">
        <v>-595.79999999999995</v>
      </c>
    </row>
    <row r="137" spans="1:9" x14ac:dyDescent="0.3">
      <c r="A137">
        <v>86232</v>
      </c>
      <c r="B137">
        <v>113</v>
      </c>
      <c r="C137" t="s">
        <v>98</v>
      </c>
      <c r="D137">
        <v>122</v>
      </c>
      <c r="E137" t="s">
        <v>25</v>
      </c>
      <c r="F137" s="20">
        <v>45763</v>
      </c>
      <c r="G137" t="s">
        <v>1884</v>
      </c>
      <c r="H137" t="s">
        <v>1986</v>
      </c>
      <c r="I137">
        <v>-333</v>
      </c>
    </row>
    <row r="138" spans="1:9" x14ac:dyDescent="0.3">
      <c r="A138">
        <v>86233</v>
      </c>
      <c r="B138">
        <v>113</v>
      </c>
      <c r="C138" t="s">
        <v>98</v>
      </c>
      <c r="D138">
        <v>122</v>
      </c>
      <c r="E138" t="s">
        <v>25</v>
      </c>
      <c r="F138" s="20">
        <v>45763</v>
      </c>
      <c r="G138" t="s">
        <v>1884</v>
      </c>
      <c r="H138" t="s">
        <v>1981</v>
      </c>
      <c r="I138">
        <v>-150.66999999999999</v>
      </c>
    </row>
    <row r="139" spans="1:9" x14ac:dyDescent="0.3">
      <c r="A139">
        <v>86234</v>
      </c>
      <c r="B139">
        <v>113</v>
      </c>
      <c r="C139" t="s">
        <v>98</v>
      </c>
      <c r="D139">
        <v>122</v>
      </c>
      <c r="E139" t="s">
        <v>25</v>
      </c>
      <c r="F139" s="20">
        <v>45763</v>
      </c>
      <c r="G139" t="s">
        <v>1884</v>
      </c>
      <c r="H139" t="s">
        <v>1987</v>
      </c>
      <c r="I139">
        <v>-8400</v>
      </c>
    </row>
    <row r="140" spans="1:9" x14ac:dyDescent="0.3">
      <c r="A140">
        <v>86235</v>
      </c>
      <c r="B140">
        <v>113</v>
      </c>
      <c r="C140" t="s">
        <v>98</v>
      </c>
      <c r="D140">
        <v>122</v>
      </c>
      <c r="E140" t="s">
        <v>25</v>
      </c>
      <c r="F140" s="20">
        <v>45763</v>
      </c>
      <c r="G140" t="s">
        <v>1884</v>
      </c>
      <c r="H140" t="s">
        <v>1892</v>
      </c>
      <c r="I140">
        <v>-420.15</v>
      </c>
    </row>
    <row r="141" spans="1:9" x14ac:dyDescent="0.3">
      <c r="A141">
        <v>86236</v>
      </c>
      <c r="B141">
        <v>113</v>
      </c>
      <c r="C141" t="s">
        <v>98</v>
      </c>
      <c r="D141">
        <v>122</v>
      </c>
      <c r="E141" t="s">
        <v>25</v>
      </c>
      <c r="F141" s="20">
        <v>45763</v>
      </c>
      <c r="G141" t="s">
        <v>1884</v>
      </c>
      <c r="H141" t="s">
        <v>1965</v>
      </c>
      <c r="I141">
        <v>-413.1</v>
      </c>
    </row>
    <row r="142" spans="1:9" x14ac:dyDescent="0.3">
      <c r="A142">
        <v>86237</v>
      </c>
      <c r="B142">
        <v>113</v>
      </c>
      <c r="C142" t="s">
        <v>98</v>
      </c>
      <c r="D142">
        <v>122</v>
      </c>
      <c r="E142" t="s">
        <v>25</v>
      </c>
      <c r="F142" s="20">
        <v>45763</v>
      </c>
      <c r="G142" t="s">
        <v>1884</v>
      </c>
      <c r="H142" t="s">
        <v>1988</v>
      </c>
      <c r="I142">
        <v>-376.37</v>
      </c>
    </row>
    <row r="143" spans="1:9" x14ac:dyDescent="0.3">
      <c r="A143">
        <v>86238</v>
      </c>
      <c r="B143">
        <v>113</v>
      </c>
      <c r="C143" t="s">
        <v>98</v>
      </c>
      <c r="D143">
        <v>122</v>
      </c>
      <c r="E143" t="s">
        <v>25</v>
      </c>
      <c r="F143" s="20">
        <v>45763</v>
      </c>
      <c r="G143" t="s">
        <v>1884</v>
      </c>
      <c r="H143" t="s">
        <v>1895</v>
      </c>
      <c r="I143">
        <v>-339.6</v>
      </c>
    </row>
    <row r="144" spans="1:9" x14ac:dyDescent="0.3">
      <c r="A144">
        <v>86239</v>
      </c>
      <c r="B144">
        <v>113</v>
      </c>
      <c r="C144" t="s">
        <v>98</v>
      </c>
      <c r="D144">
        <v>122</v>
      </c>
      <c r="E144" t="s">
        <v>25</v>
      </c>
      <c r="F144" s="20">
        <v>45763</v>
      </c>
      <c r="G144" t="s">
        <v>1884</v>
      </c>
      <c r="H144" t="s">
        <v>1989</v>
      </c>
      <c r="I144">
        <v>-335.19</v>
      </c>
    </row>
    <row r="145" spans="1:9" x14ac:dyDescent="0.3">
      <c r="A145">
        <v>86240</v>
      </c>
      <c r="B145">
        <v>113</v>
      </c>
      <c r="C145" t="s">
        <v>98</v>
      </c>
      <c r="D145">
        <v>122</v>
      </c>
      <c r="E145" t="s">
        <v>25</v>
      </c>
      <c r="F145" s="20">
        <v>45763</v>
      </c>
      <c r="G145" t="s">
        <v>1884</v>
      </c>
      <c r="H145" t="s">
        <v>1990</v>
      </c>
      <c r="I145">
        <v>-223.45</v>
      </c>
    </row>
    <row r="146" spans="1:9" x14ac:dyDescent="0.3">
      <c r="A146">
        <v>86241</v>
      </c>
      <c r="B146">
        <v>113</v>
      </c>
      <c r="C146" t="s">
        <v>98</v>
      </c>
      <c r="D146">
        <v>122</v>
      </c>
      <c r="E146" t="s">
        <v>25</v>
      </c>
      <c r="F146" s="20">
        <v>45763</v>
      </c>
      <c r="G146" t="s">
        <v>1884</v>
      </c>
      <c r="H146" t="s">
        <v>1991</v>
      </c>
      <c r="I146">
        <v>-219</v>
      </c>
    </row>
    <row r="147" spans="1:9" x14ac:dyDescent="0.3">
      <c r="A147">
        <v>86242</v>
      </c>
      <c r="B147">
        <v>113</v>
      </c>
      <c r="C147" t="s">
        <v>98</v>
      </c>
      <c r="D147">
        <v>122</v>
      </c>
      <c r="E147" t="s">
        <v>25</v>
      </c>
      <c r="F147" s="20">
        <v>45763</v>
      </c>
      <c r="G147" t="s">
        <v>1884</v>
      </c>
      <c r="H147" t="s">
        <v>1992</v>
      </c>
      <c r="I147">
        <v>-185</v>
      </c>
    </row>
    <row r="148" spans="1:9" x14ac:dyDescent="0.3">
      <c r="A148">
        <v>86243</v>
      </c>
      <c r="B148">
        <v>113</v>
      </c>
      <c r="C148" t="s">
        <v>98</v>
      </c>
      <c r="D148">
        <v>122</v>
      </c>
      <c r="E148" t="s">
        <v>25</v>
      </c>
      <c r="F148" s="20">
        <v>45763</v>
      </c>
      <c r="G148" t="s">
        <v>1884</v>
      </c>
      <c r="H148" t="s">
        <v>1900</v>
      </c>
      <c r="I148">
        <v>-160.15</v>
      </c>
    </row>
    <row r="149" spans="1:9" x14ac:dyDescent="0.3">
      <c r="A149">
        <v>86244</v>
      </c>
      <c r="B149">
        <v>113</v>
      </c>
      <c r="C149" t="s">
        <v>98</v>
      </c>
      <c r="D149">
        <v>122</v>
      </c>
      <c r="E149" t="s">
        <v>25</v>
      </c>
      <c r="F149" s="20">
        <v>45763</v>
      </c>
      <c r="G149" t="s">
        <v>1884</v>
      </c>
      <c r="H149" t="s">
        <v>1903</v>
      </c>
      <c r="I149">
        <v>-159</v>
      </c>
    </row>
    <row r="150" spans="1:9" x14ac:dyDescent="0.3">
      <c r="A150">
        <v>86245</v>
      </c>
      <c r="B150">
        <v>113</v>
      </c>
      <c r="C150" t="s">
        <v>98</v>
      </c>
      <c r="D150">
        <v>122</v>
      </c>
      <c r="E150" t="s">
        <v>25</v>
      </c>
      <c r="F150" s="20">
        <v>45763</v>
      </c>
      <c r="G150" t="s">
        <v>1884</v>
      </c>
      <c r="H150" t="s">
        <v>1918</v>
      </c>
      <c r="I150">
        <v>-1018.96</v>
      </c>
    </row>
    <row r="151" spans="1:9" x14ac:dyDescent="0.3">
      <c r="A151">
        <v>86246</v>
      </c>
      <c r="B151">
        <v>113</v>
      </c>
      <c r="C151" t="s">
        <v>98</v>
      </c>
      <c r="D151">
        <v>122</v>
      </c>
      <c r="E151" t="s">
        <v>25</v>
      </c>
      <c r="F151" s="20">
        <v>45763</v>
      </c>
      <c r="G151" t="s">
        <v>1884</v>
      </c>
      <c r="H151" t="s">
        <v>1902</v>
      </c>
      <c r="I151">
        <v>-789</v>
      </c>
    </row>
    <row r="152" spans="1:9" x14ac:dyDescent="0.3">
      <c r="A152">
        <v>86247</v>
      </c>
      <c r="B152">
        <v>113</v>
      </c>
      <c r="C152" t="s">
        <v>98</v>
      </c>
      <c r="D152">
        <v>122</v>
      </c>
      <c r="E152" t="s">
        <v>25</v>
      </c>
      <c r="F152" s="20">
        <v>45763</v>
      </c>
      <c r="G152" t="s">
        <v>1884</v>
      </c>
      <c r="H152" t="s">
        <v>1903</v>
      </c>
      <c r="I152">
        <v>-973.6</v>
      </c>
    </row>
    <row r="153" spans="1:9" x14ac:dyDescent="0.3">
      <c r="A153">
        <v>86248</v>
      </c>
      <c r="B153">
        <v>113</v>
      </c>
      <c r="C153" t="s">
        <v>98</v>
      </c>
      <c r="D153">
        <v>122</v>
      </c>
      <c r="E153" t="s">
        <v>25</v>
      </c>
      <c r="F153" s="20">
        <v>45763</v>
      </c>
      <c r="G153" t="s">
        <v>1884</v>
      </c>
      <c r="H153" t="s">
        <v>1892</v>
      </c>
      <c r="I153">
        <v>-788.8</v>
      </c>
    </row>
    <row r="154" spans="1:9" x14ac:dyDescent="0.3">
      <c r="A154">
        <v>86249</v>
      </c>
      <c r="B154">
        <v>113</v>
      </c>
      <c r="C154" t="s">
        <v>98</v>
      </c>
      <c r="D154">
        <v>122</v>
      </c>
      <c r="E154" t="s">
        <v>25</v>
      </c>
      <c r="F154" s="20">
        <v>45763</v>
      </c>
      <c r="G154" t="s">
        <v>1884</v>
      </c>
      <c r="H154" t="s">
        <v>1906</v>
      </c>
      <c r="I154">
        <v>-765.24</v>
      </c>
    </row>
    <row r="155" spans="1:9" x14ac:dyDescent="0.3">
      <c r="A155">
        <v>86250</v>
      </c>
      <c r="B155">
        <v>113</v>
      </c>
      <c r="C155" t="s">
        <v>98</v>
      </c>
      <c r="D155">
        <v>122</v>
      </c>
      <c r="E155" t="s">
        <v>25</v>
      </c>
      <c r="F155" s="20">
        <v>45763</v>
      </c>
      <c r="G155" t="s">
        <v>1884</v>
      </c>
      <c r="H155" t="s">
        <v>1912</v>
      </c>
      <c r="I155">
        <v>-757.3</v>
      </c>
    </row>
    <row r="156" spans="1:9" x14ac:dyDescent="0.3">
      <c r="A156">
        <v>86251</v>
      </c>
      <c r="B156">
        <v>113</v>
      </c>
      <c r="C156" t="s">
        <v>98</v>
      </c>
      <c r="D156">
        <v>122</v>
      </c>
      <c r="E156" t="s">
        <v>25</v>
      </c>
      <c r="F156" s="20">
        <v>45763</v>
      </c>
      <c r="G156" t="s">
        <v>1884</v>
      </c>
      <c r="H156" t="s">
        <v>1920</v>
      </c>
      <c r="I156">
        <v>-615.6</v>
      </c>
    </row>
    <row r="157" spans="1:9" x14ac:dyDescent="0.3">
      <c r="A157">
        <v>86252</v>
      </c>
      <c r="B157">
        <v>113</v>
      </c>
      <c r="C157" t="s">
        <v>98</v>
      </c>
      <c r="D157">
        <v>122</v>
      </c>
      <c r="E157" t="s">
        <v>25</v>
      </c>
      <c r="F157" s="20">
        <v>45763</v>
      </c>
      <c r="G157" t="s">
        <v>1884</v>
      </c>
      <c r="H157" t="s">
        <v>1900</v>
      </c>
      <c r="I157">
        <v>-688.93</v>
      </c>
    </row>
    <row r="158" spans="1:9" x14ac:dyDescent="0.3">
      <c r="A158">
        <v>86253</v>
      </c>
      <c r="B158">
        <v>113</v>
      </c>
      <c r="C158" t="s">
        <v>98</v>
      </c>
      <c r="D158">
        <v>122</v>
      </c>
      <c r="E158" t="s">
        <v>25</v>
      </c>
      <c r="F158" s="20">
        <v>45763</v>
      </c>
      <c r="G158" t="s">
        <v>1884</v>
      </c>
      <c r="H158" t="s">
        <v>1993</v>
      </c>
      <c r="I158">
        <v>-660</v>
      </c>
    </row>
    <row r="159" spans="1:9" x14ac:dyDescent="0.3">
      <c r="A159">
        <v>86254</v>
      </c>
      <c r="B159">
        <v>113</v>
      </c>
      <c r="C159" t="s">
        <v>98</v>
      </c>
      <c r="D159">
        <v>122</v>
      </c>
      <c r="E159" t="s">
        <v>25</v>
      </c>
      <c r="F159" s="20">
        <v>45763</v>
      </c>
      <c r="G159" t="s">
        <v>1884</v>
      </c>
      <c r="H159" t="s">
        <v>1903</v>
      </c>
      <c r="I159">
        <v>-646.4</v>
      </c>
    </row>
    <row r="160" spans="1:9" x14ac:dyDescent="0.3">
      <c r="A160">
        <v>86255</v>
      </c>
      <c r="B160">
        <v>113</v>
      </c>
      <c r="C160" t="s">
        <v>98</v>
      </c>
      <c r="D160">
        <v>122</v>
      </c>
      <c r="E160" t="s">
        <v>25</v>
      </c>
      <c r="F160" s="20">
        <v>45763</v>
      </c>
      <c r="G160" t="s">
        <v>1884</v>
      </c>
      <c r="H160" t="s">
        <v>1892</v>
      </c>
      <c r="I160">
        <v>-639.96</v>
      </c>
    </row>
    <row r="161" spans="1:9" x14ac:dyDescent="0.3">
      <c r="A161">
        <v>86256</v>
      </c>
      <c r="B161">
        <v>113</v>
      </c>
      <c r="C161" t="s">
        <v>98</v>
      </c>
      <c r="D161">
        <v>122</v>
      </c>
      <c r="E161" t="s">
        <v>25</v>
      </c>
      <c r="F161" s="20">
        <v>45763</v>
      </c>
      <c r="G161" t="s">
        <v>1884</v>
      </c>
      <c r="H161" t="s">
        <v>1896</v>
      </c>
      <c r="I161">
        <v>-498</v>
      </c>
    </row>
    <row r="162" spans="1:9" x14ac:dyDescent="0.3">
      <c r="A162">
        <v>86257</v>
      </c>
      <c r="B162">
        <v>113</v>
      </c>
      <c r="C162" t="s">
        <v>98</v>
      </c>
      <c r="D162">
        <v>122</v>
      </c>
      <c r="E162" t="s">
        <v>25</v>
      </c>
      <c r="F162" s="20">
        <v>45763</v>
      </c>
      <c r="G162" t="s">
        <v>1884</v>
      </c>
      <c r="H162" t="s">
        <v>1895</v>
      </c>
      <c r="I162">
        <v>-480</v>
      </c>
    </row>
    <row r="163" spans="1:9" x14ac:dyDescent="0.3">
      <c r="A163">
        <v>86258</v>
      </c>
      <c r="B163">
        <v>113</v>
      </c>
      <c r="C163" t="s">
        <v>98</v>
      </c>
      <c r="D163">
        <v>122</v>
      </c>
      <c r="E163" t="s">
        <v>25</v>
      </c>
      <c r="F163" s="20">
        <v>45763</v>
      </c>
      <c r="G163" t="s">
        <v>1884</v>
      </c>
      <c r="H163" t="s">
        <v>1902</v>
      </c>
      <c r="I163">
        <v>-473.4</v>
      </c>
    </row>
    <row r="164" spans="1:9" x14ac:dyDescent="0.3">
      <c r="A164">
        <v>86259</v>
      </c>
      <c r="B164">
        <v>113</v>
      </c>
      <c r="C164" t="s">
        <v>98</v>
      </c>
      <c r="D164">
        <v>122</v>
      </c>
      <c r="E164" t="s">
        <v>25</v>
      </c>
      <c r="F164" s="20">
        <v>45763</v>
      </c>
      <c r="G164" t="s">
        <v>1884</v>
      </c>
      <c r="H164" t="s">
        <v>1994</v>
      </c>
      <c r="I164">
        <v>-12448.33</v>
      </c>
    </row>
    <row r="165" spans="1:9" x14ac:dyDescent="0.3">
      <c r="A165">
        <v>86260</v>
      </c>
      <c r="B165">
        <v>113</v>
      </c>
      <c r="C165" t="s">
        <v>98</v>
      </c>
      <c r="D165">
        <v>122</v>
      </c>
      <c r="E165" t="s">
        <v>25</v>
      </c>
      <c r="F165" s="20">
        <v>45763</v>
      </c>
      <c r="G165" t="s">
        <v>1884</v>
      </c>
      <c r="H165" t="s">
        <v>1949</v>
      </c>
      <c r="I165">
        <v>-2917.86</v>
      </c>
    </row>
    <row r="166" spans="1:9" x14ac:dyDescent="0.3">
      <c r="A166">
        <v>86261</v>
      </c>
      <c r="B166">
        <v>113</v>
      </c>
      <c r="C166" t="s">
        <v>98</v>
      </c>
      <c r="D166">
        <v>122</v>
      </c>
      <c r="E166" t="s">
        <v>25</v>
      </c>
      <c r="F166" s="20">
        <v>45763</v>
      </c>
      <c r="G166" t="s">
        <v>1884</v>
      </c>
      <c r="H166" t="s">
        <v>1995</v>
      </c>
      <c r="I166">
        <v>-1663.94</v>
      </c>
    </row>
    <row r="167" spans="1:9" x14ac:dyDescent="0.3">
      <c r="A167">
        <v>86262</v>
      </c>
      <c r="B167">
        <v>113</v>
      </c>
      <c r="C167" t="s">
        <v>98</v>
      </c>
      <c r="D167">
        <v>122</v>
      </c>
      <c r="E167" t="s">
        <v>25</v>
      </c>
      <c r="F167" s="20">
        <v>45763</v>
      </c>
      <c r="G167" t="s">
        <v>1884</v>
      </c>
      <c r="H167" t="s">
        <v>1949</v>
      </c>
      <c r="I167">
        <v>-2068.88</v>
      </c>
    </row>
    <row r="168" spans="1:9" x14ac:dyDescent="0.3">
      <c r="A168">
        <v>86263</v>
      </c>
      <c r="B168">
        <v>113</v>
      </c>
      <c r="C168" t="s">
        <v>98</v>
      </c>
      <c r="D168">
        <v>122</v>
      </c>
      <c r="E168" t="s">
        <v>25</v>
      </c>
      <c r="F168" s="20">
        <v>45763</v>
      </c>
      <c r="G168" t="s">
        <v>1884</v>
      </c>
      <c r="H168" t="s">
        <v>1895</v>
      </c>
      <c r="I168">
        <v>-1679.4</v>
      </c>
    </row>
    <row r="169" spans="1:9" x14ac:dyDescent="0.3">
      <c r="A169">
        <v>86264</v>
      </c>
      <c r="B169">
        <v>113</v>
      </c>
      <c r="C169" t="s">
        <v>98</v>
      </c>
      <c r="D169">
        <v>122</v>
      </c>
      <c r="E169" t="s">
        <v>25</v>
      </c>
      <c r="F169" s="20">
        <v>45763</v>
      </c>
      <c r="G169" t="s">
        <v>1884</v>
      </c>
      <c r="H169" t="s">
        <v>1893</v>
      </c>
      <c r="I169">
        <v>-1344.6</v>
      </c>
    </row>
    <row r="170" spans="1:9" x14ac:dyDescent="0.3">
      <c r="A170">
        <v>86265</v>
      </c>
      <c r="B170">
        <v>113</v>
      </c>
      <c r="C170" t="s">
        <v>98</v>
      </c>
      <c r="D170">
        <v>122</v>
      </c>
      <c r="E170" t="s">
        <v>25</v>
      </c>
      <c r="F170" s="20">
        <v>45763</v>
      </c>
      <c r="G170" t="s">
        <v>1884</v>
      </c>
      <c r="H170" t="s">
        <v>1901</v>
      </c>
      <c r="I170">
        <v>-1130.5</v>
      </c>
    </row>
    <row r="171" spans="1:9" x14ac:dyDescent="0.3">
      <c r="A171">
        <v>86266</v>
      </c>
      <c r="B171">
        <v>113</v>
      </c>
      <c r="C171" t="s">
        <v>98</v>
      </c>
      <c r="D171">
        <v>122</v>
      </c>
      <c r="E171" t="s">
        <v>25</v>
      </c>
      <c r="F171" s="20">
        <v>45763</v>
      </c>
      <c r="G171" t="s">
        <v>1884</v>
      </c>
      <c r="H171" t="s">
        <v>1996</v>
      </c>
      <c r="I171">
        <v>-1075.5</v>
      </c>
    </row>
    <row r="172" spans="1:9" x14ac:dyDescent="0.3">
      <c r="A172">
        <v>86267</v>
      </c>
      <c r="B172">
        <v>113</v>
      </c>
      <c r="C172" t="s">
        <v>98</v>
      </c>
      <c r="D172">
        <v>122</v>
      </c>
      <c r="E172" t="s">
        <v>25</v>
      </c>
      <c r="F172" s="20">
        <v>45763</v>
      </c>
      <c r="G172" t="s">
        <v>1884</v>
      </c>
      <c r="H172" t="s">
        <v>1893</v>
      </c>
      <c r="I172">
        <v>-1022.9</v>
      </c>
    </row>
    <row r="173" spans="1:9" x14ac:dyDescent="0.3">
      <c r="A173">
        <v>86268</v>
      </c>
      <c r="B173">
        <v>113</v>
      </c>
      <c r="C173" t="s">
        <v>98</v>
      </c>
      <c r="D173">
        <v>122</v>
      </c>
      <c r="E173" t="s">
        <v>25</v>
      </c>
      <c r="F173" s="20">
        <v>45763</v>
      </c>
      <c r="G173" t="s">
        <v>1884</v>
      </c>
      <c r="H173" t="s">
        <v>1997</v>
      </c>
      <c r="I173">
        <v>-700</v>
      </c>
    </row>
    <row r="174" spans="1:9" x14ac:dyDescent="0.3">
      <c r="A174">
        <v>86269</v>
      </c>
      <c r="B174">
        <v>113</v>
      </c>
      <c r="C174" t="s">
        <v>98</v>
      </c>
      <c r="D174">
        <v>122</v>
      </c>
      <c r="E174" t="s">
        <v>25</v>
      </c>
      <c r="F174" s="20">
        <v>45763</v>
      </c>
      <c r="G174" t="s">
        <v>1884</v>
      </c>
      <c r="H174" t="s">
        <v>1994</v>
      </c>
      <c r="I174">
        <v>-5060</v>
      </c>
    </row>
    <row r="175" spans="1:9" x14ac:dyDescent="0.3">
      <c r="A175">
        <v>86270</v>
      </c>
      <c r="B175">
        <v>113</v>
      </c>
      <c r="C175" t="s">
        <v>98</v>
      </c>
      <c r="D175">
        <v>122</v>
      </c>
      <c r="E175" t="s">
        <v>25</v>
      </c>
      <c r="F175" s="20">
        <v>45763</v>
      </c>
      <c r="G175" t="s">
        <v>1884</v>
      </c>
      <c r="H175" t="s">
        <v>1998</v>
      </c>
      <c r="I175">
        <v>-13</v>
      </c>
    </row>
    <row r="176" spans="1:9" x14ac:dyDescent="0.3">
      <c r="A176">
        <v>86271</v>
      </c>
      <c r="B176">
        <v>113</v>
      </c>
      <c r="C176" t="s">
        <v>98</v>
      </c>
      <c r="D176">
        <v>122</v>
      </c>
      <c r="E176" t="s">
        <v>25</v>
      </c>
      <c r="F176" s="20">
        <v>45763</v>
      </c>
      <c r="G176" t="s">
        <v>1884</v>
      </c>
      <c r="H176" t="s">
        <v>1998</v>
      </c>
      <c r="I176">
        <v>-13</v>
      </c>
    </row>
    <row r="177" spans="1:9" x14ac:dyDescent="0.3">
      <c r="A177">
        <v>86272</v>
      </c>
      <c r="B177">
        <v>113</v>
      </c>
      <c r="C177" t="s">
        <v>98</v>
      </c>
      <c r="D177">
        <v>122</v>
      </c>
      <c r="E177" t="s">
        <v>25</v>
      </c>
      <c r="F177" s="20">
        <v>45763</v>
      </c>
      <c r="G177" t="s">
        <v>1884</v>
      </c>
      <c r="H177" t="s">
        <v>1998</v>
      </c>
      <c r="I177">
        <v>-13</v>
      </c>
    </row>
    <row r="178" spans="1:9" x14ac:dyDescent="0.3">
      <c r="A178">
        <v>86273</v>
      </c>
      <c r="B178">
        <v>113</v>
      </c>
      <c r="C178" t="s">
        <v>98</v>
      </c>
      <c r="D178">
        <v>122</v>
      </c>
      <c r="E178" t="s">
        <v>25</v>
      </c>
      <c r="F178" s="20">
        <v>45763</v>
      </c>
      <c r="G178" t="s">
        <v>1884</v>
      </c>
      <c r="H178" t="s">
        <v>1998</v>
      </c>
      <c r="I178">
        <v>-13</v>
      </c>
    </row>
    <row r="179" spans="1:9" x14ac:dyDescent="0.3">
      <c r="A179">
        <v>86274</v>
      </c>
      <c r="B179">
        <v>113</v>
      </c>
      <c r="C179" t="s">
        <v>98</v>
      </c>
      <c r="D179">
        <v>122</v>
      </c>
      <c r="E179" t="s">
        <v>25</v>
      </c>
      <c r="F179" s="20">
        <v>45763</v>
      </c>
      <c r="G179" t="s">
        <v>1884</v>
      </c>
      <c r="H179" t="s">
        <v>1998</v>
      </c>
      <c r="I179">
        <v>-13</v>
      </c>
    </row>
    <row r="180" spans="1:9" x14ac:dyDescent="0.3">
      <c r="A180">
        <v>86275</v>
      </c>
      <c r="B180">
        <v>113</v>
      </c>
      <c r="C180" t="s">
        <v>98</v>
      </c>
      <c r="D180">
        <v>122</v>
      </c>
      <c r="E180" t="s">
        <v>25</v>
      </c>
      <c r="F180" s="20">
        <v>45763</v>
      </c>
      <c r="G180" t="s">
        <v>1884</v>
      </c>
      <c r="H180" t="s">
        <v>1998</v>
      </c>
      <c r="I180">
        <v>-13</v>
      </c>
    </row>
    <row r="181" spans="1:9" x14ac:dyDescent="0.3">
      <c r="A181">
        <v>86276</v>
      </c>
      <c r="B181">
        <v>113</v>
      </c>
      <c r="C181" t="s">
        <v>98</v>
      </c>
      <c r="D181">
        <v>122</v>
      </c>
      <c r="E181" t="s">
        <v>25</v>
      </c>
      <c r="F181" s="20">
        <v>45763</v>
      </c>
      <c r="G181" t="s">
        <v>1884</v>
      </c>
      <c r="H181" t="s">
        <v>1998</v>
      </c>
      <c r="I181">
        <v>-13</v>
      </c>
    </row>
    <row r="182" spans="1:9" x14ac:dyDescent="0.3">
      <c r="A182">
        <v>86277</v>
      </c>
      <c r="B182">
        <v>113</v>
      </c>
      <c r="C182" t="s">
        <v>98</v>
      </c>
      <c r="D182">
        <v>122</v>
      </c>
      <c r="E182" t="s">
        <v>25</v>
      </c>
      <c r="F182" s="20">
        <v>45763</v>
      </c>
      <c r="G182" t="s">
        <v>1884</v>
      </c>
      <c r="H182" t="s">
        <v>1998</v>
      </c>
      <c r="I182">
        <v>-13</v>
      </c>
    </row>
    <row r="183" spans="1:9" x14ac:dyDescent="0.3">
      <c r="A183">
        <v>86278</v>
      </c>
      <c r="B183">
        <v>113</v>
      </c>
      <c r="C183" t="s">
        <v>98</v>
      </c>
      <c r="D183">
        <v>122</v>
      </c>
      <c r="E183" t="s">
        <v>25</v>
      </c>
      <c r="F183" s="20">
        <v>45763</v>
      </c>
      <c r="G183" t="s">
        <v>1884</v>
      </c>
      <c r="H183" t="s">
        <v>1998</v>
      </c>
      <c r="I183">
        <v>-13</v>
      </c>
    </row>
    <row r="184" spans="1:9" x14ac:dyDescent="0.3">
      <c r="A184">
        <v>86279</v>
      </c>
      <c r="B184">
        <v>113</v>
      </c>
      <c r="C184" t="s">
        <v>98</v>
      </c>
      <c r="D184">
        <v>122</v>
      </c>
      <c r="E184" t="s">
        <v>25</v>
      </c>
      <c r="F184" s="20">
        <v>45763</v>
      </c>
      <c r="G184" t="s">
        <v>1884</v>
      </c>
      <c r="H184" t="s">
        <v>1999</v>
      </c>
      <c r="I184">
        <v>-98</v>
      </c>
    </row>
    <row r="185" spans="1:9" x14ac:dyDescent="0.3">
      <c r="A185">
        <v>86280</v>
      </c>
      <c r="B185">
        <v>113</v>
      </c>
      <c r="C185" t="s">
        <v>98</v>
      </c>
      <c r="D185">
        <v>122</v>
      </c>
      <c r="E185" t="s">
        <v>25</v>
      </c>
      <c r="F185" s="20">
        <v>45763</v>
      </c>
      <c r="G185" t="s">
        <v>1884</v>
      </c>
      <c r="H185" t="s">
        <v>1999</v>
      </c>
      <c r="I185">
        <v>-3.5</v>
      </c>
    </row>
    <row r="186" spans="1:9" x14ac:dyDescent="0.3">
      <c r="A186">
        <v>86281</v>
      </c>
      <c r="B186">
        <v>113</v>
      </c>
      <c r="C186" t="s">
        <v>98</v>
      </c>
      <c r="D186">
        <v>122</v>
      </c>
      <c r="E186" t="s">
        <v>25</v>
      </c>
      <c r="F186" s="20">
        <v>45763</v>
      </c>
      <c r="G186" t="s">
        <v>1884</v>
      </c>
      <c r="H186" t="s">
        <v>2000</v>
      </c>
      <c r="I186">
        <v>-17.29</v>
      </c>
    </row>
    <row r="187" spans="1:9" x14ac:dyDescent="0.3">
      <c r="A187">
        <v>86204</v>
      </c>
      <c r="B187">
        <v>113</v>
      </c>
      <c r="C187" t="s">
        <v>98</v>
      </c>
      <c r="D187">
        <v>122</v>
      </c>
      <c r="E187" t="s">
        <v>25</v>
      </c>
      <c r="F187" s="20">
        <v>45762</v>
      </c>
      <c r="G187" t="s">
        <v>1886</v>
      </c>
      <c r="H187" t="s">
        <v>1927</v>
      </c>
      <c r="I187">
        <v>270.74</v>
      </c>
    </row>
    <row r="188" spans="1:9" x14ac:dyDescent="0.3">
      <c r="A188">
        <v>86205</v>
      </c>
      <c r="B188">
        <v>113</v>
      </c>
      <c r="C188" t="s">
        <v>98</v>
      </c>
      <c r="D188">
        <v>122</v>
      </c>
      <c r="E188" t="s">
        <v>25</v>
      </c>
      <c r="F188" s="20">
        <v>45762</v>
      </c>
      <c r="G188" t="s">
        <v>1886</v>
      </c>
      <c r="H188" t="s">
        <v>2001</v>
      </c>
      <c r="I188">
        <v>81</v>
      </c>
    </row>
    <row r="189" spans="1:9" x14ac:dyDescent="0.3">
      <c r="A189">
        <v>86206</v>
      </c>
      <c r="B189">
        <v>113</v>
      </c>
      <c r="C189" t="s">
        <v>98</v>
      </c>
      <c r="D189">
        <v>122</v>
      </c>
      <c r="E189" t="s">
        <v>25</v>
      </c>
      <c r="F189" s="20">
        <v>45762</v>
      </c>
      <c r="G189" t="s">
        <v>1884</v>
      </c>
      <c r="H189" t="s">
        <v>2002</v>
      </c>
      <c r="I189">
        <v>-773.98</v>
      </c>
    </row>
    <row r="190" spans="1:9" x14ac:dyDescent="0.3">
      <c r="A190">
        <v>86207</v>
      </c>
      <c r="B190">
        <v>113</v>
      </c>
      <c r="C190" t="s">
        <v>98</v>
      </c>
      <c r="D190">
        <v>122</v>
      </c>
      <c r="E190" t="s">
        <v>25</v>
      </c>
      <c r="F190" s="20">
        <v>45762</v>
      </c>
      <c r="G190" t="s">
        <v>1884</v>
      </c>
      <c r="H190" t="s">
        <v>2003</v>
      </c>
      <c r="I190">
        <v>-1168.32</v>
      </c>
    </row>
    <row r="191" spans="1:9" x14ac:dyDescent="0.3">
      <c r="A191">
        <v>86208</v>
      </c>
      <c r="B191">
        <v>113</v>
      </c>
      <c r="C191" t="s">
        <v>98</v>
      </c>
      <c r="D191">
        <v>122</v>
      </c>
      <c r="E191" t="s">
        <v>25</v>
      </c>
      <c r="F191" s="20">
        <v>45762</v>
      </c>
      <c r="G191" t="s">
        <v>1884</v>
      </c>
      <c r="H191" t="s">
        <v>2004</v>
      </c>
      <c r="I191">
        <v>-1103.25</v>
      </c>
    </row>
    <row r="192" spans="1:9" x14ac:dyDescent="0.3">
      <c r="A192">
        <v>86209</v>
      </c>
      <c r="B192">
        <v>113</v>
      </c>
      <c r="C192" t="s">
        <v>98</v>
      </c>
      <c r="D192">
        <v>122</v>
      </c>
      <c r="E192" t="s">
        <v>25</v>
      </c>
      <c r="F192" s="20">
        <v>45762</v>
      </c>
      <c r="G192" t="s">
        <v>1884</v>
      </c>
      <c r="H192" t="s">
        <v>2005</v>
      </c>
      <c r="I192">
        <v>-682.43</v>
      </c>
    </row>
    <row r="193" spans="1:9" x14ac:dyDescent="0.3">
      <c r="A193">
        <v>86210</v>
      </c>
      <c r="B193">
        <v>113</v>
      </c>
      <c r="C193" t="s">
        <v>98</v>
      </c>
      <c r="D193">
        <v>122</v>
      </c>
      <c r="E193" t="s">
        <v>25</v>
      </c>
      <c r="F193" s="20">
        <v>45762</v>
      </c>
      <c r="G193" t="s">
        <v>1884</v>
      </c>
      <c r="H193" t="s">
        <v>2006</v>
      </c>
      <c r="I193">
        <v>-20</v>
      </c>
    </row>
    <row r="194" spans="1:9" x14ac:dyDescent="0.3">
      <c r="A194">
        <v>86211</v>
      </c>
      <c r="B194">
        <v>113</v>
      </c>
      <c r="C194" t="s">
        <v>98</v>
      </c>
      <c r="D194">
        <v>122</v>
      </c>
      <c r="E194" t="s">
        <v>25</v>
      </c>
      <c r="F194" s="20">
        <v>45762</v>
      </c>
      <c r="G194" t="s">
        <v>1884</v>
      </c>
      <c r="H194" t="s">
        <v>2007</v>
      </c>
      <c r="I194">
        <v>-680.9</v>
      </c>
    </row>
    <row r="195" spans="1:9" x14ac:dyDescent="0.3">
      <c r="A195">
        <v>86145</v>
      </c>
      <c r="B195">
        <v>113</v>
      </c>
      <c r="C195" t="s">
        <v>98</v>
      </c>
      <c r="D195">
        <v>122</v>
      </c>
      <c r="E195" t="s">
        <v>25</v>
      </c>
      <c r="F195" s="20">
        <v>45761</v>
      </c>
      <c r="G195" t="s">
        <v>1886</v>
      </c>
      <c r="H195" t="s">
        <v>1925</v>
      </c>
      <c r="I195">
        <v>2081</v>
      </c>
    </row>
    <row r="196" spans="1:9" x14ac:dyDescent="0.3">
      <c r="A196">
        <v>86146</v>
      </c>
      <c r="B196">
        <v>113</v>
      </c>
      <c r="C196" t="s">
        <v>98</v>
      </c>
      <c r="D196">
        <v>122</v>
      </c>
      <c r="E196" t="s">
        <v>25</v>
      </c>
      <c r="F196" s="20">
        <v>45761</v>
      </c>
      <c r="G196" t="s">
        <v>1886</v>
      </c>
      <c r="H196" t="s">
        <v>2008</v>
      </c>
      <c r="I196">
        <v>135</v>
      </c>
    </row>
    <row r="197" spans="1:9" x14ac:dyDescent="0.3">
      <c r="A197">
        <v>86147</v>
      </c>
      <c r="B197">
        <v>113</v>
      </c>
      <c r="C197" t="s">
        <v>98</v>
      </c>
      <c r="D197">
        <v>122</v>
      </c>
      <c r="E197" t="s">
        <v>25</v>
      </c>
      <c r="F197" s="20">
        <v>45761</v>
      </c>
      <c r="G197" t="s">
        <v>1886</v>
      </c>
      <c r="H197" t="s">
        <v>1926</v>
      </c>
      <c r="I197">
        <v>114.45</v>
      </c>
    </row>
    <row r="198" spans="1:9" x14ac:dyDescent="0.3">
      <c r="A198">
        <v>86148</v>
      </c>
      <c r="B198">
        <v>113</v>
      </c>
      <c r="C198" t="s">
        <v>98</v>
      </c>
      <c r="D198">
        <v>122</v>
      </c>
      <c r="E198" t="s">
        <v>25</v>
      </c>
      <c r="F198" s="20">
        <v>45761</v>
      </c>
      <c r="G198" t="s">
        <v>1886</v>
      </c>
      <c r="H198" t="s">
        <v>1927</v>
      </c>
      <c r="I198">
        <v>724.48</v>
      </c>
    </row>
    <row r="199" spans="1:9" x14ac:dyDescent="0.3">
      <c r="A199">
        <v>86149</v>
      </c>
      <c r="B199">
        <v>113</v>
      </c>
      <c r="C199" t="s">
        <v>98</v>
      </c>
      <c r="D199">
        <v>122</v>
      </c>
      <c r="E199" t="s">
        <v>25</v>
      </c>
      <c r="F199" s="20">
        <v>45761</v>
      </c>
      <c r="G199" t="s">
        <v>1886</v>
      </c>
      <c r="H199" t="s">
        <v>2009</v>
      </c>
      <c r="I199">
        <v>324</v>
      </c>
    </row>
    <row r="200" spans="1:9" x14ac:dyDescent="0.3">
      <c r="A200">
        <v>86150</v>
      </c>
      <c r="B200">
        <v>113</v>
      </c>
      <c r="C200" t="s">
        <v>98</v>
      </c>
      <c r="D200">
        <v>122</v>
      </c>
      <c r="E200" t="s">
        <v>25</v>
      </c>
      <c r="F200" s="20">
        <v>45761</v>
      </c>
      <c r="G200" t="s">
        <v>1886</v>
      </c>
      <c r="H200" t="s">
        <v>2010</v>
      </c>
      <c r="I200">
        <v>355383.23</v>
      </c>
    </row>
    <row r="201" spans="1:9" x14ac:dyDescent="0.3">
      <c r="A201">
        <v>86151</v>
      </c>
      <c r="B201">
        <v>113</v>
      </c>
      <c r="C201" t="s">
        <v>98</v>
      </c>
      <c r="D201">
        <v>122</v>
      </c>
      <c r="E201" t="s">
        <v>25</v>
      </c>
      <c r="F201" s="20">
        <v>45761</v>
      </c>
      <c r="G201" t="s">
        <v>1884</v>
      </c>
      <c r="H201" t="s">
        <v>2011</v>
      </c>
      <c r="I201">
        <v>-8800.64</v>
      </c>
    </row>
    <row r="202" spans="1:9" x14ac:dyDescent="0.3">
      <c r="A202">
        <v>86152</v>
      </c>
      <c r="B202">
        <v>113</v>
      </c>
      <c r="C202" t="s">
        <v>98</v>
      </c>
      <c r="D202">
        <v>122</v>
      </c>
      <c r="E202" t="s">
        <v>25</v>
      </c>
      <c r="F202" s="20">
        <v>45761</v>
      </c>
      <c r="G202" t="s">
        <v>1884</v>
      </c>
      <c r="H202" t="s">
        <v>1943</v>
      </c>
      <c r="I202">
        <v>-119.4</v>
      </c>
    </row>
    <row r="203" spans="1:9" x14ac:dyDescent="0.3">
      <c r="A203">
        <v>86153</v>
      </c>
      <c r="B203">
        <v>113</v>
      </c>
      <c r="C203" t="s">
        <v>98</v>
      </c>
      <c r="D203">
        <v>122</v>
      </c>
      <c r="E203" t="s">
        <v>25</v>
      </c>
      <c r="F203" s="20">
        <v>45761</v>
      </c>
      <c r="G203" t="s">
        <v>1884</v>
      </c>
      <c r="H203" t="s">
        <v>1961</v>
      </c>
      <c r="I203">
        <v>-238.6</v>
      </c>
    </row>
    <row r="204" spans="1:9" x14ac:dyDescent="0.3">
      <c r="A204">
        <v>86154</v>
      </c>
      <c r="B204">
        <v>113</v>
      </c>
      <c r="C204" t="s">
        <v>98</v>
      </c>
      <c r="D204">
        <v>122</v>
      </c>
      <c r="E204" t="s">
        <v>25</v>
      </c>
      <c r="F204" s="20">
        <v>45761</v>
      </c>
      <c r="G204" t="s">
        <v>1884</v>
      </c>
      <c r="H204" t="s">
        <v>1893</v>
      </c>
      <c r="I204">
        <v>-264.8</v>
      </c>
    </row>
    <row r="205" spans="1:9" x14ac:dyDescent="0.3">
      <c r="A205">
        <v>86155</v>
      </c>
      <c r="B205">
        <v>113</v>
      </c>
      <c r="C205" t="s">
        <v>98</v>
      </c>
      <c r="D205">
        <v>122</v>
      </c>
      <c r="E205" t="s">
        <v>25</v>
      </c>
      <c r="F205" s="20">
        <v>45761</v>
      </c>
      <c r="G205" t="s">
        <v>1884</v>
      </c>
      <c r="H205" t="s">
        <v>1935</v>
      </c>
      <c r="I205">
        <v>-315</v>
      </c>
    </row>
    <row r="206" spans="1:9" x14ac:dyDescent="0.3">
      <c r="A206">
        <v>86156</v>
      </c>
      <c r="B206">
        <v>113</v>
      </c>
      <c r="C206" t="s">
        <v>98</v>
      </c>
      <c r="D206">
        <v>122</v>
      </c>
      <c r="E206" t="s">
        <v>25</v>
      </c>
      <c r="F206" s="20">
        <v>45761</v>
      </c>
      <c r="G206" t="s">
        <v>1884</v>
      </c>
      <c r="H206" t="s">
        <v>2012</v>
      </c>
      <c r="I206">
        <v>-261.69</v>
      </c>
    </row>
    <row r="207" spans="1:9" x14ac:dyDescent="0.3">
      <c r="A207">
        <v>86157</v>
      </c>
      <c r="B207">
        <v>113</v>
      </c>
      <c r="C207" t="s">
        <v>98</v>
      </c>
      <c r="D207">
        <v>122</v>
      </c>
      <c r="E207" t="s">
        <v>25</v>
      </c>
      <c r="F207" s="20">
        <v>45761</v>
      </c>
      <c r="G207" t="s">
        <v>1884</v>
      </c>
      <c r="H207" t="s">
        <v>2013</v>
      </c>
      <c r="I207">
        <v>-320</v>
      </c>
    </row>
    <row r="208" spans="1:9" x14ac:dyDescent="0.3">
      <c r="A208">
        <v>86158</v>
      </c>
      <c r="B208">
        <v>113</v>
      </c>
      <c r="C208" t="s">
        <v>98</v>
      </c>
      <c r="D208">
        <v>122</v>
      </c>
      <c r="E208" t="s">
        <v>25</v>
      </c>
      <c r="F208" s="20">
        <v>45761</v>
      </c>
      <c r="G208" t="s">
        <v>1884</v>
      </c>
      <c r="H208" t="s">
        <v>1950</v>
      </c>
      <c r="I208">
        <v>-372.5</v>
      </c>
    </row>
    <row r="209" spans="1:9" x14ac:dyDescent="0.3">
      <c r="A209">
        <v>86159</v>
      </c>
      <c r="B209">
        <v>113</v>
      </c>
      <c r="C209" t="s">
        <v>98</v>
      </c>
      <c r="D209">
        <v>122</v>
      </c>
      <c r="E209" t="s">
        <v>25</v>
      </c>
      <c r="F209" s="20">
        <v>45761</v>
      </c>
      <c r="G209" t="s">
        <v>1884</v>
      </c>
      <c r="H209" t="s">
        <v>1942</v>
      </c>
      <c r="I209">
        <v>-386.44</v>
      </c>
    </row>
    <row r="210" spans="1:9" x14ac:dyDescent="0.3">
      <c r="A210">
        <v>86160</v>
      </c>
      <c r="B210">
        <v>113</v>
      </c>
      <c r="C210" t="s">
        <v>98</v>
      </c>
      <c r="D210">
        <v>122</v>
      </c>
      <c r="E210" t="s">
        <v>25</v>
      </c>
      <c r="F210" s="20">
        <v>45761</v>
      </c>
      <c r="G210" t="s">
        <v>1884</v>
      </c>
      <c r="H210" t="s">
        <v>1947</v>
      </c>
      <c r="I210">
        <v>-426.1</v>
      </c>
    </row>
    <row r="211" spans="1:9" x14ac:dyDescent="0.3">
      <c r="A211">
        <v>86161</v>
      </c>
      <c r="B211">
        <v>113</v>
      </c>
      <c r="C211" t="s">
        <v>98</v>
      </c>
      <c r="D211">
        <v>122</v>
      </c>
      <c r="E211" t="s">
        <v>25</v>
      </c>
      <c r="F211" s="20">
        <v>45761</v>
      </c>
      <c r="G211" t="s">
        <v>1884</v>
      </c>
      <c r="H211" t="s">
        <v>1895</v>
      </c>
      <c r="I211">
        <v>-427.2</v>
      </c>
    </row>
    <row r="212" spans="1:9" x14ac:dyDescent="0.3">
      <c r="A212">
        <v>86162</v>
      </c>
      <c r="B212">
        <v>113</v>
      </c>
      <c r="C212" t="s">
        <v>98</v>
      </c>
      <c r="D212">
        <v>122</v>
      </c>
      <c r="E212" t="s">
        <v>25</v>
      </c>
      <c r="F212" s="20">
        <v>45761</v>
      </c>
      <c r="G212" t="s">
        <v>1884</v>
      </c>
      <c r="H212" t="s">
        <v>1941</v>
      </c>
      <c r="I212">
        <v>-450.26</v>
      </c>
    </row>
    <row r="213" spans="1:9" x14ac:dyDescent="0.3">
      <c r="A213">
        <v>86163</v>
      </c>
      <c r="B213">
        <v>113</v>
      </c>
      <c r="C213" t="s">
        <v>98</v>
      </c>
      <c r="D213">
        <v>122</v>
      </c>
      <c r="E213" t="s">
        <v>25</v>
      </c>
      <c r="F213" s="20">
        <v>45761</v>
      </c>
      <c r="G213" t="s">
        <v>1884</v>
      </c>
      <c r="H213" t="s">
        <v>2014</v>
      </c>
      <c r="I213">
        <v>-500</v>
      </c>
    </row>
    <row r="214" spans="1:9" x14ac:dyDescent="0.3">
      <c r="A214">
        <v>86164</v>
      </c>
      <c r="B214">
        <v>113</v>
      </c>
      <c r="C214" t="s">
        <v>98</v>
      </c>
      <c r="D214">
        <v>122</v>
      </c>
      <c r="E214" t="s">
        <v>25</v>
      </c>
      <c r="F214" s="20">
        <v>45761</v>
      </c>
      <c r="G214" t="s">
        <v>1884</v>
      </c>
      <c r="H214" t="s">
        <v>1948</v>
      </c>
      <c r="I214">
        <v>-568.5</v>
      </c>
    </row>
    <row r="215" spans="1:9" x14ac:dyDescent="0.3">
      <c r="A215">
        <v>86165</v>
      </c>
      <c r="B215">
        <v>113</v>
      </c>
      <c r="C215" t="s">
        <v>98</v>
      </c>
      <c r="D215">
        <v>122</v>
      </c>
      <c r="E215" t="s">
        <v>25</v>
      </c>
      <c r="F215" s="20">
        <v>45761</v>
      </c>
      <c r="G215" t="s">
        <v>1884</v>
      </c>
      <c r="H215" t="s">
        <v>1954</v>
      </c>
      <c r="I215">
        <v>-581.11</v>
      </c>
    </row>
    <row r="216" spans="1:9" x14ac:dyDescent="0.3">
      <c r="A216">
        <v>86166</v>
      </c>
      <c r="B216">
        <v>113</v>
      </c>
      <c r="C216" t="s">
        <v>98</v>
      </c>
      <c r="D216">
        <v>122</v>
      </c>
      <c r="E216" t="s">
        <v>25</v>
      </c>
      <c r="F216" s="20">
        <v>45761</v>
      </c>
      <c r="G216" t="s">
        <v>1884</v>
      </c>
      <c r="H216" t="s">
        <v>1900</v>
      </c>
      <c r="I216">
        <v>-609.13</v>
      </c>
    </row>
    <row r="217" spans="1:9" x14ac:dyDescent="0.3">
      <c r="A217">
        <v>86167</v>
      </c>
      <c r="B217">
        <v>113</v>
      </c>
      <c r="C217" t="s">
        <v>98</v>
      </c>
      <c r="D217">
        <v>122</v>
      </c>
      <c r="E217" t="s">
        <v>25</v>
      </c>
      <c r="F217" s="20">
        <v>45761</v>
      </c>
      <c r="G217" t="s">
        <v>1884</v>
      </c>
      <c r="H217" t="s">
        <v>1947</v>
      </c>
      <c r="I217">
        <v>-727.9</v>
      </c>
    </row>
    <row r="218" spans="1:9" x14ac:dyDescent="0.3">
      <c r="A218">
        <v>86168</v>
      </c>
      <c r="B218">
        <v>113</v>
      </c>
      <c r="C218" t="s">
        <v>98</v>
      </c>
      <c r="D218">
        <v>122</v>
      </c>
      <c r="E218" t="s">
        <v>25</v>
      </c>
      <c r="F218" s="20">
        <v>45761</v>
      </c>
      <c r="G218" t="s">
        <v>1884</v>
      </c>
      <c r="H218" t="s">
        <v>2015</v>
      </c>
      <c r="I218">
        <v>-785</v>
      </c>
    </row>
    <row r="219" spans="1:9" x14ac:dyDescent="0.3">
      <c r="A219">
        <v>86169</v>
      </c>
      <c r="B219">
        <v>113</v>
      </c>
      <c r="C219" t="s">
        <v>98</v>
      </c>
      <c r="D219">
        <v>122</v>
      </c>
      <c r="E219" t="s">
        <v>25</v>
      </c>
      <c r="F219" s="20">
        <v>45761</v>
      </c>
      <c r="G219" t="s">
        <v>1884</v>
      </c>
      <c r="H219" t="s">
        <v>1965</v>
      </c>
      <c r="I219">
        <v>-815.48</v>
      </c>
    </row>
    <row r="220" spans="1:9" x14ac:dyDescent="0.3">
      <c r="A220">
        <v>86170</v>
      </c>
      <c r="B220">
        <v>113</v>
      </c>
      <c r="C220" t="s">
        <v>98</v>
      </c>
      <c r="D220">
        <v>122</v>
      </c>
      <c r="E220" t="s">
        <v>25</v>
      </c>
      <c r="F220" s="20">
        <v>45761</v>
      </c>
      <c r="G220" t="s">
        <v>1884</v>
      </c>
      <c r="H220" t="s">
        <v>1965</v>
      </c>
      <c r="I220">
        <v>-826.21</v>
      </c>
    </row>
    <row r="221" spans="1:9" x14ac:dyDescent="0.3">
      <c r="A221">
        <v>86171</v>
      </c>
      <c r="B221">
        <v>113</v>
      </c>
      <c r="C221" t="s">
        <v>98</v>
      </c>
      <c r="D221">
        <v>122</v>
      </c>
      <c r="E221" t="s">
        <v>25</v>
      </c>
      <c r="F221" s="20">
        <v>45761</v>
      </c>
      <c r="G221" t="s">
        <v>1884</v>
      </c>
      <c r="H221" t="s">
        <v>1912</v>
      </c>
      <c r="I221">
        <v>-853.5</v>
      </c>
    </row>
    <row r="222" spans="1:9" x14ac:dyDescent="0.3">
      <c r="A222">
        <v>86172</v>
      </c>
      <c r="B222">
        <v>113</v>
      </c>
      <c r="C222" t="s">
        <v>98</v>
      </c>
      <c r="D222">
        <v>122</v>
      </c>
      <c r="E222" t="s">
        <v>25</v>
      </c>
      <c r="F222" s="20">
        <v>45761</v>
      </c>
      <c r="G222" t="s">
        <v>1884</v>
      </c>
      <c r="H222" t="s">
        <v>1903</v>
      </c>
      <c r="I222">
        <v>-1047.5999999999999</v>
      </c>
    </row>
    <row r="223" spans="1:9" x14ac:dyDescent="0.3">
      <c r="A223">
        <v>86173</v>
      </c>
      <c r="B223">
        <v>113</v>
      </c>
      <c r="C223" t="s">
        <v>98</v>
      </c>
      <c r="D223">
        <v>122</v>
      </c>
      <c r="E223" t="s">
        <v>25</v>
      </c>
      <c r="F223" s="20">
        <v>45761</v>
      </c>
      <c r="G223" t="s">
        <v>1884</v>
      </c>
      <c r="H223" t="s">
        <v>1958</v>
      </c>
      <c r="I223">
        <v>-1076.51</v>
      </c>
    </row>
    <row r="224" spans="1:9" x14ac:dyDescent="0.3">
      <c r="A224">
        <v>86174</v>
      </c>
      <c r="B224">
        <v>113</v>
      </c>
      <c r="C224" t="s">
        <v>98</v>
      </c>
      <c r="D224">
        <v>122</v>
      </c>
      <c r="E224" t="s">
        <v>25</v>
      </c>
      <c r="F224" s="20">
        <v>45761</v>
      </c>
      <c r="G224" t="s">
        <v>1884</v>
      </c>
      <c r="H224" t="s">
        <v>1955</v>
      </c>
      <c r="I224">
        <v>-1136.8900000000001</v>
      </c>
    </row>
    <row r="225" spans="1:9" x14ac:dyDescent="0.3">
      <c r="A225">
        <v>86175</v>
      </c>
      <c r="B225">
        <v>113</v>
      </c>
      <c r="C225" t="s">
        <v>98</v>
      </c>
      <c r="D225">
        <v>122</v>
      </c>
      <c r="E225" t="s">
        <v>25</v>
      </c>
      <c r="F225" s="20">
        <v>45761</v>
      </c>
      <c r="G225" t="s">
        <v>1884</v>
      </c>
      <c r="H225" t="s">
        <v>1897</v>
      </c>
      <c r="I225">
        <v>-1252.3499999999999</v>
      </c>
    </row>
    <row r="226" spans="1:9" x14ac:dyDescent="0.3">
      <c r="A226">
        <v>86176</v>
      </c>
      <c r="B226">
        <v>113</v>
      </c>
      <c r="C226" t="s">
        <v>98</v>
      </c>
      <c r="D226">
        <v>122</v>
      </c>
      <c r="E226" t="s">
        <v>25</v>
      </c>
      <c r="F226" s="20">
        <v>45761</v>
      </c>
      <c r="G226" t="s">
        <v>1884</v>
      </c>
      <c r="H226" t="s">
        <v>1960</v>
      </c>
      <c r="I226">
        <v>-1279.6300000000001</v>
      </c>
    </row>
    <row r="227" spans="1:9" x14ac:dyDescent="0.3">
      <c r="A227">
        <v>86177</v>
      </c>
      <c r="B227">
        <v>113</v>
      </c>
      <c r="C227" t="s">
        <v>98</v>
      </c>
      <c r="D227">
        <v>122</v>
      </c>
      <c r="E227" t="s">
        <v>25</v>
      </c>
      <c r="F227" s="20">
        <v>45761</v>
      </c>
      <c r="G227" t="s">
        <v>1884</v>
      </c>
      <c r="H227" t="s">
        <v>1900</v>
      </c>
      <c r="I227">
        <v>-1463.8</v>
      </c>
    </row>
    <row r="228" spans="1:9" x14ac:dyDescent="0.3">
      <c r="A228">
        <v>86178</v>
      </c>
      <c r="B228">
        <v>113</v>
      </c>
      <c r="C228" t="s">
        <v>98</v>
      </c>
      <c r="D228">
        <v>122</v>
      </c>
      <c r="E228" t="s">
        <v>25</v>
      </c>
      <c r="F228" s="20">
        <v>45761</v>
      </c>
      <c r="G228" t="s">
        <v>1884</v>
      </c>
      <c r="H228" t="s">
        <v>1910</v>
      </c>
      <c r="I228">
        <v>-1727.48</v>
      </c>
    </row>
    <row r="229" spans="1:9" x14ac:dyDescent="0.3">
      <c r="A229">
        <v>86179</v>
      </c>
      <c r="B229">
        <v>113</v>
      </c>
      <c r="C229" t="s">
        <v>98</v>
      </c>
      <c r="D229">
        <v>122</v>
      </c>
      <c r="E229" t="s">
        <v>25</v>
      </c>
      <c r="F229" s="20">
        <v>45761</v>
      </c>
      <c r="G229" t="s">
        <v>1884</v>
      </c>
      <c r="H229" t="s">
        <v>2016</v>
      </c>
      <c r="I229">
        <v>-1572.72</v>
      </c>
    </row>
    <row r="230" spans="1:9" x14ac:dyDescent="0.3">
      <c r="A230">
        <v>86180</v>
      </c>
      <c r="B230">
        <v>113</v>
      </c>
      <c r="C230" t="s">
        <v>98</v>
      </c>
      <c r="D230">
        <v>122</v>
      </c>
      <c r="E230" t="s">
        <v>25</v>
      </c>
      <c r="F230" s="20">
        <v>45761</v>
      </c>
      <c r="G230" t="s">
        <v>1884</v>
      </c>
      <c r="H230" t="s">
        <v>2017</v>
      </c>
      <c r="I230">
        <v>-1862</v>
      </c>
    </row>
    <row r="231" spans="1:9" x14ac:dyDescent="0.3">
      <c r="A231">
        <v>86181</v>
      </c>
      <c r="B231">
        <v>113</v>
      </c>
      <c r="C231" t="s">
        <v>98</v>
      </c>
      <c r="D231">
        <v>122</v>
      </c>
      <c r="E231" t="s">
        <v>25</v>
      </c>
      <c r="F231" s="20">
        <v>45761</v>
      </c>
      <c r="G231" t="s">
        <v>1884</v>
      </c>
      <c r="H231" t="s">
        <v>2018</v>
      </c>
      <c r="I231">
        <v>-2343.4299999999998</v>
      </c>
    </row>
    <row r="232" spans="1:9" x14ac:dyDescent="0.3">
      <c r="A232">
        <v>86182</v>
      </c>
      <c r="B232">
        <v>113</v>
      </c>
      <c r="C232" t="s">
        <v>98</v>
      </c>
      <c r="D232">
        <v>122</v>
      </c>
      <c r="E232" t="s">
        <v>25</v>
      </c>
      <c r="F232" s="20">
        <v>45761</v>
      </c>
      <c r="G232" t="s">
        <v>1884</v>
      </c>
      <c r="H232" t="s">
        <v>1917</v>
      </c>
      <c r="I232">
        <v>-2546.88</v>
      </c>
    </row>
    <row r="233" spans="1:9" x14ac:dyDescent="0.3">
      <c r="A233">
        <v>86183</v>
      </c>
      <c r="B233">
        <v>113</v>
      </c>
      <c r="C233" t="s">
        <v>98</v>
      </c>
      <c r="D233">
        <v>122</v>
      </c>
      <c r="E233" t="s">
        <v>25</v>
      </c>
      <c r="F233" s="20">
        <v>45761</v>
      </c>
      <c r="G233" t="s">
        <v>1884</v>
      </c>
      <c r="H233" t="s">
        <v>1965</v>
      </c>
      <c r="I233">
        <v>-2531.36</v>
      </c>
    </row>
    <row r="234" spans="1:9" x14ac:dyDescent="0.3">
      <c r="A234">
        <v>86184</v>
      </c>
      <c r="B234">
        <v>113</v>
      </c>
      <c r="C234" t="s">
        <v>98</v>
      </c>
      <c r="D234">
        <v>122</v>
      </c>
      <c r="E234" t="s">
        <v>25</v>
      </c>
      <c r="F234" s="20">
        <v>45761</v>
      </c>
      <c r="G234" t="s">
        <v>1884</v>
      </c>
      <c r="H234" t="s">
        <v>1917</v>
      </c>
      <c r="I234">
        <v>-2862.24</v>
      </c>
    </row>
    <row r="235" spans="1:9" x14ac:dyDescent="0.3">
      <c r="A235">
        <v>86185</v>
      </c>
      <c r="B235">
        <v>113</v>
      </c>
      <c r="C235" t="s">
        <v>98</v>
      </c>
      <c r="D235">
        <v>122</v>
      </c>
      <c r="E235" t="s">
        <v>25</v>
      </c>
      <c r="F235" s="20">
        <v>45761</v>
      </c>
      <c r="G235" t="s">
        <v>1884</v>
      </c>
      <c r="H235" t="s">
        <v>2019</v>
      </c>
      <c r="I235">
        <v>-2957.96</v>
      </c>
    </row>
    <row r="236" spans="1:9" x14ac:dyDescent="0.3">
      <c r="A236">
        <v>86186</v>
      </c>
      <c r="B236">
        <v>113</v>
      </c>
      <c r="C236" t="s">
        <v>98</v>
      </c>
      <c r="D236">
        <v>122</v>
      </c>
      <c r="E236" t="s">
        <v>25</v>
      </c>
      <c r="F236" s="20">
        <v>45761</v>
      </c>
      <c r="G236" t="s">
        <v>1884</v>
      </c>
      <c r="H236" t="s">
        <v>1895</v>
      </c>
      <c r="I236">
        <v>-2579.94</v>
      </c>
    </row>
    <row r="237" spans="1:9" x14ac:dyDescent="0.3">
      <c r="A237">
        <v>86187</v>
      </c>
      <c r="B237">
        <v>113</v>
      </c>
      <c r="C237" t="s">
        <v>98</v>
      </c>
      <c r="D237">
        <v>122</v>
      </c>
      <c r="E237" t="s">
        <v>25</v>
      </c>
      <c r="F237" s="20">
        <v>45761</v>
      </c>
      <c r="G237" t="s">
        <v>1884</v>
      </c>
      <c r="H237" t="s">
        <v>1945</v>
      </c>
      <c r="I237">
        <v>-3149.33</v>
      </c>
    </row>
    <row r="238" spans="1:9" x14ac:dyDescent="0.3">
      <c r="A238">
        <v>86188</v>
      </c>
      <c r="B238">
        <v>113</v>
      </c>
      <c r="C238" t="s">
        <v>98</v>
      </c>
      <c r="D238">
        <v>122</v>
      </c>
      <c r="E238" t="s">
        <v>25</v>
      </c>
      <c r="F238" s="20">
        <v>45761</v>
      </c>
      <c r="G238" t="s">
        <v>1884</v>
      </c>
      <c r="H238" t="s">
        <v>1961</v>
      </c>
      <c r="I238">
        <v>-3838.59</v>
      </c>
    </row>
    <row r="239" spans="1:9" x14ac:dyDescent="0.3">
      <c r="A239">
        <v>86189</v>
      </c>
      <c r="B239">
        <v>113</v>
      </c>
      <c r="C239" t="s">
        <v>98</v>
      </c>
      <c r="D239">
        <v>122</v>
      </c>
      <c r="E239" t="s">
        <v>25</v>
      </c>
      <c r="F239" s="20">
        <v>45761</v>
      </c>
      <c r="G239" t="s">
        <v>1884</v>
      </c>
      <c r="H239" t="s">
        <v>1966</v>
      </c>
      <c r="I239">
        <v>-4862.7700000000004</v>
      </c>
    </row>
    <row r="240" spans="1:9" x14ac:dyDescent="0.3">
      <c r="A240">
        <v>86190</v>
      </c>
      <c r="B240">
        <v>113</v>
      </c>
      <c r="C240" t="s">
        <v>98</v>
      </c>
      <c r="D240">
        <v>122</v>
      </c>
      <c r="E240" t="s">
        <v>25</v>
      </c>
      <c r="F240" s="20">
        <v>45761</v>
      </c>
      <c r="G240" t="s">
        <v>1884</v>
      </c>
      <c r="H240" t="s">
        <v>1966</v>
      </c>
      <c r="I240">
        <v>-4715.6499999999996</v>
      </c>
    </row>
    <row r="241" spans="1:9" x14ac:dyDescent="0.3">
      <c r="A241">
        <v>86191</v>
      </c>
      <c r="B241">
        <v>113</v>
      </c>
      <c r="C241" t="s">
        <v>98</v>
      </c>
      <c r="D241">
        <v>122</v>
      </c>
      <c r="E241" t="s">
        <v>25</v>
      </c>
      <c r="F241" s="20">
        <v>45761</v>
      </c>
      <c r="G241" t="s">
        <v>1884</v>
      </c>
      <c r="H241" t="s">
        <v>1966</v>
      </c>
      <c r="I241">
        <v>-4531.1499999999996</v>
      </c>
    </row>
    <row r="242" spans="1:9" x14ac:dyDescent="0.3">
      <c r="A242">
        <v>86192</v>
      </c>
      <c r="B242">
        <v>113</v>
      </c>
      <c r="C242" t="s">
        <v>98</v>
      </c>
      <c r="D242">
        <v>122</v>
      </c>
      <c r="E242" t="s">
        <v>25</v>
      </c>
      <c r="F242" s="20">
        <v>45761</v>
      </c>
      <c r="G242" t="s">
        <v>1884</v>
      </c>
      <c r="H242" t="s">
        <v>1895</v>
      </c>
      <c r="I242">
        <v>-4906.51</v>
      </c>
    </row>
    <row r="243" spans="1:9" x14ac:dyDescent="0.3">
      <c r="A243">
        <v>86193</v>
      </c>
      <c r="B243">
        <v>113</v>
      </c>
      <c r="C243" t="s">
        <v>98</v>
      </c>
      <c r="D243">
        <v>122</v>
      </c>
      <c r="E243" t="s">
        <v>25</v>
      </c>
      <c r="F243" s="20">
        <v>45761</v>
      </c>
      <c r="G243" t="s">
        <v>1884</v>
      </c>
      <c r="H243" t="s">
        <v>1964</v>
      </c>
      <c r="I243">
        <v>-5086.8</v>
      </c>
    </row>
    <row r="244" spans="1:9" x14ac:dyDescent="0.3">
      <c r="A244">
        <v>86194</v>
      </c>
      <c r="B244">
        <v>113</v>
      </c>
      <c r="C244" t="s">
        <v>98</v>
      </c>
      <c r="D244">
        <v>122</v>
      </c>
      <c r="E244" t="s">
        <v>25</v>
      </c>
      <c r="F244" s="20">
        <v>45761</v>
      </c>
      <c r="G244" t="s">
        <v>1884</v>
      </c>
      <c r="H244" t="s">
        <v>2020</v>
      </c>
      <c r="I244">
        <v>-996</v>
      </c>
    </row>
    <row r="245" spans="1:9" x14ac:dyDescent="0.3">
      <c r="A245">
        <v>86195</v>
      </c>
      <c r="B245">
        <v>113</v>
      </c>
      <c r="C245" t="s">
        <v>98</v>
      </c>
      <c r="D245">
        <v>122</v>
      </c>
      <c r="E245" t="s">
        <v>25</v>
      </c>
      <c r="F245" s="20">
        <v>45761</v>
      </c>
      <c r="G245" t="s">
        <v>1884</v>
      </c>
      <c r="H245" t="s">
        <v>2021</v>
      </c>
      <c r="I245">
        <v>-1691</v>
      </c>
    </row>
    <row r="246" spans="1:9" x14ac:dyDescent="0.3">
      <c r="A246">
        <v>86196</v>
      </c>
      <c r="B246">
        <v>113</v>
      </c>
      <c r="C246" t="s">
        <v>98</v>
      </c>
      <c r="D246">
        <v>122</v>
      </c>
      <c r="E246" t="s">
        <v>25</v>
      </c>
      <c r="F246" s="20">
        <v>45761</v>
      </c>
      <c r="G246" t="s">
        <v>1884</v>
      </c>
      <c r="H246" t="s">
        <v>2022</v>
      </c>
      <c r="I246">
        <v>-720</v>
      </c>
    </row>
    <row r="247" spans="1:9" x14ac:dyDescent="0.3">
      <c r="A247">
        <v>86197</v>
      </c>
      <c r="B247">
        <v>113</v>
      </c>
      <c r="C247" t="s">
        <v>98</v>
      </c>
      <c r="D247">
        <v>122</v>
      </c>
      <c r="E247" t="s">
        <v>25</v>
      </c>
      <c r="F247" s="20">
        <v>45761</v>
      </c>
      <c r="G247" t="s">
        <v>1884</v>
      </c>
      <c r="H247" t="s">
        <v>2023</v>
      </c>
      <c r="I247">
        <v>-4380</v>
      </c>
    </row>
    <row r="248" spans="1:9" x14ac:dyDescent="0.3">
      <c r="A248">
        <v>86198</v>
      </c>
      <c r="B248">
        <v>113</v>
      </c>
      <c r="C248" t="s">
        <v>98</v>
      </c>
      <c r="D248">
        <v>122</v>
      </c>
      <c r="E248" t="s">
        <v>25</v>
      </c>
      <c r="F248" s="20">
        <v>45761</v>
      </c>
      <c r="G248" t="s">
        <v>1884</v>
      </c>
      <c r="H248" t="s">
        <v>2024</v>
      </c>
      <c r="I248">
        <v>-261.56</v>
      </c>
    </row>
    <row r="249" spans="1:9" x14ac:dyDescent="0.3">
      <c r="A249">
        <v>86199</v>
      </c>
      <c r="B249">
        <v>113</v>
      </c>
      <c r="C249" t="s">
        <v>98</v>
      </c>
      <c r="D249">
        <v>122</v>
      </c>
      <c r="E249" t="s">
        <v>25</v>
      </c>
      <c r="F249" s="20">
        <v>45761</v>
      </c>
      <c r="G249" t="s">
        <v>1884</v>
      </c>
      <c r="H249" t="s">
        <v>2025</v>
      </c>
      <c r="I249">
        <v>-13</v>
      </c>
    </row>
    <row r="250" spans="1:9" x14ac:dyDescent="0.3">
      <c r="A250">
        <v>86200</v>
      </c>
      <c r="B250">
        <v>113</v>
      </c>
      <c r="C250" t="s">
        <v>98</v>
      </c>
      <c r="D250">
        <v>122</v>
      </c>
      <c r="E250" t="s">
        <v>25</v>
      </c>
      <c r="F250" s="20">
        <v>45761</v>
      </c>
      <c r="G250" t="s">
        <v>1884</v>
      </c>
      <c r="H250" t="s">
        <v>2025</v>
      </c>
      <c r="I250">
        <v>-13</v>
      </c>
    </row>
    <row r="251" spans="1:9" x14ac:dyDescent="0.3">
      <c r="A251">
        <v>86201</v>
      </c>
      <c r="B251">
        <v>113</v>
      </c>
      <c r="C251" t="s">
        <v>98</v>
      </c>
      <c r="D251">
        <v>122</v>
      </c>
      <c r="E251" t="s">
        <v>25</v>
      </c>
      <c r="F251" s="20">
        <v>45761</v>
      </c>
      <c r="G251" t="s">
        <v>1884</v>
      </c>
      <c r="H251" t="s">
        <v>2025</v>
      </c>
      <c r="I251">
        <v>-13</v>
      </c>
    </row>
    <row r="252" spans="1:9" x14ac:dyDescent="0.3">
      <c r="A252">
        <v>86202</v>
      </c>
      <c r="B252">
        <v>113</v>
      </c>
      <c r="C252" t="s">
        <v>98</v>
      </c>
      <c r="D252">
        <v>122</v>
      </c>
      <c r="E252" t="s">
        <v>25</v>
      </c>
      <c r="F252" s="20">
        <v>45761</v>
      </c>
      <c r="G252" t="s">
        <v>1884</v>
      </c>
      <c r="H252" t="s">
        <v>2026</v>
      </c>
      <c r="I252">
        <v>-2.58</v>
      </c>
    </row>
    <row r="253" spans="1:9" x14ac:dyDescent="0.3">
      <c r="A253">
        <v>86139</v>
      </c>
      <c r="B253">
        <v>113</v>
      </c>
      <c r="C253" t="s">
        <v>98</v>
      </c>
      <c r="D253">
        <v>122</v>
      </c>
      <c r="E253" t="s">
        <v>25</v>
      </c>
      <c r="F253" s="20">
        <v>45758</v>
      </c>
      <c r="G253" t="s">
        <v>1886</v>
      </c>
      <c r="H253" t="s">
        <v>1925</v>
      </c>
      <c r="I253">
        <v>2651</v>
      </c>
    </row>
    <row r="254" spans="1:9" x14ac:dyDescent="0.3">
      <c r="A254">
        <v>86140</v>
      </c>
      <c r="B254">
        <v>113</v>
      </c>
      <c r="C254" t="s">
        <v>98</v>
      </c>
      <c r="D254">
        <v>122</v>
      </c>
      <c r="E254" t="s">
        <v>25</v>
      </c>
      <c r="F254" s="20">
        <v>45758</v>
      </c>
      <c r="G254" t="s">
        <v>1886</v>
      </c>
      <c r="H254" t="s">
        <v>2027</v>
      </c>
      <c r="I254">
        <v>896.93</v>
      </c>
    </row>
    <row r="255" spans="1:9" x14ac:dyDescent="0.3">
      <c r="A255">
        <v>86141</v>
      </c>
      <c r="B255">
        <v>113</v>
      </c>
      <c r="C255" t="s">
        <v>98</v>
      </c>
      <c r="D255">
        <v>122</v>
      </c>
      <c r="E255" t="s">
        <v>25</v>
      </c>
      <c r="F255" s="20">
        <v>45758</v>
      </c>
      <c r="G255" t="s">
        <v>1886</v>
      </c>
      <c r="H255" t="s">
        <v>1927</v>
      </c>
      <c r="I255">
        <v>272.55</v>
      </c>
    </row>
    <row r="256" spans="1:9" x14ac:dyDescent="0.3">
      <c r="A256">
        <v>86142</v>
      </c>
      <c r="B256">
        <v>113</v>
      </c>
      <c r="C256" t="s">
        <v>98</v>
      </c>
      <c r="D256">
        <v>122</v>
      </c>
      <c r="E256" t="s">
        <v>25</v>
      </c>
      <c r="F256" s="20">
        <v>45758</v>
      </c>
      <c r="G256" t="s">
        <v>1886</v>
      </c>
      <c r="H256" t="s">
        <v>2028</v>
      </c>
      <c r="I256">
        <v>162</v>
      </c>
    </row>
    <row r="257" spans="1:9" x14ac:dyDescent="0.3">
      <c r="A257">
        <v>86143</v>
      </c>
      <c r="B257">
        <v>113</v>
      </c>
      <c r="C257" t="s">
        <v>98</v>
      </c>
      <c r="D257">
        <v>122</v>
      </c>
      <c r="E257" t="s">
        <v>25</v>
      </c>
      <c r="F257" s="20">
        <v>45758</v>
      </c>
      <c r="G257" t="s">
        <v>1884</v>
      </c>
      <c r="H257" t="s">
        <v>2007</v>
      </c>
      <c r="I257">
        <v>-39.9</v>
      </c>
    </row>
    <row r="258" spans="1:9" x14ac:dyDescent="0.3">
      <c r="A258">
        <v>80044</v>
      </c>
      <c r="B258">
        <v>113</v>
      </c>
      <c r="C258" t="s">
        <v>98</v>
      </c>
      <c r="D258">
        <v>122</v>
      </c>
      <c r="E258" t="s">
        <v>25</v>
      </c>
      <c r="F258" s="20">
        <v>45757</v>
      </c>
      <c r="G258" t="s">
        <v>1886</v>
      </c>
      <c r="H258" t="s">
        <v>1927</v>
      </c>
      <c r="I258">
        <v>134.80000000000001</v>
      </c>
    </row>
    <row r="259" spans="1:9" x14ac:dyDescent="0.3">
      <c r="A259">
        <v>80045</v>
      </c>
      <c r="B259">
        <v>113</v>
      </c>
      <c r="C259" t="s">
        <v>98</v>
      </c>
      <c r="D259">
        <v>122</v>
      </c>
      <c r="E259" t="s">
        <v>25</v>
      </c>
      <c r="F259" s="20">
        <v>45757</v>
      </c>
      <c r="G259" t="s">
        <v>1886</v>
      </c>
      <c r="H259" t="s">
        <v>2029</v>
      </c>
      <c r="I259">
        <v>108</v>
      </c>
    </row>
    <row r="260" spans="1:9" x14ac:dyDescent="0.3">
      <c r="A260">
        <v>80046</v>
      </c>
      <c r="B260">
        <v>113</v>
      </c>
      <c r="C260" t="s">
        <v>98</v>
      </c>
      <c r="D260">
        <v>122</v>
      </c>
      <c r="E260" t="s">
        <v>25</v>
      </c>
      <c r="F260" s="20">
        <v>45757</v>
      </c>
      <c r="G260" t="s">
        <v>1884</v>
      </c>
      <c r="H260" t="s">
        <v>2030</v>
      </c>
      <c r="I260">
        <v>-2450</v>
      </c>
    </row>
    <row r="261" spans="1:9" x14ac:dyDescent="0.3">
      <c r="A261">
        <v>80047</v>
      </c>
      <c r="B261">
        <v>113</v>
      </c>
      <c r="C261" t="s">
        <v>98</v>
      </c>
      <c r="D261">
        <v>122</v>
      </c>
      <c r="E261" t="s">
        <v>25</v>
      </c>
      <c r="F261" s="20">
        <v>45757</v>
      </c>
      <c r="G261" t="s">
        <v>1884</v>
      </c>
      <c r="H261" t="s">
        <v>2031</v>
      </c>
      <c r="I261">
        <v>-619.35</v>
      </c>
    </row>
    <row r="262" spans="1:9" x14ac:dyDescent="0.3">
      <c r="A262">
        <v>80048</v>
      </c>
      <c r="B262">
        <v>113</v>
      </c>
      <c r="C262" t="s">
        <v>98</v>
      </c>
      <c r="D262">
        <v>122</v>
      </c>
      <c r="E262" t="s">
        <v>25</v>
      </c>
      <c r="F262" s="20">
        <v>45757</v>
      </c>
      <c r="G262" t="s">
        <v>1884</v>
      </c>
      <c r="H262" t="s">
        <v>2032</v>
      </c>
      <c r="I262">
        <v>-6000</v>
      </c>
    </row>
    <row r="263" spans="1:9" x14ac:dyDescent="0.3">
      <c r="A263">
        <v>80049</v>
      </c>
      <c r="B263">
        <v>113</v>
      </c>
      <c r="C263" t="s">
        <v>98</v>
      </c>
      <c r="D263">
        <v>122</v>
      </c>
      <c r="E263" t="s">
        <v>25</v>
      </c>
      <c r="F263" s="20">
        <v>45757</v>
      </c>
      <c r="G263" t="s">
        <v>1884</v>
      </c>
      <c r="H263" t="s">
        <v>1918</v>
      </c>
      <c r="I263">
        <v>-1690.39</v>
      </c>
    </row>
    <row r="264" spans="1:9" x14ac:dyDescent="0.3">
      <c r="A264">
        <v>80050</v>
      </c>
      <c r="B264">
        <v>113</v>
      </c>
      <c r="C264" t="s">
        <v>98</v>
      </c>
      <c r="D264">
        <v>122</v>
      </c>
      <c r="E264" t="s">
        <v>25</v>
      </c>
      <c r="F264" s="20">
        <v>45757</v>
      </c>
      <c r="G264" t="s">
        <v>1884</v>
      </c>
      <c r="H264" t="s">
        <v>1920</v>
      </c>
      <c r="I264">
        <v>-820.8</v>
      </c>
    </row>
    <row r="265" spans="1:9" x14ac:dyDescent="0.3">
      <c r="A265">
        <v>80051</v>
      </c>
      <c r="B265">
        <v>113</v>
      </c>
      <c r="C265" t="s">
        <v>98</v>
      </c>
      <c r="D265">
        <v>122</v>
      </c>
      <c r="E265" t="s">
        <v>25</v>
      </c>
      <c r="F265" s="20">
        <v>45757</v>
      </c>
      <c r="G265" t="s">
        <v>1884</v>
      </c>
      <c r="H265" t="s">
        <v>1944</v>
      </c>
      <c r="I265">
        <v>-472.47</v>
      </c>
    </row>
    <row r="266" spans="1:9" x14ac:dyDescent="0.3">
      <c r="A266">
        <v>80052</v>
      </c>
      <c r="B266">
        <v>113</v>
      </c>
      <c r="C266" t="s">
        <v>98</v>
      </c>
      <c r="D266">
        <v>122</v>
      </c>
      <c r="E266" t="s">
        <v>25</v>
      </c>
      <c r="F266" s="20">
        <v>45757</v>
      </c>
      <c r="G266" t="s">
        <v>1884</v>
      </c>
      <c r="H266" t="s">
        <v>2033</v>
      </c>
      <c r="I266">
        <v>-26.13</v>
      </c>
    </row>
    <row r="267" spans="1:9" x14ac:dyDescent="0.3">
      <c r="A267">
        <v>79983</v>
      </c>
      <c r="B267">
        <v>113</v>
      </c>
      <c r="C267" t="s">
        <v>98</v>
      </c>
      <c r="D267">
        <v>122</v>
      </c>
      <c r="E267" t="s">
        <v>25</v>
      </c>
      <c r="F267" s="20">
        <v>45756</v>
      </c>
      <c r="G267" t="s">
        <v>1886</v>
      </c>
      <c r="H267" t="s">
        <v>1972</v>
      </c>
      <c r="I267">
        <v>6000</v>
      </c>
    </row>
    <row r="268" spans="1:9" x14ac:dyDescent="0.3">
      <c r="A268">
        <v>79984</v>
      </c>
      <c r="B268">
        <v>113</v>
      </c>
      <c r="C268" t="s">
        <v>98</v>
      </c>
      <c r="D268">
        <v>122</v>
      </c>
      <c r="E268" t="s">
        <v>25</v>
      </c>
      <c r="F268" s="20">
        <v>45756</v>
      </c>
      <c r="G268" t="s">
        <v>1884</v>
      </c>
      <c r="H268" t="s">
        <v>2034</v>
      </c>
      <c r="I268">
        <v>-4500</v>
      </c>
    </row>
    <row r="269" spans="1:9" x14ac:dyDescent="0.3">
      <c r="A269">
        <v>79985</v>
      </c>
      <c r="B269">
        <v>113</v>
      </c>
      <c r="C269" t="s">
        <v>98</v>
      </c>
      <c r="D269">
        <v>122</v>
      </c>
      <c r="E269" t="s">
        <v>25</v>
      </c>
      <c r="F269" s="20">
        <v>45756</v>
      </c>
      <c r="G269" t="s">
        <v>1884</v>
      </c>
      <c r="H269" t="s">
        <v>2034</v>
      </c>
      <c r="I269">
        <v>-5000</v>
      </c>
    </row>
    <row r="270" spans="1:9" x14ac:dyDescent="0.3">
      <c r="A270">
        <v>79986</v>
      </c>
      <c r="B270">
        <v>113</v>
      </c>
      <c r="C270" t="s">
        <v>98</v>
      </c>
      <c r="D270">
        <v>122</v>
      </c>
      <c r="E270" t="s">
        <v>25</v>
      </c>
      <c r="F270" s="20">
        <v>45756</v>
      </c>
      <c r="G270" t="s">
        <v>1884</v>
      </c>
      <c r="H270" t="s">
        <v>2034</v>
      </c>
      <c r="I270">
        <v>-2100</v>
      </c>
    </row>
    <row r="271" spans="1:9" x14ac:dyDescent="0.3">
      <c r="A271">
        <v>79987</v>
      </c>
      <c r="B271">
        <v>113</v>
      </c>
      <c r="C271" t="s">
        <v>98</v>
      </c>
      <c r="D271">
        <v>122</v>
      </c>
      <c r="E271" t="s">
        <v>25</v>
      </c>
      <c r="F271" s="20">
        <v>45756</v>
      </c>
      <c r="G271" t="s">
        <v>1884</v>
      </c>
      <c r="H271" t="s">
        <v>2034</v>
      </c>
      <c r="I271">
        <v>-14000</v>
      </c>
    </row>
    <row r="272" spans="1:9" x14ac:dyDescent="0.3">
      <c r="A272">
        <v>79988</v>
      </c>
      <c r="B272">
        <v>113</v>
      </c>
      <c r="C272" t="s">
        <v>98</v>
      </c>
      <c r="D272">
        <v>122</v>
      </c>
      <c r="E272" t="s">
        <v>25</v>
      </c>
      <c r="F272" s="20">
        <v>45756</v>
      </c>
      <c r="G272" t="s">
        <v>1884</v>
      </c>
      <c r="H272" t="s">
        <v>2034</v>
      </c>
      <c r="I272">
        <v>-21316.46</v>
      </c>
    </row>
    <row r="273" spans="1:9" x14ac:dyDescent="0.3">
      <c r="A273">
        <v>79989</v>
      </c>
      <c r="B273">
        <v>113</v>
      </c>
      <c r="C273" t="s">
        <v>98</v>
      </c>
      <c r="D273">
        <v>122</v>
      </c>
      <c r="E273" t="s">
        <v>25</v>
      </c>
      <c r="F273" s="20">
        <v>45756</v>
      </c>
      <c r="G273" t="s">
        <v>1884</v>
      </c>
      <c r="H273" t="s">
        <v>2034</v>
      </c>
      <c r="I273">
        <v>-16000</v>
      </c>
    </row>
    <row r="274" spans="1:9" x14ac:dyDescent="0.3">
      <c r="A274">
        <v>79990</v>
      </c>
      <c r="B274">
        <v>113</v>
      </c>
      <c r="C274" t="s">
        <v>98</v>
      </c>
      <c r="D274">
        <v>122</v>
      </c>
      <c r="E274" t="s">
        <v>25</v>
      </c>
      <c r="F274" s="20">
        <v>45756</v>
      </c>
      <c r="G274" t="s">
        <v>1884</v>
      </c>
      <c r="H274" t="s">
        <v>2035</v>
      </c>
      <c r="I274">
        <v>-6970</v>
      </c>
    </row>
    <row r="275" spans="1:9" x14ac:dyDescent="0.3">
      <c r="A275">
        <v>79991</v>
      </c>
      <c r="B275">
        <v>113</v>
      </c>
      <c r="C275" t="s">
        <v>98</v>
      </c>
      <c r="D275">
        <v>122</v>
      </c>
      <c r="E275" t="s">
        <v>25</v>
      </c>
      <c r="F275" s="20">
        <v>45756</v>
      </c>
      <c r="G275" t="s">
        <v>1884</v>
      </c>
      <c r="H275" t="s">
        <v>2036</v>
      </c>
      <c r="I275">
        <v>-4920</v>
      </c>
    </row>
    <row r="276" spans="1:9" x14ac:dyDescent="0.3">
      <c r="A276">
        <v>79992</v>
      </c>
      <c r="B276">
        <v>113</v>
      </c>
      <c r="C276" t="s">
        <v>98</v>
      </c>
      <c r="D276">
        <v>122</v>
      </c>
      <c r="E276" t="s">
        <v>25</v>
      </c>
      <c r="F276" s="20">
        <v>45756</v>
      </c>
      <c r="G276" t="s">
        <v>1884</v>
      </c>
      <c r="H276" t="s">
        <v>2037</v>
      </c>
      <c r="I276">
        <v>-3570</v>
      </c>
    </row>
    <row r="277" spans="1:9" x14ac:dyDescent="0.3">
      <c r="A277">
        <v>79993</v>
      </c>
      <c r="B277">
        <v>113</v>
      </c>
      <c r="C277" t="s">
        <v>98</v>
      </c>
      <c r="D277">
        <v>122</v>
      </c>
      <c r="E277" t="s">
        <v>25</v>
      </c>
      <c r="F277" s="20">
        <v>45756</v>
      </c>
      <c r="G277" t="s">
        <v>1884</v>
      </c>
      <c r="H277" t="s">
        <v>2038</v>
      </c>
      <c r="I277">
        <v>-5220</v>
      </c>
    </row>
    <row r="278" spans="1:9" x14ac:dyDescent="0.3">
      <c r="A278">
        <v>79994</v>
      </c>
      <c r="B278">
        <v>113</v>
      </c>
      <c r="C278" t="s">
        <v>98</v>
      </c>
      <c r="D278">
        <v>122</v>
      </c>
      <c r="E278" t="s">
        <v>25</v>
      </c>
      <c r="F278" s="20">
        <v>45756</v>
      </c>
      <c r="G278" t="s">
        <v>1884</v>
      </c>
      <c r="H278" t="s">
        <v>2039</v>
      </c>
      <c r="I278">
        <v>-3350</v>
      </c>
    </row>
    <row r="279" spans="1:9" x14ac:dyDescent="0.3">
      <c r="A279">
        <v>79995</v>
      </c>
      <c r="B279">
        <v>113</v>
      </c>
      <c r="C279" t="s">
        <v>98</v>
      </c>
      <c r="D279">
        <v>122</v>
      </c>
      <c r="E279" t="s">
        <v>25</v>
      </c>
      <c r="F279" s="20">
        <v>45756</v>
      </c>
      <c r="G279" t="s">
        <v>1884</v>
      </c>
      <c r="H279" t="s">
        <v>2040</v>
      </c>
      <c r="I279">
        <v>-5220</v>
      </c>
    </row>
    <row r="280" spans="1:9" x14ac:dyDescent="0.3">
      <c r="A280">
        <v>79996</v>
      </c>
      <c r="B280">
        <v>113</v>
      </c>
      <c r="C280" t="s">
        <v>98</v>
      </c>
      <c r="D280">
        <v>122</v>
      </c>
      <c r="E280" t="s">
        <v>25</v>
      </c>
      <c r="F280" s="20">
        <v>45756</v>
      </c>
      <c r="G280" t="s">
        <v>1884</v>
      </c>
      <c r="H280" t="s">
        <v>2041</v>
      </c>
      <c r="I280">
        <v>-2880</v>
      </c>
    </row>
    <row r="281" spans="1:9" x14ac:dyDescent="0.3">
      <c r="A281">
        <v>79997</v>
      </c>
      <c r="B281">
        <v>113</v>
      </c>
      <c r="C281" t="s">
        <v>98</v>
      </c>
      <c r="D281">
        <v>122</v>
      </c>
      <c r="E281" t="s">
        <v>25</v>
      </c>
      <c r="F281" s="20">
        <v>45756</v>
      </c>
      <c r="G281" t="s">
        <v>1884</v>
      </c>
      <c r="H281" t="s">
        <v>2042</v>
      </c>
      <c r="I281">
        <v>-1250</v>
      </c>
    </row>
    <row r="282" spans="1:9" x14ac:dyDescent="0.3">
      <c r="A282">
        <v>79998</v>
      </c>
      <c r="B282">
        <v>113</v>
      </c>
      <c r="C282" t="s">
        <v>98</v>
      </c>
      <c r="D282">
        <v>122</v>
      </c>
      <c r="E282" t="s">
        <v>25</v>
      </c>
      <c r="F282" s="20">
        <v>45756</v>
      </c>
      <c r="G282" t="s">
        <v>1884</v>
      </c>
      <c r="H282" t="s">
        <v>2043</v>
      </c>
      <c r="I282">
        <v>-1800</v>
      </c>
    </row>
    <row r="283" spans="1:9" x14ac:dyDescent="0.3">
      <c r="A283">
        <v>79999</v>
      </c>
      <c r="B283">
        <v>113</v>
      </c>
      <c r="C283" t="s">
        <v>98</v>
      </c>
      <c r="D283">
        <v>122</v>
      </c>
      <c r="E283" t="s">
        <v>25</v>
      </c>
      <c r="F283" s="20">
        <v>45756</v>
      </c>
      <c r="G283" t="s">
        <v>1884</v>
      </c>
      <c r="H283" t="s">
        <v>2044</v>
      </c>
      <c r="I283">
        <v>-3000</v>
      </c>
    </row>
    <row r="284" spans="1:9" x14ac:dyDescent="0.3">
      <c r="A284">
        <v>80000</v>
      </c>
      <c r="B284">
        <v>113</v>
      </c>
      <c r="C284" t="s">
        <v>98</v>
      </c>
      <c r="D284">
        <v>122</v>
      </c>
      <c r="E284" t="s">
        <v>25</v>
      </c>
      <c r="F284" s="20">
        <v>45756</v>
      </c>
      <c r="G284" t="s">
        <v>1884</v>
      </c>
      <c r="H284" t="s">
        <v>2045</v>
      </c>
      <c r="I284">
        <v>-1125</v>
      </c>
    </row>
    <row r="285" spans="1:9" x14ac:dyDescent="0.3">
      <c r="A285">
        <v>80001</v>
      </c>
      <c r="B285">
        <v>113</v>
      </c>
      <c r="C285" t="s">
        <v>98</v>
      </c>
      <c r="D285">
        <v>122</v>
      </c>
      <c r="E285" t="s">
        <v>25</v>
      </c>
      <c r="F285" s="20">
        <v>45756</v>
      </c>
      <c r="G285" t="s">
        <v>1884</v>
      </c>
      <c r="H285" t="s">
        <v>2046</v>
      </c>
      <c r="I285">
        <v>-5770</v>
      </c>
    </row>
    <row r="286" spans="1:9" x14ac:dyDescent="0.3">
      <c r="A286">
        <v>80002</v>
      </c>
      <c r="B286">
        <v>113</v>
      </c>
      <c r="C286" t="s">
        <v>98</v>
      </c>
      <c r="D286">
        <v>122</v>
      </c>
      <c r="E286" t="s">
        <v>25</v>
      </c>
      <c r="F286" s="20">
        <v>45756</v>
      </c>
      <c r="G286" t="s">
        <v>1884</v>
      </c>
      <c r="H286" t="s">
        <v>2047</v>
      </c>
      <c r="I286">
        <v>-7200</v>
      </c>
    </row>
    <row r="287" spans="1:9" x14ac:dyDescent="0.3">
      <c r="A287">
        <v>80003</v>
      </c>
      <c r="B287">
        <v>113</v>
      </c>
      <c r="C287" t="s">
        <v>98</v>
      </c>
      <c r="D287">
        <v>122</v>
      </c>
      <c r="E287" t="s">
        <v>25</v>
      </c>
      <c r="F287" s="20">
        <v>45756</v>
      </c>
      <c r="G287" t="s">
        <v>1884</v>
      </c>
      <c r="H287" t="s">
        <v>2048</v>
      </c>
      <c r="I287">
        <v>-2400</v>
      </c>
    </row>
    <row r="288" spans="1:9" x14ac:dyDescent="0.3">
      <c r="A288">
        <v>80004</v>
      </c>
      <c r="B288">
        <v>113</v>
      </c>
      <c r="C288" t="s">
        <v>98</v>
      </c>
      <c r="D288">
        <v>122</v>
      </c>
      <c r="E288" t="s">
        <v>25</v>
      </c>
      <c r="F288" s="20">
        <v>45756</v>
      </c>
      <c r="G288" t="s">
        <v>1884</v>
      </c>
      <c r="H288" t="s">
        <v>2049</v>
      </c>
      <c r="I288">
        <v>-3850</v>
      </c>
    </row>
    <row r="289" spans="1:9" x14ac:dyDescent="0.3">
      <c r="A289">
        <v>80005</v>
      </c>
      <c r="B289">
        <v>113</v>
      </c>
      <c r="C289" t="s">
        <v>98</v>
      </c>
      <c r="D289">
        <v>122</v>
      </c>
      <c r="E289" t="s">
        <v>25</v>
      </c>
      <c r="F289" s="20">
        <v>45756</v>
      </c>
      <c r="G289" t="s">
        <v>1884</v>
      </c>
      <c r="H289" t="s">
        <v>2050</v>
      </c>
      <c r="I289">
        <v>-4200</v>
      </c>
    </row>
    <row r="290" spans="1:9" x14ac:dyDescent="0.3">
      <c r="A290">
        <v>80006</v>
      </c>
      <c r="B290">
        <v>113</v>
      </c>
      <c r="C290" t="s">
        <v>98</v>
      </c>
      <c r="D290">
        <v>122</v>
      </c>
      <c r="E290" t="s">
        <v>25</v>
      </c>
      <c r="F290" s="20">
        <v>45756</v>
      </c>
      <c r="G290" t="s">
        <v>1884</v>
      </c>
      <c r="H290" t="s">
        <v>2051</v>
      </c>
      <c r="I290">
        <v>-5500</v>
      </c>
    </row>
    <row r="291" spans="1:9" x14ac:dyDescent="0.3">
      <c r="A291">
        <v>80007</v>
      </c>
      <c r="B291">
        <v>113</v>
      </c>
      <c r="C291" t="s">
        <v>98</v>
      </c>
      <c r="D291">
        <v>122</v>
      </c>
      <c r="E291" t="s">
        <v>25</v>
      </c>
      <c r="F291" s="20">
        <v>45756</v>
      </c>
      <c r="G291" t="s">
        <v>1884</v>
      </c>
      <c r="H291" t="s">
        <v>2052</v>
      </c>
      <c r="I291">
        <v>-225.63</v>
      </c>
    </row>
    <row r="292" spans="1:9" x14ac:dyDescent="0.3">
      <c r="A292">
        <v>80008</v>
      </c>
      <c r="B292">
        <v>113</v>
      </c>
      <c r="C292" t="s">
        <v>98</v>
      </c>
      <c r="D292">
        <v>122</v>
      </c>
      <c r="E292" t="s">
        <v>25</v>
      </c>
      <c r="F292" s="20">
        <v>45756</v>
      </c>
      <c r="G292" t="s">
        <v>1884</v>
      </c>
      <c r="H292" t="s">
        <v>2053</v>
      </c>
      <c r="I292">
        <v>-6000</v>
      </c>
    </row>
    <row r="293" spans="1:9" x14ac:dyDescent="0.3">
      <c r="A293">
        <v>80009</v>
      </c>
      <c r="B293">
        <v>113</v>
      </c>
      <c r="C293" t="s">
        <v>98</v>
      </c>
      <c r="D293">
        <v>122</v>
      </c>
      <c r="E293" t="s">
        <v>25</v>
      </c>
      <c r="F293" s="20">
        <v>45756</v>
      </c>
      <c r="G293" t="s">
        <v>1884</v>
      </c>
      <c r="H293" t="s">
        <v>1888</v>
      </c>
      <c r="I293">
        <v>-6923.08</v>
      </c>
    </row>
    <row r="294" spans="1:9" x14ac:dyDescent="0.3">
      <c r="A294">
        <v>80010</v>
      </c>
      <c r="B294">
        <v>113</v>
      </c>
      <c r="C294" t="s">
        <v>98</v>
      </c>
      <c r="D294">
        <v>122</v>
      </c>
      <c r="E294" t="s">
        <v>25</v>
      </c>
      <c r="F294" s="20">
        <v>45756</v>
      </c>
      <c r="G294" t="s">
        <v>1884</v>
      </c>
      <c r="H294" t="s">
        <v>2054</v>
      </c>
      <c r="I294">
        <v>-310</v>
      </c>
    </row>
    <row r="295" spans="1:9" x14ac:dyDescent="0.3">
      <c r="A295">
        <v>80011</v>
      </c>
      <c r="B295">
        <v>113</v>
      </c>
      <c r="C295" t="s">
        <v>98</v>
      </c>
      <c r="D295">
        <v>122</v>
      </c>
      <c r="E295" t="s">
        <v>25</v>
      </c>
      <c r="F295" s="20">
        <v>45756</v>
      </c>
      <c r="G295" t="s">
        <v>1884</v>
      </c>
      <c r="H295" t="s">
        <v>2055</v>
      </c>
      <c r="I295">
        <v>-340.38</v>
      </c>
    </row>
    <row r="296" spans="1:9" x14ac:dyDescent="0.3">
      <c r="A296">
        <v>80012</v>
      </c>
      <c r="B296">
        <v>113</v>
      </c>
      <c r="C296" t="s">
        <v>98</v>
      </c>
      <c r="D296">
        <v>122</v>
      </c>
      <c r="E296" t="s">
        <v>25</v>
      </c>
      <c r="F296" s="20">
        <v>45756</v>
      </c>
      <c r="G296" t="s">
        <v>1884</v>
      </c>
      <c r="H296" t="s">
        <v>2056</v>
      </c>
      <c r="I296">
        <v>-697.07</v>
      </c>
    </row>
    <row r="297" spans="1:9" x14ac:dyDescent="0.3">
      <c r="A297">
        <v>80013</v>
      </c>
      <c r="B297">
        <v>113</v>
      </c>
      <c r="C297" t="s">
        <v>98</v>
      </c>
      <c r="D297">
        <v>122</v>
      </c>
      <c r="E297" t="s">
        <v>25</v>
      </c>
      <c r="F297" s="20">
        <v>45756</v>
      </c>
      <c r="G297" t="s">
        <v>1884</v>
      </c>
      <c r="H297" t="s">
        <v>2054</v>
      </c>
      <c r="I297">
        <v>-1446.62</v>
      </c>
    </row>
    <row r="298" spans="1:9" x14ac:dyDescent="0.3">
      <c r="A298">
        <v>80014</v>
      </c>
      <c r="B298">
        <v>113</v>
      </c>
      <c r="C298" t="s">
        <v>98</v>
      </c>
      <c r="D298">
        <v>122</v>
      </c>
      <c r="E298" t="s">
        <v>25</v>
      </c>
      <c r="F298" s="20">
        <v>45756</v>
      </c>
      <c r="G298" t="s">
        <v>1884</v>
      </c>
      <c r="H298" t="s">
        <v>2057</v>
      </c>
      <c r="I298">
        <v>-4683.87</v>
      </c>
    </row>
    <row r="299" spans="1:9" x14ac:dyDescent="0.3">
      <c r="A299">
        <v>80015</v>
      </c>
      <c r="B299">
        <v>113</v>
      </c>
      <c r="C299" t="s">
        <v>98</v>
      </c>
      <c r="D299">
        <v>122</v>
      </c>
      <c r="E299" t="s">
        <v>25</v>
      </c>
      <c r="F299" s="20">
        <v>45756</v>
      </c>
      <c r="G299" t="s">
        <v>1884</v>
      </c>
      <c r="H299" t="s">
        <v>2057</v>
      </c>
      <c r="I299">
        <v>-630</v>
      </c>
    </row>
    <row r="300" spans="1:9" x14ac:dyDescent="0.3">
      <c r="A300">
        <v>80016</v>
      </c>
      <c r="B300">
        <v>113</v>
      </c>
      <c r="C300" t="s">
        <v>98</v>
      </c>
      <c r="D300">
        <v>122</v>
      </c>
      <c r="E300" t="s">
        <v>25</v>
      </c>
      <c r="F300" s="20">
        <v>45756</v>
      </c>
      <c r="G300" t="s">
        <v>1884</v>
      </c>
      <c r="H300" t="s">
        <v>1892</v>
      </c>
      <c r="I300">
        <v>-123.6</v>
      </c>
    </row>
    <row r="301" spans="1:9" x14ac:dyDescent="0.3">
      <c r="A301">
        <v>80017</v>
      </c>
      <c r="B301">
        <v>113</v>
      </c>
      <c r="C301" t="s">
        <v>98</v>
      </c>
      <c r="D301">
        <v>122</v>
      </c>
      <c r="E301" t="s">
        <v>25</v>
      </c>
      <c r="F301" s="20">
        <v>45756</v>
      </c>
      <c r="G301" t="s">
        <v>1884</v>
      </c>
      <c r="H301" t="s">
        <v>1900</v>
      </c>
      <c r="I301">
        <v>-193.2</v>
      </c>
    </row>
    <row r="302" spans="1:9" x14ac:dyDescent="0.3">
      <c r="A302">
        <v>80018</v>
      </c>
      <c r="B302">
        <v>113</v>
      </c>
      <c r="C302" t="s">
        <v>98</v>
      </c>
      <c r="D302">
        <v>122</v>
      </c>
      <c r="E302" t="s">
        <v>25</v>
      </c>
      <c r="F302" s="20">
        <v>45756</v>
      </c>
      <c r="G302" t="s">
        <v>1884</v>
      </c>
      <c r="H302" t="s">
        <v>2058</v>
      </c>
      <c r="I302">
        <v>-396</v>
      </c>
    </row>
    <row r="303" spans="1:9" x14ac:dyDescent="0.3">
      <c r="A303">
        <v>80019</v>
      </c>
      <c r="B303">
        <v>113</v>
      </c>
      <c r="C303" t="s">
        <v>98</v>
      </c>
      <c r="D303">
        <v>122</v>
      </c>
      <c r="E303" t="s">
        <v>25</v>
      </c>
      <c r="F303" s="20">
        <v>45756</v>
      </c>
      <c r="G303" t="s">
        <v>1884</v>
      </c>
      <c r="H303" t="s">
        <v>1941</v>
      </c>
      <c r="I303">
        <v>-440.31</v>
      </c>
    </row>
    <row r="304" spans="1:9" x14ac:dyDescent="0.3">
      <c r="A304">
        <v>80020</v>
      </c>
      <c r="B304">
        <v>113</v>
      </c>
      <c r="C304" t="s">
        <v>98</v>
      </c>
      <c r="D304">
        <v>122</v>
      </c>
      <c r="E304" t="s">
        <v>25</v>
      </c>
      <c r="F304" s="20">
        <v>45756</v>
      </c>
      <c r="G304" t="s">
        <v>1884</v>
      </c>
      <c r="H304" t="s">
        <v>1912</v>
      </c>
      <c r="I304">
        <v>-589</v>
      </c>
    </row>
    <row r="305" spans="1:9" x14ac:dyDescent="0.3">
      <c r="A305">
        <v>80021</v>
      </c>
      <c r="B305">
        <v>113</v>
      </c>
      <c r="C305" t="s">
        <v>98</v>
      </c>
      <c r="D305">
        <v>122</v>
      </c>
      <c r="E305" t="s">
        <v>25</v>
      </c>
      <c r="F305" s="20">
        <v>45756</v>
      </c>
      <c r="G305" t="s">
        <v>1884</v>
      </c>
      <c r="H305" t="s">
        <v>1947</v>
      </c>
      <c r="I305">
        <v>-661.5</v>
      </c>
    </row>
    <row r="306" spans="1:9" x14ac:dyDescent="0.3">
      <c r="A306">
        <v>80022</v>
      </c>
      <c r="B306">
        <v>113</v>
      </c>
      <c r="C306" t="s">
        <v>98</v>
      </c>
      <c r="D306">
        <v>122</v>
      </c>
      <c r="E306" t="s">
        <v>25</v>
      </c>
      <c r="F306" s="20">
        <v>45756</v>
      </c>
      <c r="G306" t="s">
        <v>1884</v>
      </c>
      <c r="H306" t="s">
        <v>1893</v>
      </c>
      <c r="I306">
        <v>-678.4</v>
      </c>
    </row>
    <row r="307" spans="1:9" x14ac:dyDescent="0.3">
      <c r="A307">
        <v>80023</v>
      </c>
      <c r="B307">
        <v>113</v>
      </c>
      <c r="C307" t="s">
        <v>98</v>
      </c>
      <c r="D307">
        <v>122</v>
      </c>
      <c r="E307" t="s">
        <v>25</v>
      </c>
      <c r="F307" s="20">
        <v>45756</v>
      </c>
      <c r="G307" t="s">
        <v>1884</v>
      </c>
      <c r="H307" t="s">
        <v>1892</v>
      </c>
      <c r="I307">
        <v>-693.71</v>
      </c>
    </row>
    <row r="308" spans="1:9" x14ac:dyDescent="0.3">
      <c r="A308">
        <v>80024</v>
      </c>
      <c r="B308">
        <v>113</v>
      </c>
      <c r="C308" t="s">
        <v>98</v>
      </c>
      <c r="D308">
        <v>122</v>
      </c>
      <c r="E308" t="s">
        <v>25</v>
      </c>
      <c r="F308" s="20">
        <v>45756</v>
      </c>
      <c r="G308" t="s">
        <v>1884</v>
      </c>
      <c r="H308" t="s">
        <v>1892</v>
      </c>
      <c r="I308">
        <v>-731.9</v>
      </c>
    </row>
    <row r="309" spans="1:9" x14ac:dyDescent="0.3">
      <c r="A309">
        <v>80025</v>
      </c>
      <c r="B309">
        <v>113</v>
      </c>
      <c r="C309" t="s">
        <v>98</v>
      </c>
      <c r="D309">
        <v>122</v>
      </c>
      <c r="E309" t="s">
        <v>25</v>
      </c>
      <c r="F309" s="20">
        <v>45756</v>
      </c>
      <c r="G309" t="s">
        <v>1884</v>
      </c>
      <c r="H309" t="s">
        <v>2059</v>
      </c>
      <c r="I309">
        <v>-778</v>
      </c>
    </row>
    <row r="310" spans="1:9" x14ac:dyDescent="0.3">
      <c r="A310">
        <v>80026</v>
      </c>
      <c r="B310">
        <v>113</v>
      </c>
      <c r="C310" t="s">
        <v>98</v>
      </c>
      <c r="D310">
        <v>122</v>
      </c>
      <c r="E310" t="s">
        <v>25</v>
      </c>
      <c r="F310" s="20">
        <v>45756</v>
      </c>
      <c r="G310" t="s">
        <v>1884</v>
      </c>
      <c r="H310" t="s">
        <v>1900</v>
      </c>
      <c r="I310">
        <v>-902.88</v>
      </c>
    </row>
    <row r="311" spans="1:9" x14ac:dyDescent="0.3">
      <c r="A311">
        <v>80027</v>
      </c>
      <c r="B311">
        <v>113</v>
      </c>
      <c r="C311" t="s">
        <v>98</v>
      </c>
      <c r="D311">
        <v>122</v>
      </c>
      <c r="E311" t="s">
        <v>25</v>
      </c>
      <c r="F311" s="20">
        <v>45756</v>
      </c>
      <c r="G311" t="s">
        <v>1884</v>
      </c>
      <c r="H311" t="s">
        <v>1893</v>
      </c>
      <c r="I311">
        <v>-1039.7</v>
      </c>
    </row>
    <row r="312" spans="1:9" x14ac:dyDescent="0.3">
      <c r="A312">
        <v>80028</v>
      </c>
      <c r="B312">
        <v>113</v>
      </c>
      <c r="C312" t="s">
        <v>98</v>
      </c>
      <c r="D312">
        <v>122</v>
      </c>
      <c r="E312" t="s">
        <v>25</v>
      </c>
      <c r="F312" s="20">
        <v>45756</v>
      </c>
      <c r="G312" t="s">
        <v>1884</v>
      </c>
      <c r="H312" t="s">
        <v>1958</v>
      </c>
      <c r="I312">
        <v>-1076.51</v>
      </c>
    </row>
    <row r="313" spans="1:9" x14ac:dyDescent="0.3">
      <c r="A313">
        <v>80029</v>
      </c>
      <c r="B313">
        <v>113</v>
      </c>
      <c r="C313" t="s">
        <v>98</v>
      </c>
      <c r="D313">
        <v>122</v>
      </c>
      <c r="E313" t="s">
        <v>25</v>
      </c>
      <c r="F313" s="20">
        <v>45756</v>
      </c>
      <c r="G313" t="s">
        <v>1884</v>
      </c>
      <c r="H313" t="s">
        <v>1901</v>
      </c>
      <c r="I313">
        <v>-1285.54</v>
      </c>
    </row>
    <row r="314" spans="1:9" x14ac:dyDescent="0.3">
      <c r="A314">
        <v>80030</v>
      </c>
      <c r="B314">
        <v>113</v>
      </c>
      <c r="C314" t="s">
        <v>98</v>
      </c>
      <c r="D314">
        <v>122</v>
      </c>
      <c r="E314" t="s">
        <v>25</v>
      </c>
      <c r="F314" s="20">
        <v>45756</v>
      </c>
      <c r="G314" t="s">
        <v>1884</v>
      </c>
      <c r="H314" t="s">
        <v>1905</v>
      </c>
      <c r="I314">
        <v>-1800</v>
      </c>
    </row>
    <row r="315" spans="1:9" x14ac:dyDescent="0.3">
      <c r="A315">
        <v>80031</v>
      </c>
      <c r="B315">
        <v>113</v>
      </c>
      <c r="C315" t="s">
        <v>98</v>
      </c>
      <c r="D315">
        <v>122</v>
      </c>
      <c r="E315" t="s">
        <v>25</v>
      </c>
      <c r="F315" s="20">
        <v>45756</v>
      </c>
      <c r="G315" t="s">
        <v>1884</v>
      </c>
      <c r="H315" t="s">
        <v>1962</v>
      </c>
      <c r="I315">
        <v>-2352</v>
      </c>
    </row>
    <row r="316" spans="1:9" x14ac:dyDescent="0.3">
      <c r="A316">
        <v>80032</v>
      </c>
      <c r="B316">
        <v>113</v>
      </c>
      <c r="C316" t="s">
        <v>98</v>
      </c>
      <c r="D316">
        <v>122</v>
      </c>
      <c r="E316" t="s">
        <v>25</v>
      </c>
      <c r="F316" s="20">
        <v>45756</v>
      </c>
      <c r="G316" t="s">
        <v>1884</v>
      </c>
      <c r="H316" t="s">
        <v>1994</v>
      </c>
      <c r="I316">
        <v>-3630</v>
      </c>
    </row>
    <row r="317" spans="1:9" x14ac:dyDescent="0.3">
      <c r="A317">
        <v>80033</v>
      </c>
      <c r="B317">
        <v>113</v>
      </c>
      <c r="C317" t="s">
        <v>98</v>
      </c>
      <c r="D317">
        <v>122</v>
      </c>
      <c r="E317" t="s">
        <v>25</v>
      </c>
      <c r="F317" s="20">
        <v>45756</v>
      </c>
      <c r="G317" t="s">
        <v>1884</v>
      </c>
      <c r="H317" t="s">
        <v>1994</v>
      </c>
      <c r="I317">
        <v>-14619</v>
      </c>
    </row>
    <row r="318" spans="1:9" x14ac:dyDescent="0.3">
      <c r="A318">
        <v>80034</v>
      </c>
      <c r="B318">
        <v>113</v>
      </c>
      <c r="C318" t="s">
        <v>98</v>
      </c>
      <c r="D318">
        <v>122</v>
      </c>
      <c r="E318" t="s">
        <v>25</v>
      </c>
      <c r="F318" s="20">
        <v>45756</v>
      </c>
      <c r="G318" t="s">
        <v>1884</v>
      </c>
      <c r="H318" t="s">
        <v>2060</v>
      </c>
      <c r="I318">
        <v>-8631.3700000000008</v>
      </c>
    </row>
    <row r="319" spans="1:9" x14ac:dyDescent="0.3">
      <c r="A319">
        <v>80035</v>
      </c>
      <c r="B319">
        <v>113</v>
      </c>
      <c r="C319" t="s">
        <v>98</v>
      </c>
      <c r="D319">
        <v>122</v>
      </c>
      <c r="E319" t="s">
        <v>25</v>
      </c>
      <c r="F319" s="20">
        <v>45756</v>
      </c>
      <c r="G319" t="s">
        <v>1884</v>
      </c>
      <c r="H319" t="s">
        <v>2061</v>
      </c>
      <c r="I319">
        <v>-342.7</v>
      </c>
    </row>
    <row r="320" spans="1:9" x14ac:dyDescent="0.3">
      <c r="A320">
        <v>80036</v>
      </c>
      <c r="B320">
        <v>113</v>
      </c>
      <c r="C320" t="s">
        <v>98</v>
      </c>
      <c r="D320">
        <v>122</v>
      </c>
      <c r="E320" t="s">
        <v>25</v>
      </c>
      <c r="F320" s="20">
        <v>45756</v>
      </c>
      <c r="G320" t="s">
        <v>1884</v>
      </c>
      <c r="H320" t="s">
        <v>1914</v>
      </c>
      <c r="I320">
        <v>-2062.8200000000002</v>
      </c>
    </row>
    <row r="321" spans="1:9" x14ac:dyDescent="0.3">
      <c r="A321">
        <v>80037</v>
      </c>
      <c r="B321">
        <v>113</v>
      </c>
      <c r="C321" t="s">
        <v>98</v>
      </c>
      <c r="D321">
        <v>122</v>
      </c>
      <c r="E321" t="s">
        <v>25</v>
      </c>
      <c r="F321" s="20">
        <v>45756</v>
      </c>
      <c r="G321" t="s">
        <v>1884</v>
      </c>
      <c r="H321" t="s">
        <v>1911</v>
      </c>
      <c r="I321">
        <v>-1931.69</v>
      </c>
    </row>
    <row r="322" spans="1:9" x14ac:dyDescent="0.3">
      <c r="A322">
        <v>80038</v>
      </c>
      <c r="B322">
        <v>113</v>
      </c>
      <c r="C322" t="s">
        <v>98</v>
      </c>
      <c r="D322">
        <v>122</v>
      </c>
      <c r="E322" t="s">
        <v>25</v>
      </c>
      <c r="F322" s="20">
        <v>45756</v>
      </c>
      <c r="G322" t="s">
        <v>1884</v>
      </c>
      <c r="H322" t="s">
        <v>2062</v>
      </c>
      <c r="I322">
        <v>-241.1</v>
      </c>
    </row>
    <row r="323" spans="1:9" x14ac:dyDescent="0.3">
      <c r="A323">
        <v>80039</v>
      </c>
      <c r="B323">
        <v>113</v>
      </c>
      <c r="C323" t="s">
        <v>98</v>
      </c>
      <c r="D323">
        <v>122</v>
      </c>
      <c r="E323" t="s">
        <v>25</v>
      </c>
      <c r="F323" s="20">
        <v>45756</v>
      </c>
      <c r="G323" t="s">
        <v>1884</v>
      </c>
      <c r="H323" t="s">
        <v>2063</v>
      </c>
      <c r="I323">
        <v>-3588.14</v>
      </c>
    </row>
    <row r="324" spans="1:9" x14ac:dyDescent="0.3">
      <c r="A324">
        <v>80040</v>
      </c>
      <c r="B324">
        <v>113</v>
      </c>
      <c r="C324" t="s">
        <v>98</v>
      </c>
      <c r="D324">
        <v>122</v>
      </c>
      <c r="E324" t="s">
        <v>25</v>
      </c>
      <c r="F324" s="20">
        <v>45756</v>
      </c>
      <c r="G324" t="s">
        <v>1884</v>
      </c>
      <c r="H324" t="s">
        <v>2064</v>
      </c>
      <c r="I324">
        <v>-1020</v>
      </c>
    </row>
    <row r="325" spans="1:9" x14ac:dyDescent="0.3">
      <c r="A325">
        <v>80041</v>
      </c>
      <c r="B325">
        <v>113</v>
      </c>
      <c r="C325" t="s">
        <v>98</v>
      </c>
      <c r="D325">
        <v>122</v>
      </c>
      <c r="E325" t="s">
        <v>25</v>
      </c>
      <c r="F325" s="20">
        <v>45756</v>
      </c>
      <c r="G325" t="s">
        <v>1884</v>
      </c>
      <c r="H325" t="s">
        <v>2065</v>
      </c>
      <c r="I325">
        <v>-5871.26</v>
      </c>
    </row>
    <row r="326" spans="1:9" x14ac:dyDescent="0.3">
      <c r="A326">
        <v>80042</v>
      </c>
      <c r="B326">
        <v>113</v>
      </c>
      <c r="C326" t="s">
        <v>98</v>
      </c>
      <c r="D326">
        <v>122</v>
      </c>
      <c r="E326" t="s">
        <v>25</v>
      </c>
      <c r="F326" s="20">
        <v>45756</v>
      </c>
      <c r="G326" t="s">
        <v>1884</v>
      </c>
      <c r="H326" t="s">
        <v>2066</v>
      </c>
      <c r="I326">
        <v>-211.93</v>
      </c>
    </row>
    <row r="327" spans="1:9" x14ac:dyDescent="0.3">
      <c r="A327">
        <v>79981</v>
      </c>
      <c r="B327">
        <v>113</v>
      </c>
      <c r="C327" t="s">
        <v>98</v>
      </c>
      <c r="D327">
        <v>122</v>
      </c>
      <c r="E327" t="s">
        <v>25</v>
      </c>
      <c r="F327" s="20">
        <v>45755</v>
      </c>
      <c r="G327" t="s">
        <v>1884</v>
      </c>
      <c r="H327" t="s">
        <v>2067</v>
      </c>
      <c r="I327">
        <v>-930.64</v>
      </c>
    </row>
    <row r="328" spans="1:9" x14ac:dyDescent="0.3">
      <c r="A328">
        <v>79927</v>
      </c>
      <c r="B328">
        <v>113</v>
      </c>
      <c r="C328" t="s">
        <v>98</v>
      </c>
      <c r="D328">
        <v>122</v>
      </c>
      <c r="E328" t="s">
        <v>25</v>
      </c>
      <c r="F328" s="20">
        <v>45754</v>
      </c>
      <c r="G328" t="s">
        <v>1886</v>
      </c>
      <c r="H328" t="s">
        <v>1925</v>
      </c>
      <c r="I328">
        <v>4105</v>
      </c>
    </row>
    <row r="329" spans="1:9" x14ac:dyDescent="0.3">
      <c r="A329">
        <v>79928</v>
      </c>
      <c r="B329">
        <v>113</v>
      </c>
      <c r="C329" t="s">
        <v>98</v>
      </c>
      <c r="D329">
        <v>122</v>
      </c>
      <c r="E329" t="s">
        <v>25</v>
      </c>
      <c r="F329" s="20">
        <v>45754</v>
      </c>
      <c r="G329" t="s">
        <v>1886</v>
      </c>
      <c r="H329" t="s">
        <v>2068</v>
      </c>
      <c r="I329">
        <v>231936.23</v>
      </c>
    </row>
    <row r="330" spans="1:9" x14ac:dyDescent="0.3">
      <c r="A330">
        <v>79929</v>
      </c>
      <c r="B330">
        <v>113</v>
      </c>
      <c r="C330" t="s">
        <v>98</v>
      </c>
      <c r="D330">
        <v>122</v>
      </c>
      <c r="E330" t="s">
        <v>25</v>
      </c>
      <c r="F330" s="20">
        <v>45754</v>
      </c>
      <c r="G330" t="s">
        <v>1884</v>
      </c>
      <c r="H330" t="s">
        <v>2069</v>
      </c>
      <c r="I330">
        <v>-7600</v>
      </c>
    </row>
    <row r="331" spans="1:9" x14ac:dyDescent="0.3">
      <c r="A331">
        <v>79930</v>
      </c>
      <c r="B331">
        <v>113</v>
      </c>
      <c r="C331" t="s">
        <v>98</v>
      </c>
      <c r="D331">
        <v>122</v>
      </c>
      <c r="E331" t="s">
        <v>25</v>
      </c>
      <c r="F331" s="20">
        <v>45754</v>
      </c>
      <c r="G331" t="s">
        <v>1884</v>
      </c>
      <c r="H331" t="s">
        <v>1964</v>
      </c>
      <c r="I331">
        <v>-5593.1</v>
      </c>
    </row>
    <row r="332" spans="1:9" x14ac:dyDescent="0.3">
      <c r="A332">
        <v>79931</v>
      </c>
      <c r="B332">
        <v>113</v>
      </c>
      <c r="C332" t="s">
        <v>98</v>
      </c>
      <c r="D332">
        <v>122</v>
      </c>
      <c r="E332" t="s">
        <v>25</v>
      </c>
      <c r="F332" s="20">
        <v>45754</v>
      </c>
      <c r="G332" t="s">
        <v>1884</v>
      </c>
      <c r="H332" t="s">
        <v>1961</v>
      </c>
      <c r="I332">
        <v>-3584.2</v>
      </c>
    </row>
    <row r="333" spans="1:9" x14ac:dyDescent="0.3">
      <c r="A333">
        <v>79932</v>
      </c>
      <c r="B333">
        <v>113</v>
      </c>
      <c r="C333" t="s">
        <v>98</v>
      </c>
      <c r="D333">
        <v>122</v>
      </c>
      <c r="E333" t="s">
        <v>25</v>
      </c>
      <c r="F333" s="20">
        <v>45754</v>
      </c>
      <c r="G333" t="s">
        <v>1884</v>
      </c>
      <c r="H333" t="s">
        <v>1964</v>
      </c>
      <c r="I333">
        <v>-3111.99</v>
      </c>
    </row>
    <row r="334" spans="1:9" x14ac:dyDescent="0.3">
      <c r="A334">
        <v>79933</v>
      </c>
      <c r="B334">
        <v>113</v>
      </c>
      <c r="C334" t="s">
        <v>98</v>
      </c>
      <c r="D334">
        <v>122</v>
      </c>
      <c r="E334" t="s">
        <v>25</v>
      </c>
      <c r="F334" s="20">
        <v>45754</v>
      </c>
      <c r="G334" t="s">
        <v>1884</v>
      </c>
      <c r="H334" t="s">
        <v>1895</v>
      </c>
      <c r="I334">
        <v>-2924.25</v>
      </c>
    </row>
    <row r="335" spans="1:9" x14ac:dyDescent="0.3">
      <c r="A335">
        <v>79934</v>
      </c>
      <c r="B335">
        <v>113</v>
      </c>
      <c r="C335" t="s">
        <v>98</v>
      </c>
      <c r="D335">
        <v>122</v>
      </c>
      <c r="E335" t="s">
        <v>25</v>
      </c>
      <c r="F335" s="20">
        <v>45754</v>
      </c>
      <c r="G335" t="s">
        <v>1884</v>
      </c>
      <c r="H335" t="s">
        <v>2070</v>
      </c>
      <c r="I335">
        <v>-2249.6799999999998</v>
      </c>
    </row>
    <row r="336" spans="1:9" x14ac:dyDescent="0.3">
      <c r="A336">
        <v>79935</v>
      </c>
      <c r="B336">
        <v>113</v>
      </c>
      <c r="C336" t="s">
        <v>98</v>
      </c>
      <c r="D336">
        <v>122</v>
      </c>
      <c r="E336" t="s">
        <v>25</v>
      </c>
      <c r="F336" s="20">
        <v>45754</v>
      </c>
      <c r="G336" t="s">
        <v>1884</v>
      </c>
      <c r="H336" t="s">
        <v>2017</v>
      </c>
      <c r="I336">
        <v>-2193</v>
      </c>
    </row>
    <row r="337" spans="1:9" x14ac:dyDescent="0.3">
      <c r="A337">
        <v>79936</v>
      </c>
      <c r="B337">
        <v>113</v>
      </c>
      <c r="C337" t="s">
        <v>98</v>
      </c>
      <c r="D337">
        <v>122</v>
      </c>
      <c r="E337" t="s">
        <v>25</v>
      </c>
      <c r="F337" s="20">
        <v>45754</v>
      </c>
      <c r="G337" t="s">
        <v>1884</v>
      </c>
      <c r="H337" t="s">
        <v>1910</v>
      </c>
      <c r="I337">
        <v>-1728.6</v>
      </c>
    </row>
    <row r="338" spans="1:9" x14ac:dyDescent="0.3">
      <c r="A338">
        <v>79937</v>
      </c>
      <c r="B338">
        <v>113</v>
      </c>
      <c r="C338" t="s">
        <v>98</v>
      </c>
      <c r="D338">
        <v>122</v>
      </c>
      <c r="E338" t="s">
        <v>25</v>
      </c>
      <c r="F338" s="20">
        <v>45754</v>
      </c>
      <c r="G338" t="s">
        <v>1884</v>
      </c>
      <c r="H338" t="s">
        <v>2071</v>
      </c>
      <c r="I338">
        <v>-1363.34</v>
      </c>
    </row>
    <row r="339" spans="1:9" x14ac:dyDescent="0.3">
      <c r="A339">
        <v>79938</v>
      </c>
      <c r="B339">
        <v>113</v>
      </c>
      <c r="C339" t="s">
        <v>98</v>
      </c>
      <c r="D339">
        <v>122</v>
      </c>
      <c r="E339" t="s">
        <v>25</v>
      </c>
      <c r="F339" s="20">
        <v>45754</v>
      </c>
      <c r="G339" t="s">
        <v>1884</v>
      </c>
      <c r="H339" t="s">
        <v>1955</v>
      </c>
      <c r="I339">
        <v>-1304.07</v>
      </c>
    </row>
    <row r="340" spans="1:9" x14ac:dyDescent="0.3">
      <c r="A340">
        <v>79939</v>
      </c>
      <c r="B340">
        <v>113</v>
      </c>
      <c r="C340" t="s">
        <v>98</v>
      </c>
      <c r="D340">
        <v>122</v>
      </c>
      <c r="E340" t="s">
        <v>25</v>
      </c>
      <c r="F340" s="20">
        <v>45754</v>
      </c>
      <c r="G340" t="s">
        <v>1884</v>
      </c>
      <c r="H340" t="s">
        <v>1900</v>
      </c>
      <c r="I340">
        <v>-1275.03</v>
      </c>
    </row>
    <row r="341" spans="1:9" x14ac:dyDescent="0.3">
      <c r="A341">
        <v>79940</v>
      </c>
      <c r="B341">
        <v>113</v>
      </c>
      <c r="C341" t="s">
        <v>98</v>
      </c>
      <c r="D341">
        <v>122</v>
      </c>
      <c r="E341" t="s">
        <v>25</v>
      </c>
      <c r="F341" s="20">
        <v>45754</v>
      </c>
      <c r="G341" t="s">
        <v>1884</v>
      </c>
      <c r="H341" t="s">
        <v>1962</v>
      </c>
      <c r="I341">
        <v>-1176</v>
      </c>
    </row>
    <row r="342" spans="1:9" x14ac:dyDescent="0.3">
      <c r="A342">
        <v>79941</v>
      </c>
      <c r="B342">
        <v>113</v>
      </c>
      <c r="C342" t="s">
        <v>98</v>
      </c>
      <c r="D342">
        <v>122</v>
      </c>
      <c r="E342" t="s">
        <v>25</v>
      </c>
      <c r="F342" s="20">
        <v>45754</v>
      </c>
      <c r="G342" t="s">
        <v>1884</v>
      </c>
      <c r="H342" t="s">
        <v>2072</v>
      </c>
      <c r="I342">
        <v>-977.08</v>
      </c>
    </row>
    <row r="343" spans="1:9" x14ac:dyDescent="0.3">
      <c r="A343">
        <v>79942</v>
      </c>
      <c r="B343">
        <v>113</v>
      </c>
      <c r="C343" t="s">
        <v>98</v>
      </c>
      <c r="D343">
        <v>122</v>
      </c>
      <c r="E343" t="s">
        <v>25</v>
      </c>
      <c r="F343" s="20">
        <v>45754</v>
      </c>
      <c r="G343" t="s">
        <v>1884</v>
      </c>
      <c r="H343" t="s">
        <v>1894</v>
      </c>
      <c r="I343">
        <v>-950.48</v>
      </c>
    </row>
    <row r="344" spans="1:9" x14ac:dyDescent="0.3">
      <c r="A344">
        <v>79943</v>
      </c>
      <c r="B344">
        <v>113</v>
      </c>
      <c r="C344" t="s">
        <v>98</v>
      </c>
      <c r="D344">
        <v>122</v>
      </c>
      <c r="E344" t="s">
        <v>25</v>
      </c>
      <c r="F344" s="20">
        <v>45754</v>
      </c>
      <c r="G344" t="s">
        <v>1884</v>
      </c>
      <c r="H344" t="s">
        <v>2073</v>
      </c>
      <c r="I344">
        <v>-851.4</v>
      </c>
    </row>
    <row r="345" spans="1:9" x14ac:dyDescent="0.3">
      <c r="A345">
        <v>79944</v>
      </c>
      <c r="B345">
        <v>113</v>
      </c>
      <c r="C345" t="s">
        <v>98</v>
      </c>
      <c r="D345">
        <v>122</v>
      </c>
      <c r="E345" t="s">
        <v>25</v>
      </c>
      <c r="F345" s="20">
        <v>45754</v>
      </c>
      <c r="G345" t="s">
        <v>1884</v>
      </c>
      <c r="H345" t="s">
        <v>1907</v>
      </c>
      <c r="I345">
        <v>-975</v>
      </c>
    </row>
    <row r="346" spans="1:9" x14ac:dyDescent="0.3">
      <c r="A346">
        <v>79945</v>
      </c>
      <c r="B346">
        <v>113</v>
      </c>
      <c r="C346" t="s">
        <v>98</v>
      </c>
      <c r="D346">
        <v>122</v>
      </c>
      <c r="E346" t="s">
        <v>25</v>
      </c>
      <c r="F346" s="20">
        <v>45754</v>
      </c>
      <c r="G346" t="s">
        <v>1884</v>
      </c>
      <c r="H346" t="s">
        <v>1912</v>
      </c>
      <c r="I346">
        <v>-845.6</v>
      </c>
    </row>
    <row r="347" spans="1:9" x14ac:dyDescent="0.3">
      <c r="A347">
        <v>79946</v>
      </c>
      <c r="B347">
        <v>113</v>
      </c>
      <c r="C347" t="s">
        <v>98</v>
      </c>
      <c r="D347">
        <v>122</v>
      </c>
      <c r="E347" t="s">
        <v>25</v>
      </c>
      <c r="F347" s="20">
        <v>45754</v>
      </c>
      <c r="G347" t="s">
        <v>1884</v>
      </c>
      <c r="H347" t="s">
        <v>1893</v>
      </c>
      <c r="I347">
        <v>-842.7</v>
      </c>
    </row>
    <row r="348" spans="1:9" x14ac:dyDescent="0.3">
      <c r="A348">
        <v>79947</v>
      </c>
      <c r="B348">
        <v>113</v>
      </c>
      <c r="C348" t="s">
        <v>98</v>
      </c>
      <c r="D348">
        <v>122</v>
      </c>
      <c r="E348" t="s">
        <v>25</v>
      </c>
      <c r="F348" s="20">
        <v>45754</v>
      </c>
      <c r="G348" t="s">
        <v>1884</v>
      </c>
      <c r="H348" t="s">
        <v>2074</v>
      </c>
      <c r="I348">
        <v>-812</v>
      </c>
    </row>
    <row r="349" spans="1:9" x14ac:dyDescent="0.3">
      <c r="A349">
        <v>79948</v>
      </c>
      <c r="B349">
        <v>113</v>
      </c>
      <c r="C349" t="s">
        <v>98</v>
      </c>
      <c r="D349">
        <v>122</v>
      </c>
      <c r="E349" t="s">
        <v>25</v>
      </c>
      <c r="F349" s="20">
        <v>45754</v>
      </c>
      <c r="G349" t="s">
        <v>1884</v>
      </c>
      <c r="H349" t="s">
        <v>2015</v>
      </c>
      <c r="I349">
        <v>-785</v>
      </c>
    </row>
    <row r="350" spans="1:9" x14ac:dyDescent="0.3">
      <c r="A350">
        <v>79949</v>
      </c>
      <c r="B350">
        <v>113</v>
      </c>
      <c r="C350" t="s">
        <v>98</v>
      </c>
      <c r="D350">
        <v>122</v>
      </c>
      <c r="E350" t="s">
        <v>25</v>
      </c>
      <c r="F350" s="20">
        <v>45754</v>
      </c>
      <c r="G350" t="s">
        <v>1884</v>
      </c>
      <c r="H350" t="s">
        <v>1948</v>
      </c>
      <c r="I350">
        <v>-758</v>
      </c>
    </row>
    <row r="351" spans="1:9" x14ac:dyDescent="0.3">
      <c r="A351">
        <v>79950</v>
      </c>
      <c r="B351">
        <v>113</v>
      </c>
      <c r="C351" t="s">
        <v>98</v>
      </c>
      <c r="D351">
        <v>122</v>
      </c>
      <c r="E351" t="s">
        <v>25</v>
      </c>
      <c r="F351" s="20">
        <v>45754</v>
      </c>
      <c r="G351" t="s">
        <v>1884</v>
      </c>
      <c r="H351" t="s">
        <v>1895</v>
      </c>
      <c r="I351">
        <v>-675.3</v>
      </c>
    </row>
    <row r="352" spans="1:9" x14ac:dyDescent="0.3">
      <c r="A352">
        <v>79951</v>
      </c>
      <c r="B352">
        <v>113</v>
      </c>
      <c r="C352" t="s">
        <v>98</v>
      </c>
      <c r="D352">
        <v>122</v>
      </c>
      <c r="E352" t="s">
        <v>25</v>
      </c>
      <c r="F352" s="20">
        <v>45754</v>
      </c>
      <c r="G352" t="s">
        <v>1884</v>
      </c>
      <c r="H352" t="s">
        <v>1940</v>
      </c>
      <c r="I352">
        <v>-663.7</v>
      </c>
    </row>
    <row r="353" spans="1:9" x14ac:dyDescent="0.3">
      <c r="A353">
        <v>79952</v>
      </c>
      <c r="B353">
        <v>113</v>
      </c>
      <c r="C353" t="s">
        <v>98</v>
      </c>
      <c r="D353">
        <v>122</v>
      </c>
      <c r="E353" t="s">
        <v>25</v>
      </c>
      <c r="F353" s="20">
        <v>45754</v>
      </c>
      <c r="G353" t="s">
        <v>1884</v>
      </c>
      <c r="H353" t="s">
        <v>1942</v>
      </c>
      <c r="I353">
        <v>-650.38</v>
      </c>
    </row>
    <row r="354" spans="1:9" x14ac:dyDescent="0.3">
      <c r="A354">
        <v>79953</v>
      </c>
      <c r="B354">
        <v>113</v>
      </c>
      <c r="C354" t="s">
        <v>98</v>
      </c>
      <c r="D354">
        <v>122</v>
      </c>
      <c r="E354" t="s">
        <v>25</v>
      </c>
      <c r="F354" s="20">
        <v>45754</v>
      </c>
      <c r="G354" t="s">
        <v>1884</v>
      </c>
      <c r="H354" t="s">
        <v>1912</v>
      </c>
      <c r="I354">
        <v>-589</v>
      </c>
    </row>
    <row r="355" spans="1:9" x14ac:dyDescent="0.3">
      <c r="A355">
        <v>79954</v>
      </c>
      <c r="B355">
        <v>113</v>
      </c>
      <c r="C355" t="s">
        <v>98</v>
      </c>
      <c r="D355">
        <v>122</v>
      </c>
      <c r="E355" t="s">
        <v>25</v>
      </c>
      <c r="F355" s="20">
        <v>45754</v>
      </c>
      <c r="G355" t="s">
        <v>1884</v>
      </c>
      <c r="H355" t="s">
        <v>1954</v>
      </c>
      <c r="I355">
        <v>-531.12</v>
      </c>
    </row>
    <row r="356" spans="1:9" x14ac:dyDescent="0.3">
      <c r="A356">
        <v>79955</v>
      </c>
      <c r="B356">
        <v>113</v>
      </c>
      <c r="C356" t="s">
        <v>98</v>
      </c>
      <c r="D356">
        <v>122</v>
      </c>
      <c r="E356" t="s">
        <v>25</v>
      </c>
      <c r="F356" s="20">
        <v>45754</v>
      </c>
      <c r="G356" t="s">
        <v>1884</v>
      </c>
      <c r="H356" t="s">
        <v>1941</v>
      </c>
      <c r="I356">
        <v>-514.64</v>
      </c>
    </row>
    <row r="357" spans="1:9" x14ac:dyDescent="0.3">
      <c r="A357">
        <v>79956</v>
      </c>
      <c r="B357">
        <v>113</v>
      </c>
      <c r="C357" t="s">
        <v>98</v>
      </c>
      <c r="D357">
        <v>122</v>
      </c>
      <c r="E357" t="s">
        <v>25</v>
      </c>
      <c r="F357" s="20">
        <v>45754</v>
      </c>
      <c r="G357" t="s">
        <v>1884</v>
      </c>
      <c r="H357" t="s">
        <v>1896</v>
      </c>
      <c r="I357">
        <v>-498</v>
      </c>
    </row>
    <row r="358" spans="1:9" x14ac:dyDescent="0.3">
      <c r="A358">
        <v>79957</v>
      </c>
      <c r="B358">
        <v>113</v>
      </c>
      <c r="C358" t="s">
        <v>98</v>
      </c>
      <c r="D358">
        <v>122</v>
      </c>
      <c r="E358" t="s">
        <v>25</v>
      </c>
      <c r="F358" s="20">
        <v>45754</v>
      </c>
      <c r="G358" t="s">
        <v>1884</v>
      </c>
      <c r="H358" t="s">
        <v>1903</v>
      </c>
      <c r="I358">
        <v>-478.5</v>
      </c>
    </row>
    <row r="359" spans="1:9" x14ac:dyDescent="0.3">
      <c r="A359">
        <v>79958</v>
      </c>
      <c r="B359">
        <v>113</v>
      </c>
      <c r="C359" t="s">
        <v>98</v>
      </c>
      <c r="D359">
        <v>122</v>
      </c>
      <c r="E359" t="s">
        <v>25</v>
      </c>
      <c r="F359" s="20">
        <v>45754</v>
      </c>
      <c r="G359" t="s">
        <v>1884</v>
      </c>
      <c r="H359" t="s">
        <v>1935</v>
      </c>
      <c r="I359">
        <v>-472.5</v>
      </c>
    </row>
    <row r="360" spans="1:9" x14ac:dyDescent="0.3">
      <c r="A360">
        <v>79959</v>
      </c>
      <c r="B360">
        <v>113</v>
      </c>
      <c r="C360" t="s">
        <v>98</v>
      </c>
      <c r="D360">
        <v>122</v>
      </c>
      <c r="E360" t="s">
        <v>25</v>
      </c>
      <c r="F360" s="20">
        <v>45754</v>
      </c>
      <c r="G360" t="s">
        <v>1884</v>
      </c>
      <c r="H360" t="s">
        <v>2075</v>
      </c>
      <c r="I360">
        <v>-445.96</v>
      </c>
    </row>
    <row r="361" spans="1:9" x14ac:dyDescent="0.3">
      <c r="A361">
        <v>79960</v>
      </c>
      <c r="B361">
        <v>113</v>
      </c>
      <c r="C361" t="s">
        <v>98</v>
      </c>
      <c r="D361">
        <v>122</v>
      </c>
      <c r="E361" t="s">
        <v>25</v>
      </c>
      <c r="F361" s="20">
        <v>45754</v>
      </c>
      <c r="G361" t="s">
        <v>1884</v>
      </c>
      <c r="H361" t="s">
        <v>2076</v>
      </c>
      <c r="I361">
        <v>-415</v>
      </c>
    </row>
    <row r="362" spans="1:9" x14ac:dyDescent="0.3">
      <c r="A362">
        <v>79961</v>
      </c>
      <c r="B362">
        <v>113</v>
      </c>
      <c r="C362" t="s">
        <v>98</v>
      </c>
      <c r="D362">
        <v>122</v>
      </c>
      <c r="E362" t="s">
        <v>25</v>
      </c>
      <c r="F362" s="20">
        <v>45754</v>
      </c>
      <c r="G362" t="s">
        <v>1884</v>
      </c>
      <c r="H362" t="s">
        <v>1902</v>
      </c>
      <c r="I362">
        <v>-394.5</v>
      </c>
    </row>
    <row r="363" spans="1:9" x14ac:dyDescent="0.3">
      <c r="A363">
        <v>79962</v>
      </c>
      <c r="B363">
        <v>113</v>
      </c>
      <c r="C363" t="s">
        <v>98</v>
      </c>
      <c r="D363">
        <v>122</v>
      </c>
      <c r="E363" t="s">
        <v>25</v>
      </c>
      <c r="F363" s="20">
        <v>45754</v>
      </c>
      <c r="G363" t="s">
        <v>1884</v>
      </c>
      <c r="H363" t="s">
        <v>1912</v>
      </c>
      <c r="I363">
        <v>-399</v>
      </c>
    </row>
    <row r="364" spans="1:9" x14ac:dyDescent="0.3">
      <c r="A364">
        <v>79963</v>
      </c>
      <c r="B364">
        <v>113</v>
      </c>
      <c r="C364" t="s">
        <v>98</v>
      </c>
      <c r="D364">
        <v>122</v>
      </c>
      <c r="E364" t="s">
        <v>25</v>
      </c>
      <c r="F364" s="20">
        <v>45754</v>
      </c>
      <c r="G364" t="s">
        <v>1884</v>
      </c>
      <c r="H364" t="s">
        <v>1955</v>
      </c>
      <c r="I364">
        <v>-377.51</v>
      </c>
    </row>
    <row r="365" spans="1:9" x14ac:dyDescent="0.3">
      <c r="A365">
        <v>79964</v>
      </c>
      <c r="B365">
        <v>113</v>
      </c>
      <c r="C365" t="s">
        <v>98</v>
      </c>
      <c r="D365">
        <v>122</v>
      </c>
      <c r="E365" t="s">
        <v>25</v>
      </c>
      <c r="F365" s="20">
        <v>45754</v>
      </c>
      <c r="G365" t="s">
        <v>1884</v>
      </c>
      <c r="H365" t="s">
        <v>1950</v>
      </c>
      <c r="I365">
        <v>-340</v>
      </c>
    </row>
    <row r="366" spans="1:9" x14ac:dyDescent="0.3">
      <c r="A366">
        <v>79965</v>
      </c>
      <c r="B366">
        <v>113</v>
      </c>
      <c r="C366" t="s">
        <v>98</v>
      </c>
      <c r="D366">
        <v>122</v>
      </c>
      <c r="E366" t="s">
        <v>25</v>
      </c>
      <c r="F366" s="20">
        <v>45754</v>
      </c>
      <c r="G366" t="s">
        <v>1884</v>
      </c>
      <c r="H366" t="s">
        <v>1989</v>
      </c>
      <c r="I366">
        <v>-327</v>
      </c>
    </row>
    <row r="367" spans="1:9" x14ac:dyDescent="0.3">
      <c r="A367">
        <v>79966</v>
      </c>
      <c r="B367">
        <v>113</v>
      </c>
      <c r="C367" t="s">
        <v>98</v>
      </c>
      <c r="D367">
        <v>122</v>
      </c>
      <c r="E367" t="s">
        <v>25</v>
      </c>
      <c r="F367" s="20">
        <v>45754</v>
      </c>
      <c r="G367" t="s">
        <v>1884</v>
      </c>
      <c r="H367" t="s">
        <v>1943</v>
      </c>
      <c r="I367">
        <v>-334.25</v>
      </c>
    </row>
    <row r="368" spans="1:9" x14ac:dyDescent="0.3">
      <c r="A368">
        <v>79967</v>
      </c>
      <c r="B368">
        <v>113</v>
      </c>
      <c r="C368" t="s">
        <v>98</v>
      </c>
      <c r="D368">
        <v>122</v>
      </c>
      <c r="E368" t="s">
        <v>25</v>
      </c>
      <c r="F368" s="20">
        <v>45754</v>
      </c>
      <c r="G368" t="s">
        <v>1884</v>
      </c>
      <c r="H368" t="s">
        <v>2077</v>
      </c>
      <c r="I368">
        <v>-321.60000000000002</v>
      </c>
    </row>
    <row r="369" spans="1:9" x14ac:dyDescent="0.3">
      <c r="A369">
        <v>79968</v>
      </c>
      <c r="B369">
        <v>113</v>
      </c>
      <c r="C369" t="s">
        <v>98</v>
      </c>
      <c r="D369">
        <v>122</v>
      </c>
      <c r="E369" t="s">
        <v>25</v>
      </c>
      <c r="F369" s="20">
        <v>45754</v>
      </c>
      <c r="G369" t="s">
        <v>1884</v>
      </c>
      <c r="H369" t="s">
        <v>1953</v>
      </c>
      <c r="I369">
        <v>-317.72000000000003</v>
      </c>
    </row>
    <row r="370" spans="1:9" x14ac:dyDescent="0.3">
      <c r="A370">
        <v>79969</v>
      </c>
      <c r="B370">
        <v>113</v>
      </c>
      <c r="C370" t="s">
        <v>98</v>
      </c>
      <c r="D370">
        <v>122</v>
      </c>
      <c r="E370" t="s">
        <v>25</v>
      </c>
      <c r="F370" s="20">
        <v>45754</v>
      </c>
      <c r="G370" t="s">
        <v>1884</v>
      </c>
      <c r="H370" t="s">
        <v>1950</v>
      </c>
      <c r="I370">
        <v>-295.10000000000002</v>
      </c>
    </row>
    <row r="371" spans="1:9" x14ac:dyDescent="0.3">
      <c r="A371">
        <v>79970</v>
      </c>
      <c r="B371">
        <v>113</v>
      </c>
      <c r="C371" t="s">
        <v>98</v>
      </c>
      <c r="D371">
        <v>122</v>
      </c>
      <c r="E371" t="s">
        <v>25</v>
      </c>
      <c r="F371" s="20">
        <v>45754</v>
      </c>
      <c r="G371" t="s">
        <v>1884</v>
      </c>
      <c r="H371" t="s">
        <v>1899</v>
      </c>
      <c r="I371">
        <v>-279.14999999999998</v>
      </c>
    </row>
    <row r="372" spans="1:9" x14ac:dyDescent="0.3">
      <c r="A372">
        <v>79971</v>
      </c>
      <c r="B372">
        <v>113</v>
      </c>
      <c r="C372" t="s">
        <v>98</v>
      </c>
      <c r="D372">
        <v>122</v>
      </c>
      <c r="E372" t="s">
        <v>25</v>
      </c>
      <c r="F372" s="20">
        <v>45754</v>
      </c>
      <c r="G372" t="s">
        <v>1884</v>
      </c>
      <c r="H372" t="s">
        <v>1900</v>
      </c>
      <c r="I372">
        <v>-198.55</v>
      </c>
    </row>
    <row r="373" spans="1:9" x14ac:dyDescent="0.3">
      <c r="A373">
        <v>79972</v>
      </c>
      <c r="B373">
        <v>113</v>
      </c>
      <c r="C373" t="s">
        <v>98</v>
      </c>
      <c r="D373">
        <v>122</v>
      </c>
      <c r="E373" t="s">
        <v>25</v>
      </c>
      <c r="F373" s="20">
        <v>45754</v>
      </c>
      <c r="G373" t="s">
        <v>1884</v>
      </c>
      <c r="H373" t="s">
        <v>1894</v>
      </c>
      <c r="I373">
        <v>-175.53</v>
      </c>
    </row>
    <row r="374" spans="1:9" x14ac:dyDescent="0.3">
      <c r="A374">
        <v>79973</v>
      </c>
      <c r="B374">
        <v>113</v>
      </c>
      <c r="C374" t="s">
        <v>98</v>
      </c>
      <c r="D374">
        <v>122</v>
      </c>
      <c r="E374" t="s">
        <v>25</v>
      </c>
      <c r="F374" s="20">
        <v>45754</v>
      </c>
      <c r="G374" t="s">
        <v>1884</v>
      </c>
      <c r="H374" t="s">
        <v>1945</v>
      </c>
      <c r="I374">
        <v>-142.16</v>
      </c>
    </row>
    <row r="375" spans="1:9" x14ac:dyDescent="0.3">
      <c r="A375">
        <v>79974</v>
      </c>
      <c r="B375">
        <v>113</v>
      </c>
      <c r="C375" t="s">
        <v>98</v>
      </c>
      <c r="D375">
        <v>122</v>
      </c>
      <c r="E375" t="s">
        <v>25</v>
      </c>
      <c r="F375" s="20">
        <v>45754</v>
      </c>
      <c r="G375" t="s">
        <v>1884</v>
      </c>
      <c r="H375" t="s">
        <v>2072</v>
      </c>
      <c r="I375">
        <v>-86</v>
      </c>
    </row>
    <row r="376" spans="1:9" x14ac:dyDescent="0.3">
      <c r="A376">
        <v>79975</v>
      </c>
      <c r="B376">
        <v>113</v>
      </c>
      <c r="C376" t="s">
        <v>98</v>
      </c>
      <c r="D376">
        <v>122</v>
      </c>
      <c r="E376" t="s">
        <v>25</v>
      </c>
      <c r="F376" s="20">
        <v>45754</v>
      </c>
      <c r="G376" t="s">
        <v>1884</v>
      </c>
      <c r="H376" t="s">
        <v>1966</v>
      </c>
      <c r="I376">
        <v>-4715.6499999999996</v>
      </c>
    </row>
    <row r="377" spans="1:9" x14ac:dyDescent="0.3">
      <c r="A377">
        <v>79976</v>
      </c>
      <c r="B377">
        <v>113</v>
      </c>
      <c r="C377" t="s">
        <v>98</v>
      </c>
      <c r="D377">
        <v>122</v>
      </c>
      <c r="E377" t="s">
        <v>25</v>
      </c>
      <c r="F377" s="20">
        <v>45754</v>
      </c>
      <c r="G377" t="s">
        <v>1884</v>
      </c>
      <c r="H377" t="s">
        <v>1966</v>
      </c>
      <c r="I377">
        <v>-4531.1499999999996</v>
      </c>
    </row>
    <row r="378" spans="1:9" x14ac:dyDescent="0.3">
      <c r="A378">
        <v>79977</v>
      </c>
      <c r="B378">
        <v>113</v>
      </c>
      <c r="C378" t="s">
        <v>98</v>
      </c>
      <c r="D378">
        <v>122</v>
      </c>
      <c r="E378" t="s">
        <v>25</v>
      </c>
      <c r="F378" s="20">
        <v>45754</v>
      </c>
      <c r="G378" t="s">
        <v>1884</v>
      </c>
      <c r="H378" t="s">
        <v>1895</v>
      </c>
      <c r="I378">
        <v>-2579.9299999999998</v>
      </c>
    </row>
    <row r="379" spans="1:9" x14ac:dyDescent="0.3">
      <c r="A379">
        <v>79978</v>
      </c>
      <c r="B379">
        <v>113</v>
      </c>
      <c r="C379" t="s">
        <v>98</v>
      </c>
      <c r="D379">
        <v>122</v>
      </c>
      <c r="E379" t="s">
        <v>25</v>
      </c>
      <c r="F379" s="20">
        <v>45754</v>
      </c>
      <c r="G379" t="s">
        <v>1884</v>
      </c>
      <c r="H379" t="s">
        <v>2078</v>
      </c>
      <c r="I379">
        <v>-1800</v>
      </c>
    </row>
    <row r="380" spans="1:9" x14ac:dyDescent="0.3">
      <c r="A380">
        <v>79979</v>
      </c>
      <c r="B380">
        <v>113</v>
      </c>
      <c r="C380" t="s">
        <v>98</v>
      </c>
      <c r="D380">
        <v>122</v>
      </c>
      <c r="E380" t="s">
        <v>25</v>
      </c>
      <c r="F380" s="20">
        <v>45754</v>
      </c>
      <c r="G380" t="s">
        <v>1884</v>
      </c>
      <c r="H380" t="s">
        <v>1951</v>
      </c>
      <c r="I380">
        <v>-537.75</v>
      </c>
    </row>
    <row r="381" spans="1:9" x14ac:dyDescent="0.3">
      <c r="A381">
        <v>79924</v>
      </c>
      <c r="B381">
        <v>113</v>
      </c>
      <c r="C381" t="s">
        <v>98</v>
      </c>
      <c r="D381">
        <v>122</v>
      </c>
      <c r="E381" t="s">
        <v>25</v>
      </c>
      <c r="F381" s="20">
        <v>45751</v>
      </c>
      <c r="G381" t="s">
        <v>1886</v>
      </c>
      <c r="H381" t="s">
        <v>1925</v>
      </c>
      <c r="I381">
        <v>3290</v>
      </c>
    </row>
    <row r="382" spans="1:9" x14ac:dyDescent="0.3">
      <c r="A382">
        <v>79925</v>
      </c>
      <c r="B382">
        <v>113</v>
      </c>
      <c r="C382" t="s">
        <v>98</v>
      </c>
      <c r="D382">
        <v>122</v>
      </c>
      <c r="E382" t="s">
        <v>25</v>
      </c>
      <c r="F382" s="20">
        <v>45751</v>
      </c>
      <c r="G382" t="s">
        <v>1886</v>
      </c>
      <c r="H382" t="s">
        <v>1925</v>
      </c>
      <c r="I382">
        <v>5.45</v>
      </c>
    </row>
    <row r="383" spans="1:9" x14ac:dyDescent="0.3">
      <c r="A383">
        <v>79893</v>
      </c>
      <c r="B383">
        <v>113</v>
      </c>
      <c r="C383" t="s">
        <v>98</v>
      </c>
      <c r="D383">
        <v>122</v>
      </c>
      <c r="E383" t="s">
        <v>25</v>
      </c>
      <c r="F383" s="20">
        <v>45749</v>
      </c>
      <c r="G383" t="s">
        <v>1884</v>
      </c>
      <c r="H383" t="s">
        <v>1973</v>
      </c>
      <c r="I383">
        <v>-35676.61</v>
      </c>
    </row>
    <row r="384" spans="1:9" x14ac:dyDescent="0.3">
      <c r="A384">
        <v>79894</v>
      </c>
      <c r="B384">
        <v>113</v>
      </c>
      <c r="C384" t="s">
        <v>98</v>
      </c>
      <c r="D384">
        <v>122</v>
      </c>
      <c r="E384" t="s">
        <v>25</v>
      </c>
      <c r="F384" s="20">
        <v>45749</v>
      </c>
      <c r="G384" t="s">
        <v>1884</v>
      </c>
      <c r="H384" t="s">
        <v>2079</v>
      </c>
      <c r="I384">
        <v>-10000</v>
      </c>
    </row>
    <row r="385" spans="1:9" x14ac:dyDescent="0.3">
      <c r="A385">
        <v>79895</v>
      </c>
      <c r="B385">
        <v>113</v>
      </c>
      <c r="C385" t="s">
        <v>98</v>
      </c>
      <c r="D385">
        <v>122</v>
      </c>
      <c r="E385" t="s">
        <v>25</v>
      </c>
      <c r="F385" s="20">
        <v>45749</v>
      </c>
      <c r="G385" t="s">
        <v>1884</v>
      </c>
      <c r="H385" t="s">
        <v>1966</v>
      </c>
      <c r="I385">
        <v>-4788.34</v>
      </c>
    </row>
    <row r="386" spans="1:9" x14ac:dyDescent="0.3">
      <c r="A386">
        <v>79896</v>
      </c>
      <c r="B386">
        <v>113</v>
      </c>
      <c r="C386" t="s">
        <v>98</v>
      </c>
      <c r="D386">
        <v>122</v>
      </c>
      <c r="E386" t="s">
        <v>25</v>
      </c>
      <c r="F386" s="20">
        <v>45749</v>
      </c>
      <c r="G386" t="s">
        <v>1884</v>
      </c>
      <c r="H386" t="s">
        <v>1964</v>
      </c>
      <c r="I386">
        <v>-3384.96</v>
      </c>
    </row>
    <row r="387" spans="1:9" x14ac:dyDescent="0.3">
      <c r="A387">
        <v>79897</v>
      </c>
      <c r="B387">
        <v>113</v>
      </c>
      <c r="C387" t="s">
        <v>98</v>
      </c>
      <c r="D387">
        <v>122</v>
      </c>
      <c r="E387" t="s">
        <v>25</v>
      </c>
      <c r="F387" s="20">
        <v>45749</v>
      </c>
      <c r="G387" t="s">
        <v>1884</v>
      </c>
      <c r="H387" t="s">
        <v>1910</v>
      </c>
      <c r="I387">
        <v>-2724.09</v>
      </c>
    </row>
    <row r="388" spans="1:9" x14ac:dyDescent="0.3">
      <c r="A388">
        <v>79898</v>
      </c>
      <c r="B388">
        <v>113</v>
      </c>
      <c r="C388" t="s">
        <v>98</v>
      </c>
      <c r="D388">
        <v>122</v>
      </c>
      <c r="E388" t="s">
        <v>25</v>
      </c>
      <c r="F388" s="20">
        <v>45749</v>
      </c>
      <c r="G388" t="s">
        <v>1884</v>
      </c>
      <c r="H388" t="s">
        <v>1893</v>
      </c>
      <c r="I388">
        <v>-3105.2</v>
      </c>
    </row>
    <row r="389" spans="1:9" x14ac:dyDescent="0.3">
      <c r="A389">
        <v>79899</v>
      </c>
      <c r="B389">
        <v>113</v>
      </c>
      <c r="C389" t="s">
        <v>98</v>
      </c>
      <c r="D389">
        <v>122</v>
      </c>
      <c r="E389" t="s">
        <v>25</v>
      </c>
      <c r="F389" s="20">
        <v>45749</v>
      </c>
      <c r="G389" t="s">
        <v>1884</v>
      </c>
      <c r="H389" t="s">
        <v>2017</v>
      </c>
      <c r="I389">
        <v>-2111.87</v>
      </c>
    </row>
    <row r="390" spans="1:9" x14ac:dyDescent="0.3">
      <c r="A390">
        <v>79900</v>
      </c>
      <c r="B390">
        <v>113</v>
      </c>
      <c r="C390" t="s">
        <v>98</v>
      </c>
      <c r="D390">
        <v>122</v>
      </c>
      <c r="E390" t="s">
        <v>25</v>
      </c>
      <c r="F390" s="20">
        <v>45749</v>
      </c>
      <c r="G390" t="s">
        <v>1884</v>
      </c>
      <c r="H390" t="s">
        <v>1955</v>
      </c>
      <c r="I390">
        <v>-2102.79</v>
      </c>
    </row>
    <row r="391" spans="1:9" x14ac:dyDescent="0.3">
      <c r="A391">
        <v>79901</v>
      </c>
      <c r="B391">
        <v>113</v>
      </c>
      <c r="C391" t="s">
        <v>98</v>
      </c>
      <c r="D391">
        <v>122</v>
      </c>
      <c r="E391" t="s">
        <v>25</v>
      </c>
      <c r="F391" s="20">
        <v>45749</v>
      </c>
      <c r="G391" t="s">
        <v>1884</v>
      </c>
      <c r="H391" t="s">
        <v>1960</v>
      </c>
      <c r="I391">
        <v>-1666.75</v>
      </c>
    </row>
    <row r="392" spans="1:9" x14ac:dyDescent="0.3">
      <c r="A392">
        <v>79902</v>
      </c>
      <c r="B392">
        <v>113</v>
      </c>
      <c r="C392" t="s">
        <v>98</v>
      </c>
      <c r="D392">
        <v>122</v>
      </c>
      <c r="E392" t="s">
        <v>25</v>
      </c>
      <c r="F392" s="20">
        <v>45749</v>
      </c>
      <c r="G392" t="s">
        <v>1884</v>
      </c>
      <c r="H392" t="s">
        <v>2074</v>
      </c>
      <c r="I392">
        <v>-1644</v>
      </c>
    </row>
    <row r="393" spans="1:9" x14ac:dyDescent="0.3">
      <c r="A393">
        <v>79903</v>
      </c>
      <c r="B393">
        <v>113</v>
      </c>
      <c r="C393" t="s">
        <v>98</v>
      </c>
      <c r="D393">
        <v>122</v>
      </c>
      <c r="E393" t="s">
        <v>25</v>
      </c>
      <c r="F393" s="20">
        <v>45749</v>
      </c>
      <c r="G393" t="s">
        <v>1884</v>
      </c>
      <c r="H393" t="s">
        <v>1893</v>
      </c>
      <c r="I393">
        <v>-1470.5</v>
      </c>
    </row>
    <row r="394" spans="1:9" x14ac:dyDescent="0.3">
      <c r="A394">
        <v>79904</v>
      </c>
      <c r="B394">
        <v>113</v>
      </c>
      <c r="C394" t="s">
        <v>98</v>
      </c>
      <c r="D394">
        <v>122</v>
      </c>
      <c r="E394" t="s">
        <v>25</v>
      </c>
      <c r="F394" s="20">
        <v>45749</v>
      </c>
      <c r="G394" t="s">
        <v>1884</v>
      </c>
      <c r="H394" t="s">
        <v>1901</v>
      </c>
      <c r="I394">
        <v>-1448.8</v>
      </c>
    </row>
    <row r="395" spans="1:9" x14ac:dyDescent="0.3">
      <c r="A395">
        <v>79905</v>
      </c>
      <c r="B395">
        <v>113</v>
      </c>
      <c r="C395" t="s">
        <v>98</v>
      </c>
      <c r="D395">
        <v>122</v>
      </c>
      <c r="E395" t="s">
        <v>25</v>
      </c>
      <c r="F395" s="20">
        <v>45749</v>
      </c>
      <c r="G395" t="s">
        <v>1884</v>
      </c>
      <c r="H395" t="s">
        <v>1941</v>
      </c>
      <c r="I395">
        <v>-1363.34</v>
      </c>
    </row>
    <row r="396" spans="1:9" x14ac:dyDescent="0.3">
      <c r="A396">
        <v>79906</v>
      </c>
      <c r="B396">
        <v>113</v>
      </c>
      <c r="C396" t="s">
        <v>98</v>
      </c>
      <c r="D396">
        <v>122</v>
      </c>
      <c r="E396" t="s">
        <v>25</v>
      </c>
      <c r="F396" s="20">
        <v>45749</v>
      </c>
      <c r="G396" t="s">
        <v>1884</v>
      </c>
      <c r="H396" t="s">
        <v>1942</v>
      </c>
      <c r="I396">
        <v>-1361.33</v>
      </c>
    </row>
    <row r="397" spans="1:9" x14ac:dyDescent="0.3">
      <c r="A397">
        <v>79907</v>
      </c>
      <c r="B397">
        <v>113</v>
      </c>
      <c r="C397" t="s">
        <v>98</v>
      </c>
      <c r="D397">
        <v>122</v>
      </c>
      <c r="E397" t="s">
        <v>25</v>
      </c>
      <c r="F397" s="20">
        <v>45749</v>
      </c>
      <c r="G397" t="s">
        <v>1884</v>
      </c>
      <c r="H397" t="s">
        <v>2072</v>
      </c>
      <c r="I397">
        <v>-1284.22</v>
      </c>
    </row>
    <row r="398" spans="1:9" x14ac:dyDescent="0.3">
      <c r="A398">
        <v>79908</v>
      </c>
      <c r="B398">
        <v>113</v>
      </c>
      <c r="C398" t="s">
        <v>98</v>
      </c>
      <c r="D398">
        <v>122</v>
      </c>
      <c r="E398" t="s">
        <v>25</v>
      </c>
      <c r="F398" s="20">
        <v>45749</v>
      </c>
      <c r="G398" t="s">
        <v>1884</v>
      </c>
      <c r="H398" t="s">
        <v>1903</v>
      </c>
      <c r="I398">
        <v>-1103.5999999999999</v>
      </c>
    </row>
    <row r="399" spans="1:9" x14ac:dyDescent="0.3">
      <c r="A399">
        <v>79909</v>
      </c>
      <c r="B399">
        <v>113</v>
      </c>
      <c r="C399" t="s">
        <v>98</v>
      </c>
      <c r="D399">
        <v>122</v>
      </c>
      <c r="E399" t="s">
        <v>25</v>
      </c>
      <c r="F399" s="20">
        <v>45749</v>
      </c>
      <c r="G399" t="s">
        <v>1884</v>
      </c>
      <c r="H399" t="s">
        <v>1892</v>
      </c>
      <c r="I399">
        <v>-1071.8</v>
      </c>
    </row>
    <row r="400" spans="1:9" x14ac:dyDescent="0.3">
      <c r="A400">
        <v>79910</v>
      </c>
      <c r="B400">
        <v>113</v>
      </c>
      <c r="C400" t="s">
        <v>98</v>
      </c>
      <c r="D400">
        <v>122</v>
      </c>
      <c r="E400" t="s">
        <v>25</v>
      </c>
      <c r="F400" s="20">
        <v>45749</v>
      </c>
      <c r="G400" t="s">
        <v>1884</v>
      </c>
      <c r="H400" t="s">
        <v>1892</v>
      </c>
      <c r="I400">
        <v>-931.36</v>
      </c>
    </row>
    <row r="401" spans="1:9" x14ac:dyDescent="0.3">
      <c r="A401">
        <v>79911</v>
      </c>
      <c r="B401">
        <v>113</v>
      </c>
      <c r="C401" t="s">
        <v>98</v>
      </c>
      <c r="D401">
        <v>122</v>
      </c>
      <c r="E401" t="s">
        <v>25</v>
      </c>
      <c r="F401" s="20">
        <v>45749</v>
      </c>
      <c r="G401" t="s">
        <v>1884</v>
      </c>
      <c r="H401" t="s">
        <v>1895</v>
      </c>
      <c r="I401">
        <v>-918.9</v>
      </c>
    </row>
    <row r="402" spans="1:9" x14ac:dyDescent="0.3">
      <c r="A402">
        <v>79912</v>
      </c>
      <c r="B402">
        <v>113</v>
      </c>
      <c r="C402" t="s">
        <v>98</v>
      </c>
      <c r="D402">
        <v>122</v>
      </c>
      <c r="E402" t="s">
        <v>25</v>
      </c>
      <c r="F402" s="20">
        <v>45749</v>
      </c>
      <c r="G402" t="s">
        <v>1884</v>
      </c>
      <c r="H402" t="s">
        <v>1903</v>
      </c>
      <c r="I402">
        <v>-706.5</v>
      </c>
    </row>
    <row r="403" spans="1:9" x14ac:dyDescent="0.3">
      <c r="A403">
        <v>79913</v>
      </c>
      <c r="B403">
        <v>113</v>
      </c>
      <c r="C403" t="s">
        <v>98</v>
      </c>
      <c r="D403">
        <v>122</v>
      </c>
      <c r="E403" t="s">
        <v>25</v>
      </c>
      <c r="F403" s="20">
        <v>45749</v>
      </c>
      <c r="G403" t="s">
        <v>1884</v>
      </c>
      <c r="H403" t="s">
        <v>1895</v>
      </c>
      <c r="I403">
        <v>-504.9</v>
      </c>
    </row>
    <row r="404" spans="1:9" x14ac:dyDescent="0.3">
      <c r="A404">
        <v>79914</v>
      </c>
      <c r="B404">
        <v>113</v>
      </c>
      <c r="C404" t="s">
        <v>98</v>
      </c>
      <c r="D404">
        <v>122</v>
      </c>
      <c r="E404" t="s">
        <v>25</v>
      </c>
      <c r="F404" s="20">
        <v>45749</v>
      </c>
      <c r="G404" t="s">
        <v>1884</v>
      </c>
      <c r="H404" t="s">
        <v>1900</v>
      </c>
      <c r="I404">
        <v>-256.23</v>
      </c>
    </row>
    <row r="405" spans="1:9" x14ac:dyDescent="0.3">
      <c r="A405">
        <v>79915</v>
      </c>
      <c r="B405">
        <v>113</v>
      </c>
      <c r="C405" t="s">
        <v>98</v>
      </c>
      <c r="D405">
        <v>122</v>
      </c>
      <c r="E405" t="s">
        <v>25</v>
      </c>
      <c r="F405" s="20">
        <v>45749</v>
      </c>
      <c r="G405" t="s">
        <v>1884</v>
      </c>
      <c r="H405" t="s">
        <v>2080</v>
      </c>
      <c r="I405">
        <v>-210</v>
      </c>
    </row>
    <row r="406" spans="1:9" x14ac:dyDescent="0.3">
      <c r="A406">
        <v>79916</v>
      </c>
      <c r="B406">
        <v>113</v>
      </c>
      <c r="C406" t="s">
        <v>98</v>
      </c>
      <c r="D406">
        <v>122</v>
      </c>
      <c r="E406" t="s">
        <v>25</v>
      </c>
      <c r="F406" s="20">
        <v>45749</v>
      </c>
      <c r="G406" t="s">
        <v>1884</v>
      </c>
      <c r="H406" t="s">
        <v>1994</v>
      </c>
      <c r="I406">
        <v>-14905</v>
      </c>
    </row>
    <row r="407" spans="1:9" x14ac:dyDescent="0.3">
      <c r="A407">
        <v>79917</v>
      </c>
      <c r="B407">
        <v>113</v>
      </c>
      <c r="C407" t="s">
        <v>98</v>
      </c>
      <c r="D407">
        <v>122</v>
      </c>
      <c r="E407" t="s">
        <v>25</v>
      </c>
      <c r="F407" s="20">
        <v>45749</v>
      </c>
      <c r="G407" t="s">
        <v>1884</v>
      </c>
      <c r="H407" t="s">
        <v>1994</v>
      </c>
      <c r="I407">
        <v>-5027.01</v>
      </c>
    </row>
    <row r="408" spans="1:9" x14ac:dyDescent="0.3">
      <c r="A408">
        <v>79918</v>
      </c>
      <c r="B408">
        <v>113</v>
      </c>
      <c r="C408" t="s">
        <v>98</v>
      </c>
      <c r="D408">
        <v>122</v>
      </c>
      <c r="E408" t="s">
        <v>25</v>
      </c>
      <c r="F408" s="20">
        <v>45749</v>
      </c>
      <c r="G408" t="s">
        <v>1884</v>
      </c>
      <c r="H408" t="s">
        <v>1895</v>
      </c>
      <c r="I408">
        <v>-2685.2</v>
      </c>
    </row>
    <row r="409" spans="1:9" x14ac:dyDescent="0.3">
      <c r="A409">
        <v>79919</v>
      </c>
      <c r="B409">
        <v>113</v>
      </c>
      <c r="C409" t="s">
        <v>98</v>
      </c>
      <c r="D409">
        <v>122</v>
      </c>
      <c r="E409" t="s">
        <v>25</v>
      </c>
      <c r="F409" s="20">
        <v>45749</v>
      </c>
      <c r="G409" t="s">
        <v>1884</v>
      </c>
      <c r="H409" t="s">
        <v>1920</v>
      </c>
      <c r="I409">
        <v>-820.8</v>
      </c>
    </row>
    <row r="410" spans="1:9" x14ac:dyDescent="0.3">
      <c r="A410">
        <v>79920</v>
      </c>
      <c r="B410">
        <v>113</v>
      </c>
      <c r="C410" t="s">
        <v>98</v>
      </c>
      <c r="D410">
        <v>122</v>
      </c>
      <c r="E410" t="s">
        <v>25</v>
      </c>
      <c r="F410" s="20">
        <v>45749</v>
      </c>
      <c r="G410" t="s">
        <v>1884</v>
      </c>
      <c r="H410" t="s">
        <v>2081</v>
      </c>
      <c r="I410">
        <v>-1190.75</v>
      </c>
    </row>
    <row r="411" spans="1:9" x14ac:dyDescent="0.3">
      <c r="A411">
        <v>79921</v>
      </c>
      <c r="B411">
        <v>113</v>
      </c>
      <c r="C411" t="s">
        <v>98</v>
      </c>
      <c r="D411">
        <v>122</v>
      </c>
      <c r="E411" t="s">
        <v>25</v>
      </c>
      <c r="F411" s="20">
        <v>45749</v>
      </c>
      <c r="G411" t="s">
        <v>1884</v>
      </c>
      <c r="H411" t="s">
        <v>2082</v>
      </c>
      <c r="I411">
        <v>-1602.69</v>
      </c>
    </row>
    <row r="412" spans="1:9" x14ac:dyDescent="0.3">
      <c r="A412">
        <v>79922</v>
      </c>
      <c r="B412">
        <v>113</v>
      </c>
      <c r="C412" t="s">
        <v>98</v>
      </c>
      <c r="D412">
        <v>122</v>
      </c>
      <c r="E412" t="s">
        <v>25</v>
      </c>
      <c r="F412" s="20">
        <v>45749</v>
      </c>
      <c r="G412" t="s">
        <v>1884</v>
      </c>
      <c r="H412" t="s">
        <v>2083</v>
      </c>
      <c r="I412">
        <v>-66.5</v>
      </c>
    </row>
    <row r="413" spans="1:9" x14ac:dyDescent="0.3">
      <c r="A413">
        <v>81662</v>
      </c>
      <c r="B413">
        <v>183</v>
      </c>
      <c r="C413" t="s">
        <v>650</v>
      </c>
      <c r="D413">
        <v>122</v>
      </c>
      <c r="E413" t="s">
        <v>25</v>
      </c>
      <c r="F413" s="20">
        <v>45747</v>
      </c>
      <c r="G413" t="s">
        <v>1886</v>
      </c>
      <c r="H413" t="s">
        <v>2084</v>
      </c>
      <c r="I413">
        <v>2000</v>
      </c>
    </row>
    <row r="414" spans="1:9" x14ac:dyDescent="0.3">
      <c r="A414">
        <v>81663</v>
      </c>
      <c r="B414">
        <v>183</v>
      </c>
      <c r="C414" t="s">
        <v>650</v>
      </c>
      <c r="D414">
        <v>122</v>
      </c>
      <c r="E414" t="s">
        <v>25</v>
      </c>
      <c r="F414" s="20">
        <v>45747</v>
      </c>
      <c r="G414" t="s">
        <v>1884</v>
      </c>
      <c r="H414" t="s">
        <v>2085</v>
      </c>
      <c r="I414">
        <v>-2000</v>
      </c>
    </row>
    <row r="415" spans="1:9" x14ac:dyDescent="0.3">
      <c r="A415">
        <v>79850</v>
      </c>
      <c r="B415">
        <v>113</v>
      </c>
      <c r="C415" t="s">
        <v>98</v>
      </c>
      <c r="D415">
        <v>122</v>
      </c>
      <c r="E415" t="s">
        <v>25</v>
      </c>
      <c r="F415" s="20">
        <v>45747</v>
      </c>
      <c r="G415" t="s">
        <v>1886</v>
      </c>
      <c r="H415" t="s">
        <v>1925</v>
      </c>
      <c r="I415">
        <v>4000</v>
      </c>
    </row>
    <row r="416" spans="1:9" x14ac:dyDescent="0.3">
      <c r="A416">
        <v>79851</v>
      </c>
      <c r="B416">
        <v>113</v>
      </c>
      <c r="C416" t="s">
        <v>98</v>
      </c>
      <c r="D416">
        <v>122</v>
      </c>
      <c r="E416" t="s">
        <v>25</v>
      </c>
      <c r="F416" s="20">
        <v>45747</v>
      </c>
      <c r="G416" t="s">
        <v>1886</v>
      </c>
      <c r="H416" t="s">
        <v>2086</v>
      </c>
      <c r="I416">
        <v>117.53</v>
      </c>
    </row>
    <row r="417" spans="1:9" x14ac:dyDescent="0.3">
      <c r="A417">
        <v>79852</v>
      </c>
      <c r="B417">
        <v>113</v>
      </c>
      <c r="C417" t="s">
        <v>98</v>
      </c>
      <c r="D417">
        <v>122</v>
      </c>
      <c r="E417" t="s">
        <v>25</v>
      </c>
      <c r="F417" s="20">
        <v>45747</v>
      </c>
      <c r="G417" t="s">
        <v>1886</v>
      </c>
      <c r="H417" t="s">
        <v>1926</v>
      </c>
      <c r="I417">
        <v>148.78</v>
      </c>
    </row>
    <row r="418" spans="1:9" x14ac:dyDescent="0.3">
      <c r="A418">
        <v>79853</v>
      </c>
      <c r="B418">
        <v>113</v>
      </c>
      <c r="C418" t="s">
        <v>98</v>
      </c>
      <c r="D418">
        <v>122</v>
      </c>
      <c r="E418" t="s">
        <v>25</v>
      </c>
      <c r="F418" s="20">
        <v>45747</v>
      </c>
      <c r="G418" t="s">
        <v>1886</v>
      </c>
      <c r="H418" t="s">
        <v>2087</v>
      </c>
      <c r="I418">
        <v>302777.95</v>
      </c>
    </row>
    <row r="419" spans="1:9" x14ac:dyDescent="0.3">
      <c r="A419">
        <v>79854</v>
      </c>
      <c r="B419">
        <v>113</v>
      </c>
      <c r="C419" t="s">
        <v>98</v>
      </c>
      <c r="D419">
        <v>122</v>
      </c>
      <c r="E419" t="s">
        <v>25</v>
      </c>
      <c r="F419" s="20">
        <v>45747</v>
      </c>
      <c r="G419" t="s">
        <v>1884</v>
      </c>
      <c r="H419" t="s">
        <v>2088</v>
      </c>
      <c r="I419">
        <v>-5200</v>
      </c>
    </row>
    <row r="420" spans="1:9" x14ac:dyDescent="0.3">
      <c r="A420">
        <v>79855</v>
      </c>
      <c r="B420">
        <v>113</v>
      </c>
      <c r="C420" t="s">
        <v>98</v>
      </c>
      <c r="D420">
        <v>122</v>
      </c>
      <c r="E420" t="s">
        <v>25</v>
      </c>
      <c r="F420" s="20">
        <v>45747</v>
      </c>
      <c r="G420" t="s">
        <v>1884</v>
      </c>
      <c r="H420" t="s">
        <v>2089</v>
      </c>
      <c r="I420">
        <v>-734</v>
      </c>
    </row>
    <row r="421" spans="1:9" x14ac:dyDescent="0.3">
      <c r="A421">
        <v>79856</v>
      </c>
      <c r="B421">
        <v>113</v>
      </c>
      <c r="C421" t="s">
        <v>98</v>
      </c>
      <c r="D421">
        <v>122</v>
      </c>
      <c r="E421" t="s">
        <v>25</v>
      </c>
      <c r="F421" s="20">
        <v>45747</v>
      </c>
      <c r="G421" t="s">
        <v>1884</v>
      </c>
      <c r="H421" t="s">
        <v>2090</v>
      </c>
      <c r="I421">
        <v>-7000</v>
      </c>
    </row>
    <row r="422" spans="1:9" x14ac:dyDescent="0.3">
      <c r="A422">
        <v>79857</v>
      </c>
      <c r="B422">
        <v>113</v>
      </c>
      <c r="C422" t="s">
        <v>98</v>
      </c>
      <c r="D422">
        <v>122</v>
      </c>
      <c r="E422" t="s">
        <v>25</v>
      </c>
      <c r="F422" s="20">
        <v>45747</v>
      </c>
      <c r="G422" t="s">
        <v>1884</v>
      </c>
      <c r="H422" t="s">
        <v>1983</v>
      </c>
      <c r="I422">
        <v>-3600</v>
      </c>
    </row>
    <row r="423" spans="1:9" x14ac:dyDescent="0.3">
      <c r="A423">
        <v>79858</v>
      </c>
      <c r="B423">
        <v>113</v>
      </c>
      <c r="C423" t="s">
        <v>98</v>
      </c>
      <c r="D423">
        <v>122</v>
      </c>
      <c r="E423" t="s">
        <v>25</v>
      </c>
      <c r="F423" s="20">
        <v>45747</v>
      </c>
      <c r="G423" t="s">
        <v>1884</v>
      </c>
      <c r="H423" t="s">
        <v>1918</v>
      </c>
      <c r="I423">
        <v>-843.16</v>
      </c>
    </row>
    <row r="424" spans="1:9" x14ac:dyDescent="0.3">
      <c r="A424">
        <v>79859</v>
      </c>
      <c r="B424">
        <v>113</v>
      </c>
      <c r="C424" t="s">
        <v>98</v>
      </c>
      <c r="D424">
        <v>122</v>
      </c>
      <c r="E424" t="s">
        <v>25</v>
      </c>
      <c r="F424" s="20">
        <v>45747</v>
      </c>
      <c r="G424" t="s">
        <v>1884</v>
      </c>
      <c r="H424" t="s">
        <v>1918</v>
      </c>
      <c r="I424">
        <v>-1207.8699999999999</v>
      </c>
    </row>
    <row r="425" spans="1:9" x14ac:dyDescent="0.3">
      <c r="A425">
        <v>79860</v>
      </c>
      <c r="B425">
        <v>113</v>
      </c>
      <c r="C425" t="s">
        <v>98</v>
      </c>
      <c r="D425">
        <v>122</v>
      </c>
      <c r="E425" t="s">
        <v>25</v>
      </c>
      <c r="F425" s="20">
        <v>45747</v>
      </c>
      <c r="G425" t="s">
        <v>1884</v>
      </c>
      <c r="H425" t="s">
        <v>1966</v>
      </c>
      <c r="I425">
        <v>-4531.1400000000003</v>
      </c>
    </row>
    <row r="426" spans="1:9" x14ac:dyDescent="0.3">
      <c r="A426">
        <v>79861</v>
      </c>
      <c r="B426">
        <v>113</v>
      </c>
      <c r="C426" t="s">
        <v>98</v>
      </c>
      <c r="D426">
        <v>122</v>
      </c>
      <c r="E426" t="s">
        <v>25</v>
      </c>
      <c r="F426" s="20">
        <v>45747</v>
      </c>
      <c r="G426" t="s">
        <v>1884</v>
      </c>
      <c r="H426" t="s">
        <v>1954</v>
      </c>
      <c r="I426">
        <v>-123.5</v>
      </c>
    </row>
    <row r="427" spans="1:9" x14ac:dyDescent="0.3">
      <c r="A427">
        <v>79862</v>
      </c>
      <c r="B427">
        <v>113</v>
      </c>
      <c r="C427" t="s">
        <v>98</v>
      </c>
      <c r="D427">
        <v>122</v>
      </c>
      <c r="E427" t="s">
        <v>25</v>
      </c>
      <c r="F427" s="20">
        <v>45747</v>
      </c>
      <c r="G427" t="s">
        <v>1884</v>
      </c>
      <c r="H427" t="s">
        <v>1940</v>
      </c>
      <c r="I427">
        <v>-177</v>
      </c>
    </row>
    <row r="428" spans="1:9" x14ac:dyDescent="0.3">
      <c r="A428">
        <v>79863</v>
      </c>
      <c r="B428">
        <v>113</v>
      </c>
      <c r="C428" t="s">
        <v>98</v>
      </c>
      <c r="D428">
        <v>122</v>
      </c>
      <c r="E428" t="s">
        <v>25</v>
      </c>
      <c r="F428" s="20">
        <v>45747</v>
      </c>
      <c r="G428" t="s">
        <v>1884</v>
      </c>
      <c r="H428" t="s">
        <v>2091</v>
      </c>
      <c r="I428">
        <v>-129.43</v>
      </c>
    </row>
    <row r="429" spans="1:9" x14ac:dyDescent="0.3">
      <c r="A429">
        <v>79864</v>
      </c>
      <c r="B429">
        <v>113</v>
      </c>
      <c r="C429" t="s">
        <v>98</v>
      </c>
      <c r="D429">
        <v>122</v>
      </c>
      <c r="E429" t="s">
        <v>25</v>
      </c>
      <c r="F429" s="20">
        <v>45747</v>
      </c>
      <c r="G429" t="s">
        <v>1884</v>
      </c>
      <c r="H429" t="s">
        <v>2092</v>
      </c>
      <c r="I429">
        <v>-380</v>
      </c>
    </row>
    <row r="430" spans="1:9" x14ac:dyDescent="0.3">
      <c r="A430">
        <v>79865</v>
      </c>
      <c r="B430">
        <v>113</v>
      </c>
      <c r="C430" t="s">
        <v>98</v>
      </c>
      <c r="D430">
        <v>122</v>
      </c>
      <c r="E430" t="s">
        <v>25</v>
      </c>
      <c r="F430" s="20">
        <v>45747</v>
      </c>
      <c r="G430" t="s">
        <v>1884</v>
      </c>
      <c r="H430" t="s">
        <v>1960</v>
      </c>
      <c r="I430">
        <v>-353.4</v>
      </c>
    </row>
    <row r="431" spans="1:9" x14ac:dyDescent="0.3">
      <c r="A431">
        <v>79866</v>
      </c>
      <c r="B431">
        <v>113</v>
      </c>
      <c r="C431" t="s">
        <v>98</v>
      </c>
      <c r="D431">
        <v>122</v>
      </c>
      <c r="E431" t="s">
        <v>25</v>
      </c>
      <c r="F431" s="20">
        <v>45747</v>
      </c>
      <c r="G431" t="s">
        <v>1884</v>
      </c>
      <c r="H431" t="s">
        <v>2093</v>
      </c>
      <c r="I431">
        <v>-384.12</v>
      </c>
    </row>
    <row r="432" spans="1:9" x14ac:dyDescent="0.3">
      <c r="A432">
        <v>79867</v>
      </c>
      <c r="B432">
        <v>113</v>
      </c>
      <c r="C432" t="s">
        <v>98</v>
      </c>
      <c r="D432">
        <v>122</v>
      </c>
      <c r="E432" t="s">
        <v>25</v>
      </c>
      <c r="F432" s="20">
        <v>45747</v>
      </c>
      <c r="G432" t="s">
        <v>1884</v>
      </c>
      <c r="H432" t="s">
        <v>1961</v>
      </c>
      <c r="I432">
        <v>-405.36</v>
      </c>
    </row>
    <row r="433" spans="1:9" x14ac:dyDescent="0.3">
      <c r="A433">
        <v>79868</v>
      </c>
      <c r="B433">
        <v>113</v>
      </c>
      <c r="C433" t="s">
        <v>98</v>
      </c>
      <c r="D433">
        <v>122</v>
      </c>
      <c r="E433" t="s">
        <v>25</v>
      </c>
      <c r="F433" s="20">
        <v>45747</v>
      </c>
      <c r="G433" t="s">
        <v>1884</v>
      </c>
      <c r="H433" t="s">
        <v>1900</v>
      </c>
      <c r="I433">
        <v>-406.95</v>
      </c>
    </row>
    <row r="434" spans="1:9" x14ac:dyDescent="0.3">
      <c r="A434">
        <v>79869</v>
      </c>
      <c r="B434">
        <v>113</v>
      </c>
      <c r="C434" t="s">
        <v>98</v>
      </c>
      <c r="D434">
        <v>122</v>
      </c>
      <c r="E434" t="s">
        <v>25</v>
      </c>
      <c r="F434" s="20">
        <v>45747</v>
      </c>
      <c r="G434" t="s">
        <v>1884</v>
      </c>
      <c r="H434" t="s">
        <v>1900</v>
      </c>
      <c r="I434">
        <v>-424.13</v>
      </c>
    </row>
    <row r="435" spans="1:9" x14ac:dyDescent="0.3">
      <c r="A435">
        <v>79870</v>
      </c>
      <c r="B435">
        <v>113</v>
      </c>
      <c r="C435" t="s">
        <v>98</v>
      </c>
      <c r="D435">
        <v>122</v>
      </c>
      <c r="E435" t="s">
        <v>25</v>
      </c>
      <c r="F435" s="20">
        <v>45747</v>
      </c>
      <c r="G435" t="s">
        <v>1884</v>
      </c>
      <c r="H435" t="s">
        <v>1943</v>
      </c>
      <c r="I435">
        <v>-477.5</v>
      </c>
    </row>
    <row r="436" spans="1:9" x14ac:dyDescent="0.3">
      <c r="A436">
        <v>79871</v>
      </c>
      <c r="B436">
        <v>113</v>
      </c>
      <c r="C436" t="s">
        <v>98</v>
      </c>
      <c r="D436">
        <v>122</v>
      </c>
      <c r="E436" t="s">
        <v>25</v>
      </c>
      <c r="F436" s="20">
        <v>45747</v>
      </c>
      <c r="G436" t="s">
        <v>1884</v>
      </c>
      <c r="H436" t="s">
        <v>1962</v>
      </c>
      <c r="I436">
        <v>-588</v>
      </c>
    </row>
    <row r="437" spans="1:9" x14ac:dyDescent="0.3">
      <c r="A437">
        <v>79872</v>
      </c>
      <c r="B437">
        <v>113</v>
      </c>
      <c r="C437" t="s">
        <v>98</v>
      </c>
      <c r="D437">
        <v>122</v>
      </c>
      <c r="E437" t="s">
        <v>25</v>
      </c>
      <c r="F437" s="20">
        <v>45747</v>
      </c>
      <c r="G437" t="s">
        <v>1884</v>
      </c>
      <c r="H437" t="s">
        <v>2094</v>
      </c>
      <c r="I437">
        <v>-645</v>
      </c>
    </row>
    <row r="438" spans="1:9" x14ac:dyDescent="0.3">
      <c r="A438">
        <v>79873</v>
      </c>
      <c r="B438">
        <v>113</v>
      </c>
      <c r="C438" t="s">
        <v>98</v>
      </c>
      <c r="D438">
        <v>122</v>
      </c>
      <c r="E438" t="s">
        <v>25</v>
      </c>
      <c r="F438" s="20">
        <v>45747</v>
      </c>
      <c r="G438" t="s">
        <v>1884</v>
      </c>
      <c r="H438" t="s">
        <v>2095</v>
      </c>
      <c r="I438">
        <v>-720</v>
      </c>
    </row>
    <row r="439" spans="1:9" x14ac:dyDescent="0.3">
      <c r="A439">
        <v>79874</v>
      </c>
      <c r="B439">
        <v>113</v>
      </c>
      <c r="C439" t="s">
        <v>98</v>
      </c>
      <c r="D439">
        <v>122</v>
      </c>
      <c r="E439" t="s">
        <v>25</v>
      </c>
      <c r="F439" s="20">
        <v>45747</v>
      </c>
      <c r="G439" t="s">
        <v>1884</v>
      </c>
      <c r="H439" t="s">
        <v>2095</v>
      </c>
      <c r="I439">
        <v>-748.8</v>
      </c>
    </row>
    <row r="440" spans="1:9" x14ac:dyDescent="0.3">
      <c r="A440">
        <v>79875</v>
      </c>
      <c r="B440">
        <v>113</v>
      </c>
      <c r="C440" t="s">
        <v>98</v>
      </c>
      <c r="D440">
        <v>122</v>
      </c>
      <c r="E440" t="s">
        <v>25</v>
      </c>
      <c r="F440" s="20">
        <v>45747</v>
      </c>
      <c r="G440" t="s">
        <v>1884</v>
      </c>
      <c r="H440" t="s">
        <v>1912</v>
      </c>
      <c r="I440">
        <v>-769.6</v>
      </c>
    </row>
    <row r="441" spans="1:9" x14ac:dyDescent="0.3">
      <c r="A441">
        <v>79876</v>
      </c>
      <c r="B441">
        <v>113</v>
      </c>
      <c r="C441" t="s">
        <v>98</v>
      </c>
      <c r="D441">
        <v>122</v>
      </c>
      <c r="E441" t="s">
        <v>25</v>
      </c>
      <c r="F441" s="20">
        <v>45747</v>
      </c>
      <c r="G441" t="s">
        <v>1884</v>
      </c>
      <c r="H441" t="s">
        <v>1895</v>
      </c>
      <c r="I441">
        <v>-776.4</v>
      </c>
    </row>
    <row r="442" spans="1:9" x14ac:dyDescent="0.3">
      <c r="A442">
        <v>79877</v>
      </c>
      <c r="B442">
        <v>113</v>
      </c>
      <c r="C442" t="s">
        <v>98</v>
      </c>
      <c r="D442">
        <v>122</v>
      </c>
      <c r="E442" t="s">
        <v>25</v>
      </c>
      <c r="F442" s="20">
        <v>45747</v>
      </c>
      <c r="G442" t="s">
        <v>1884</v>
      </c>
      <c r="H442" t="s">
        <v>2096</v>
      </c>
      <c r="I442">
        <v>-786.4</v>
      </c>
    </row>
    <row r="443" spans="1:9" x14ac:dyDescent="0.3">
      <c r="A443">
        <v>79878</v>
      </c>
      <c r="B443">
        <v>113</v>
      </c>
      <c r="C443" t="s">
        <v>98</v>
      </c>
      <c r="D443">
        <v>122</v>
      </c>
      <c r="E443" t="s">
        <v>25</v>
      </c>
      <c r="F443" s="20">
        <v>45747</v>
      </c>
      <c r="G443" t="s">
        <v>1884</v>
      </c>
      <c r="H443" t="s">
        <v>1948</v>
      </c>
      <c r="I443">
        <v>-947.5</v>
      </c>
    </row>
    <row r="444" spans="1:9" x14ac:dyDescent="0.3">
      <c r="A444">
        <v>79879</v>
      </c>
      <c r="B444">
        <v>113</v>
      </c>
      <c r="C444" t="s">
        <v>98</v>
      </c>
      <c r="D444">
        <v>122</v>
      </c>
      <c r="E444" t="s">
        <v>25</v>
      </c>
      <c r="F444" s="20">
        <v>45747</v>
      </c>
      <c r="G444" t="s">
        <v>1884</v>
      </c>
      <c r="H444" t="s">
        <v>1895</v>
      </c>
      <c r="I444">
        <v>-1007.61</v>
      </c>
    </row>
    <row r="445" spans="1:9" x14ac:dyDescent="0.3">
      <c r="A445">
        <v>79880</v>
      </c>
      <c r="B445">
        <v>113</v>
      </c>
      <c r="C445" t="s">
        <v>98</v>
      </c>
      <c r="D445">
        <v>122</v>
      </c>
      <c r="E445" t="s">
        <v>25</v>
      </c>
      <c r="F445" s="20">
        <v>45747</v>
      </c>
      <c r="G445" t="s">
        <v>1884</v>
      </c>
      <c r="H445" t="s">
        <v>1892</v>
      </c>
      <c r="I445">
        <v>-1022.9</v>
      </c>
    </row>
    <row r="446" spans="1:9" x14ac:dyDescent="0.3">
      <c r="A446">
        <v>79881</v>
      </c>
      <c r="B446">
        <v>113</v>
      </c>
      <c r="C446" t="s">
        <v>98</v>
      </c>
      <c r="D446">
        <v>122</v>
      </c>
      <c r="E446" t="s">
        <v>25</v>
      </c>
      <c r="F446" s="20">
        <v>45747</v>
      </c>
      <c r="G446" t="s">
        <v>1884</v>
      </c>
      <c r="H446" t="s">
        <v>1961</v>
      </c>
      <c r="I446">
        <v>-1179.21</v>
      </c>
    </row>
    <row r="447" spans="1:9" x14ac:dyDescent="0.3">
      <c r="A447">
        <v>79882</v>
      </c>
      <c r="B447">
        <v>113</v>
      </c>
      <c r="C447" t="s">
        <v>98</v>
      </c>
      <c r="D447">
        <v>122</v>
      </c>
      <c r="E447" t="s">
        <v>25</v>
      </c>
      <c r="F447" s="20">
        <v>45747</v>
      </c>
      <c r="G447" t="s">
        <v>1884</v>
      </c>
      <c r="H447" t="s">
        <v>1907</v>
      </c>
      <c r="I447">
        <v>-1365</v>
      </c>
    </row>
    <row r="448" spans="1:9" x14ac:dyDescent="0.3">
      <c r="A448">
        <v>79883</v>
      </c>
      <c r="B448">
        <v>113</v>
      </c>
      <c r="C448" t="s">
        <v>98</v>
      </c>
      <c r="D448">
        <v>122</v>
      </c>
      <c r="E448" t="s">
        <v>25</v>
      </c>
      <c r="F448" s="20">
        <v>45747</v>
      </c>
      <c r="G448" t="s">
        <v>1884</v>
      </c>
      <c r="H448" t="s">
        <v>1949</v>
      </c>
      <c r="I448">
        <v>-1482.17</v>
      </c>
    </row>
    <row r="449" spans="1:9" x14ac:dyDescent="0.3">
      <c r="A449">
        <v>79884</v>
      </c>
      <c r="B449">
        <v>113</v>
      </c>
      <c r="C449" t="s">
        <v>98</v>
      </c>
      <c r="D449">
        <v>122</v>
      </c>
      <c r="E449" t="s">
        <v>25</v>
      </c>
      <c r="F449" s="20">
        <v>45747</v>
      </c>
      <c r="G449" t="s">
        <v>1884</v>
      </c>
      <c r="H449" t="s">
        <v>1941</v>
      </c>
      <c r="I449">
        <v>-2035.28</v>
      </c>
    </row>
    <row r="450" spans="1:9" x14ac:dyDescent="0.3">
      <c r="A450">
        <v>79885</v>
      </c>
      <c r="B450">
        <v>113</v>
      </c>
      <c r="C450" t="s">
        <v>98</v>
      </c>
      <c r="D450">
        <v>122</v>
      </c>
      <c r="E450" t="s">
        <v>25</v>
      </c>
      <c r="F450" s="20">
        <v>45747</v>
      </c>
      <c r="G450" t="s">
        <v>1884</v>
      </c>
      <c r="H450" t="s">
        <v>1965</v>
      </c>
      <c r="I450">
        <v>-4303.8100000000004</v>
      </c>
    </row>
    <row r="451" spans="1:9" x14ac:dyDescent="0.3">
      <c r="A451">
        <v>79886</v>
      </c>
      <c r="B451">
        <v>113</v>
      </c>
      <c r="C451" t="s">
        <v>98</v>
      </c>
      <c r="D451">
        <v>122</v>
      </c>
      <c r="E451" t="s">
        <v>25</v>
      </c>
      <c r="F451" s="20">
        <v>45747</v>
      </c>
      <c r="G451" t="s">
        <v>1884</v>
      </c>
      <c r="H451" t="s">
        <v>1964</v>
      </c>
      <c r="I451">
        <v>-5854.77</v>
      </c>
    </row>
    <row r="452" spans="1:9" x14ac:dyDescent="0.3">
      <c r="A452">
        <v>79887</v>
      </c>
      <c r="B452">
        <v>113</v>
      </c>
      <c r="C452" t="s">
        <v>98</v>
      </c>
      <c r="D452">
        <v>122</v>
      </c>
      <c r="E452" t="s">
        <v>25</v>
      </c>
      <c r="F452" s="20">
        <v>45747</v>
      </c>
      <c r="G452" t="s">
        <v>1884</v>
      </c>
      <c r="H452" t="s">
        <v>2091</v>
      </c>
      <c r="I452">
        <v>-7273.51</v>
      </c>
    </row>
    <row r="453" spans="1:9" x14ac:dyDescent="0.3">
      <c r="A453">
        <v>79888</v>
      </c>
      <c r="B453">
        <v>113</v>
      </c>
      <c r="C453" t="s">
        <v>98</v>
      </c>
      <c r="D453">
        <v>122</v>
      </c>
      <c r="E453" t="s">
        <v>25</v>
      </c>
      <c r="F453" s="20">
        <v>45747</v>
      </c>
      <c r="G453" t="s">
        <v>1884</v>
      </c>
      <c r="H453" t="s">
        <v>2097</v>
      </c>
      <c r="I453">
        <v>-2000</v>
      </c>
    </row>
    <row r="454" spans="1:9" x14ac:dyDescent="0.3">
      <c r="A454">
        <v>79889</v>
      </c>
      <c r="B454">
        <v>113</v>
      </c>
      <c r="C454" t="s">
        <v>98</v>
      </c>
      <c r="D454">
        <v>122</v>
      </c>
      <c r="E454" t="s">
        <v>25</v>
      </c>
      <c r="F454" s="20">
        <v>45747</v>
      </c>
      <c r="G454" t="s">
        <v>1884</v>
      </c>
      <c r="H454" t="s">
        <v>2098</v>
      </c>
      <c r="I454">
        <v>-13</v>
      </c>
    </row>
    <row r="455" spans="1:9" x14ac:dyDescent="0.3">
      <c r="A455">
        <v>79890</v>
      </c>
      <c r="B455">
        <v>113</v>
      </c>
      <c r="C455" t="s">
        <v>98</v>
      </c>
      <c r="D455">
        <v>122</v>
      </c>
      <c r="E455" t="s">
        <v>25</v>
      </c>
      <c r="F455" s="20">
        <v>45747</v>
      </c>
      <c r="G455" t="s">
        <v>1884</v>
      </c>
      <c r="H455" t="s">
        <v>2098</v>
      </c>
      <c r="I455">
        <v>-13</v>
      </c>
    </row>
    <row r="456" spans="1:9" x14ac:dyDescent="0.3">
      <c r="A456">
        <v>79891</v>
      </c>
      <c r="B456">
        <v>113</v>
      </c>
      <c r="C456" t="s">
        <v>98</v>
      </c>
      <c r="D456">
        <v>122</v>
      </c>
      <c r="E456" t="s">
        <v>25</v>
      </c>
      <c r="F456" s="20">
        <v>45747</v>
      </c>
      <c r="G456" t="s">
        <v>1884</v>
      </c>
      <c r="H456" t="s">
        <v>2099</v>
      </c>
      <c r="I456">
        <v>-10</v>
      </c>
    </row>
    <row r="457" spans="1:9" x14ac:dyDescent="0.3">
      <c r="A457">
        <v>79847</v>
      </c>
      <c r="B457">
        <v>113</v>
      </c>
      <c r="C457" t="s">
        <v>98</v>
      </c>
      <c r="D457">
        <v>122</v>
      </c>
      <c r="E457" t="s">
        <v>25</v>
      </c>
      <c r="F457" s="20">
        <v>45744</v>
      </c>
      <c r="G457" t="s">
        <v>1886</v>
      </c>
      <c r="H457" t="s">
        <v>1925</v>
      </c>
      <c r="I457">
        <v>2047</v>
      </c>
    </row>
    <row r="458" spans="1:9" x14ac:dyDescent="0.3">
      <c r="A458">
        <v>79848</v>
      </c>
      <c r="B458">
        <v>113</v>
      </c>
      <c r="C458" t="s">
        <v>98</v>
      </c>
      <c r="D458">
        <v>122</v>
      </c>
      <c r="E458" t="s">
        <v>25</v>
      </c>
      <c r="F458" s="20">
        <v>45744</v>
      </c>
      <c r="G458" t="s">
        <v>1886</v>
      </c>
      <c r="H458" t="s">
        <v>2027</v>
      </c>
      <c r="I458">
        <v>39.26</v>
      </c>
    </row>
    <row r="459" spans="1:9" x14ac:dyDescent="0.3">
      <c r="A459">
        <v>79845</v>
      </c>
      <c r="B459">
        <v>113</v>
      </c>
      <c r="C459" t="s">
        <v>98</v>
      </c>
      <c r="D459">
        <v>122</v>
      </c>
      <c r="E459" t="s">
        <v>25</v>
      </c>
      <c r="F459" s="20">
        <v>45743</v>
      </c>
      <c r="G459" t="s">
        <v>1886</v>
      </c>
      <c r="H459" t="s">
        <v>2100</v>
      </c>
      <c r="I459">
        <v>5000</v>
      </c>
    </row>
    <row r="460" spans="1:9" x14ac:dyDescent="0.3">
      <c r="A460">
        <v>79816</v>
      </c>
      <c r="B460">
        <v>113</v>
      </c>
      <c r="C460" t="s">
        <v>98</v>
      </c>
      <c r="D460">
        <v>122</v>
      </c>
      <c r="E460" t="s">
        <v>25</v>
      </c>
      <c r="F460" s="20">
        <v>45742</v>
      </c>
      <c r="G460" t="s">
        <v>1884</v>
      </c>
      <c r="H460" t="s">
        <v>1979</v>
      </c>
      <c r="I460">
        <v>-5442.22</v>
      </c>
    </row>
    <row r="461" spans="1:9" x14ac:dyDescent="0.3">
      <c r="A461">
        <v>79817</v>
      </c>
      <c r="B461">
        <v>113</v>
      </c>
      <c r="C461" t="s">
        <v>98</v>
      </c>
      <c r="D461">
        <v>122</v>
      </c>
      <c r="E461" t="s">
        <v>25</v>
      </c>
      <c r="F461" s="20">
        <v>45742</v>
      </c>
      <c r="G461" t="s">
        <v>1884</v>
      </c>
      <c r="H461" t="s">
        <v>1979</v>
      </c>
      <c r="I461">
        <v>-7206.56</v>
      </c>
    </row>
    <row r="462" spans="1:9" x14ac:dyDescent="0.3">
      <c r="A462">
        <v>79818</v>
      </c>
      <c r="B462">
        <v>113</v>
      </c>
      <c r="C462" t="s">
        <v>98</v>
      </c>
      <c r="D462">
        <v>122</v>
      </c>
      <c r="E462" t="s">
        <v>25</v>
      </c>
      <c r="F462" s="20">
        <v>45742</v>
      </c>
      <c r="G462" t="s">
        <v>1884</v>
      </c>
      <c r="H462" t="s">
        <v>1979</v>
      </c>
      <c r="I462">
        <v>-11794.82</v>
      </c>
    </row>
    <row r="463" spans="1:9" x14ac:dyDescent="0.3">
      <c r="A463">
        <v>79819</v>
      </c>
      <c r="B463">
        <v>113</v>
      </c>
      <c r="C463" t="s">
        <v>98</v>
      </c>
      <c r="D463">
        <v>122</v>
      </c>
      <c r="E463" t="s">
        <v>25</v>
      </c>
      <c r="F463" s="20">
        <v>45742</v>
      </c>
      <c r="G463" t="s">
        <v>1884</v>
      </c>
      <c r="H463" t="s">
        <v>1978</v>
      </c>
      <c r="I463">
        <v>-11941.62</v>
      </c>
    </row>
    <row r="464" spans="1:9" x14ac:dyDescent="0.3">
      <c r="A464">
        <v>79820</v>
      </c>
      <c r="B464">
        <v>113</v>
      </c>
      <c r="C464" t="s">
        <v>98</v>
      </c>
      <c r="D464">
        <v>122</v>
      </c>
      <c r="E464" t="s">
        <v>25</v>
      </c>
      <c r="F464" s="20">
        <v>45742</v>
      </c>
      <c r="G464" t="s">
        <v>1884</v>
      </c>
      <c r="H464" t="s">
        <v>2101</v>
      </c>
      <c r="I464">
        <v>-2500</v>
      </c>
    </row>
    <row r="465" spans="1:9" x14ac:dyDescent="0.3">
      <c r="A465">
        <v>79821</v>
      </c>
      <c r="B465">
        <v>113</v>
      </c>
      <c r="C465" t="s">
        <v>98</v>
      </c>
      <c r="D465">
        <v>122</v>
      </c>
      <c r="E465" t="s">
        <v>25</v>
      </c>
      <c r="F465" s="20">
        <v>45742</v>
      </c>
      <c r="G465" t="s">
        <v>1884</v>
      </c>
      <c r="H465" t="s">
        <v>1952</v>
      </c>
      <c r="I465">
        <v>-223</v>
      </c>
    </row>
    <row r="466" spans="1:9" x14ac:dyDescent="0.3">
      <c r="A466">
        <v>79822</v>
      </c>
      <c r="B466">
        <v>113</v>
      </c>
      <c r="C466" t="s">
        <v>98</v>
      </c>
      <c r="D466">
        <v>122</v>
      </c>
      <c r="E466" t="s">
        <v>25</v>
      </c>
      <c r="F466" s="20">
        <v>45742</v>
      </c>
      <c r="G466" t="s">
        <v>1884</v>
      </c>
      <c r="H466" t="s">
        <v>1900</v>
      </c>
      <c r="I466">
        <v>-454.53</v>
      </c>
    </row>
    <row r="467" spans="1:9" x14ac:dyDescent="0.3">
      <c r="A467">
        <v>79823</v>
      </c>
      <c r="B467">
        <v>113</v>
      </c>
      <c r="C467" t="s">
        <v>98</v>
      </c>
      <c r="D467">
        <v>122</v>
      </c>
      <c r="E467" t="s">
        <v>25</v>
      </c>
      <c r="F467" s="20">
        <v>45742</v>
      </c>
      <c r="G467" t="s">
        <v>1884</v>
      </c>
      <c r="H467" t="s">
        <v>1892</v>
      </c>
      <c r="I467">
        <v>-620.29999999999995</v>
      </c>
    </row>
    <row r="468" spans="1:9" x14ac:dyDescent="0.3">
      <c r="A468">
        <v>79824</v>
      </c>
      <c r="B468">
        <v>113</v>
      </c>
      <c r="C468" t="s">
        <v>98</v>
      </c>
      <c r="D468">
        <v>122</v>
      </c>
      <c r="E468" t="s">
        <v>25</v>
      </c>
      <c r="F468" s="20">
        <v>45742</v>
      </c>
      <c r="G468" t="s">
        <v>1884</v>
      </c>
      <c r="H468" t="s">
        <v>2102</v>
      </c>
      <c r="I468">
        <v>-820</v>
      </c>
    </row>
    <row r="469" spans="1:9" x14ac:dyDescent="0.3">
      <c r="A469">
        <v>79825</v>
      </c>
      <c r="B469">
        <v>113</v>
      </c>
      <c r="C469" t="s">
        <v>98</v>
      </c>
      <c r="D469">
        <v>122</v>
      </c>
      <c r="E469" t="s">
        <v>25</v>
      </c>
      <c r="F469" s="20">
        <v>45742</v>
      </c>
      <c r="G469" t="s">
        <v>1884</v>
      </c>
      <c r="H469" t="s">
        <v>1903</v>
      </c>
      <c r="I469">
        <v>-932.6</v>
      </c>
    </row>
    <row r="470" spans="1:9" x14ac:dyDescent="0.3">
      <c r="A470">
        <v>79826</v>
      </c>
      <c r="B470">
        <v>113</v>
      </c>
      <c r="C470" t="s">
        <v>98</v>
      </c>
      <c r="D470">
        <v>122</v>
      </c>
      <c r="E470" t="s">
        <v>25</v>
      </c>
      <c r="F470" s="20">
        <v>45742</v>
      </c>
      <c r="G470" t="s">
        <v>1884</v>
      </c>
      <c r="H470" t="s">
        <v>1893</v>
      </c>
      <c r="I470">
        <v>-1035.4000000000001</v>
      </c>
    </row>
    <row r="471" spans="1:9" x14ac:dyDescent="0.3">
      <c r="A471">
        <v>79827</v>
      </c>
      <c r="B471">
        <v>113</v>
      </c>
      <c r="C471" t="s">
        <v>98</v>
      </c>
      <c r="D471">
        <v>122</v>
      </c>
      <c r="E471" t="s">
        <v>25</v>
      </c>
      <c r="F471" s="20">
        <v>45742</v>
      </c>
      <c r="G471" t="s">
        <v>1884</v>
      </c>
      <c r="H471" t="s">
        <v>1943</v>
      </c>
      <c r="I471">
        <v>-955</v>
      </c>
    </row>
    <row r="472" spans="1:9" x14ac:dyDescent="0.3">
      <c r="A472">
        <v>79828</v>
      </c>
      <c r="B472">
        <v>113</v>
      </c>
      <c r="C472" t="s">
        <v>98</v>
      </c>
      <c r="D472">
        <v>122</v>
      </c>
      <c r="E472" t="s">
        <v>25</v>
      </c>
      <c r="F472" s="20">
        <v>45742</v>
      </c>
      <c r="G472" t="s">
        <v>1884</v>
      </c>
      <c r="H472" t="s">
        <v>1960</v>
      </c>
      <c r="I472">
        <v>-1088.08</v>
      </c>
    </row>
    <row r="473" spans="1:9" x14ac:dyDescent="0.3">
      <c r="A473">
        <v>79829</v>
      </c>
      <c r="B473">
        <v>113</v>
      </c>
      <c r="C473" t="s">
        <v>98</v>
      </c>
      <c r="D473">
        <v>122</v>
      </c>
      <c r="E473" t="s">
        <v>25</v>
      </c>
      <c r="F473" s="20">
        <v>45742</v>
      </c>
      <c r="G473" t="s">
        <v>1884</v>
      </c>
      <c r="H473" t="s">
        <v>1910</v>
      </c>
      <c r="I473">
        <v>-1069.5</v>
      </c>
    </row>
    <row r="474" spans="1:9" x14ac:dyDescent="0.3">
      <c r="A474">
        <v>79830</v>
      </c>
      <c r="B474">
        <v>113</v>
      </c>
      <c r="C474" t="s">
        <v>98</v>
      </c>
      <c r="D474">
        <v>122</v>
      </c>
      <c r="E474" t="s">
        <v>25</v>
      </c>
      <c r="F474" s="20">
        <v>45742</v>
      </c>
      <c r="G474" t="s">
        <v>1884</v>
      </c>
      <c r="H474" t="s">
        <v>1903</v>
      </c>
      <c r="I474">
        <v>-1161.5999999999999</v>
      </c>
    </row>
    <row r="475" spans="1:9" x14ac:dyDescent="0.3">
      <c r="A475">
        <v>79831</v>
      </c>
      <c r="B475">
        <v>113</v>
      </c>
      <c r="C475" t="s">
        <v>98</v>
      </c>
      <c r="D475">
        <v>122</v>
      </c>
      <c r="E475" t="s">
        <v>25</v>
      </c>
      <c r="F475" s="20">
        <v>45742</v>
      </c>
      <c r="G475" t="s">
        <v>1884</v>
      </c>
      <c r="H475" t="s">
        <v>1911</v>
      </c>
      <c r="I475">
        <v>-1448.78</v>
      </c>
    </row>
    <row r="476" spans="1:9" x14ac:dyDescent="0.3">
      <c r="A476">
        <v>79832</v>
      </c>
      <c r="B476">
        <v>113</v>
      </c>
      <c r="C476" t="s">
        <v>98</v>
      </c>
      <c r="D476">
        <v>122</v>
      </c>
      <c r="E476" t="s">
        <v>25</v>
      </c>
      <c r="F476" s="20">
        <v>45742</v>
      </c>
      <c r="G476" t="s">
        <v>1884</v>
      </c>
      <c r="H476" t="s">
        <v>1893</v>
      </c>
      <c r="I476">
        <v>-1355.7</v>
      </c>
    </row>
    <row r="477" spans="1:9" x14ac:dyDescent="0.3">
      <c r="A477">
        <v>79833</v>
      </c>
      <c r="B477">
        <v>113</v>
      </c>
      <c r="C477" t="s">
        <v>98</v>
      </c>
      <c r="D477">
        <v>122</v>
      </c>
      <c r="E477" t="s">
        <v>25</v>
      </c>
      <c r="F477" s="20">
        <v>45742</v>
      </c>
      <c r="G477" t="s">
        <v>1884</v>
      </c>
      <c r="H477" t="s">
        <v>1905</v>
      </c>
      <c r="I477">
        <v>-1800</v>
      </c>
    </row>
    <row r="478" spans="1:9" x14ac:dyDescent="0.3">
      <c r="A478">
        <v>79834</v>
      </c>
      <c r="B478">
        <v>113</v>
      </c>
      <c r="C478" t="s">
        <v>98</v>
      </c>
      <c r="D478">
        <v>122</v>
      </c>
      <c r="E478" t="s">
        <v>25</v>
      </c>
      <c r="F478" s="20">
        <v>45742</v>
      </c>
      <c r="G478" t="s">
        <v>1884</v>
      </c>
      <c r="H478" t="s">
        <v>1919</v>
      </c>
      <c r="I478">
        <v>-3743.84</v>
      </c>
    </row>
    <row r="479" spans="1:9" x14ac:dyDescent="0.3">
      <c r="A479">
        <v>79835</v>
      </c>
      <c r="B479">
        <v>113</v>
      </c>
      <c r="C479" t="s">
        <v>98</v>
      </c>
      <c r="D479">
        <v>122</v>
      </c>
      <c r="E479" t="s">
        <v>25</v>
      </c>
      <c r="F479" s="20">
        <v>45742</v>
      </c>
      <c r="G479" t="s">
        <v>1884</v>
      </c>
      <c r="H479" t="s">
        <v>1905</v>
      </c>
      <c r="I479">
        <v>-4500</v>
      </c>
    </row>
    <row r="480" spans="1:9" x14ac:dyDescent="0.3">
      <c r="A480">
        <v>79836</v>
      </c>
      <c r="B480">
        <v>113</v>
      </c>
      <c r="C480" t="s">
        <v>98</v>
      </c>
      <c r="D480">
        <v>122</v>
      </c>
      <c r="E480" t="s">
        <v>25</v>
      </c>
      <c r="F480" s="20">
        <v>45742</v>
      </c>
      <c r="G480" t="s">
        <v>1884</v>
      </c>
      <c r="H480" t="s">
        <v>1915</v>
      </c>
      <c r="I480">
        <v>-6533.34</v>
      </c>
    </row>
    <row r="481" spans="1:9" x14ac:dyDescent="0.3">
      <c r="A481">
        <v>79837</v>
      </c>
      <c r="B481">
        <v>113</v>
      </c>
      <c r="C481" t="s">
        <v>98</v>
      </c>
      <c r="D481">
        <v>122</v>
      </c>
      <c r="E481" t="s">
        <v>25</v>
      </c>
      <c r="F481" s="20">
        <v>45742</v>
      </c>
      <c r="G481" t="s">
        <v>1884</v>
      </c>
      <c r="H481" t="s">
        <v>1966</v>
      </c>
      <c r="I481">
        <v>-4788.33</v>
      </c>
    </row>
    <row r="482" spans="1:9" x14ac:dyDescent="0.3">
      <c r="A482">
        <v>79838</v>
      </c>
      <c r="B482">
        <v>113</v>
      </c>
      <c r="C482" t="s">
        <v>98</v>
      </c>
      <c r="D482">
        <v>122</v>
      </c>
      <c r="E482" t="s">
        <v>25</v>
      </c>
      <c r="F482" s="20">
        <v>45742</v>
      </c>
      <c r="G482" t="s">
        <v>1884</v>
      </c>
      <c r="H482" t="s">
        <v>1994</v>
      </c>
      <c r="I482">
        <v>-5720</v>
      </c>
    </row>
    <row r="483" spans="1:9" x14ac:dyDescent="0.3">
      <c r="A483">
        <v>79839</v>
      </c>
      <c r="B483">
        <v>113</v>
      </c>
      <c r="C483" t="s">
        <v>98</v>
      </c>
      <c r="D483">
        <v>122</v>
      </c>
      <c r="E483" t="s">
        <v>25</v>
      </c>
      <c r="F483" s="20">
        <v>45742</v>
      </c>
      <c r="G483" t="s">
        <v>1884</v>
      </c>
      <c r="H483" t="s">
        <v>1994</v>
      </c>
      <c r="I483">
        <v>-13981</v>
      </c>
    </row>
    <row r="484" spans="1:9" x14ac:dyDescent="0.3">
      <c r="A484">
        <v>79840</v>
      </c>
      <c r="B484">
        <v>113</v>
      </c>
      <c r="C484" t="s">
        <v>98</v>
      </c>
      <c r="D484">
        <v>122</v>
      </c>
      <c r="E484" t="s">
        <v>25</v>
      </c>
      <c r="F484" s="20">
        <v>45742</v>
      </c>
      <c r="G484" t="s">
        <v>1884</v>
      </c>
      <c r="H484" t="s">
        <v>1920</v>
      </c>
      <c r="I484">
        <v>-615.6</v>
      </c>
    </row>
    <row r="485" spans="1:9" x14ac:dyDescent="0.3">
      <c r="A485">
        <v>79841</v>
      </c>
      <c r="B485">
        <v>113</v>
      </c>
      <c r="C485" t="s">
        <v>98</v>
      </c>
      <c r="D485">
        <v>122</v>
      </c>
      <c r="E485" t="s">
        <v>25</v>
      </c>
      <c r="F485" s="20">
        <v>45742</v>
      </c>
      <c r="G485" t="s">
        <v>1884</v>
      </c>
      <c r="H485" t="s">
        <v>1908</v>
      </c>
      <c r="I485">
        <v>-457.66</v>
      </c>
    </row>
    <row r="486" spans="1:9" x14ac:dyDescent="0.3">
      <c r="A486">
        <v>79842</v>
      </c>
      <c r="B486">
        <v>113</v>
      </c>
      <c r="C486" t="s">
        <v>98</v>
      </c>
      <c r="D486">
        <v>122</v>
      </c>
      <c r="E486" t="s">
        <v>25</v>
      </c>
      <c r="F486" s="20">
        <v>45742</v>
      </c>
      <c r="G486" t="s">
        <v>1884</v>
      </c>
      <c r="H486" t="s">
        <v>1885</v>
      </c>
      <c r="I486">
        <v>-188.27</v>
      </c>
    </row>
    <row r="487" spans="1:9" x14ac:dyDescent="0.3">
      <c r="A487">
        <v>79843</v>
      </c>
      <c r="B487">
        <v>113</v>
      </c>
      <c r="C487" t="s">
        <v>98</v>
      </c>
      <c r="D487">
        <v>122</v>
      </c>
      <c r="E487" t="s">
        <v>25</v>
      </c>
      <c r="F487" s="20">
        <v>45742</v>
      </c>
      <c r="G487" t="s">
        <v>1884</v>
      </c>
      <c r="H487" t="s">
        <v>2103</v>
      </c>
      <c r="I487">
        <v>-13</v>
      </c>
    </row>
    <row r="488" spans="1:9" x14ac:dyDescent="0.3">
      <c r="A488">
        <v>79811</v>
      </c>
      <c r="B488">
        <v>113</v>
      </c>
      <c r="C488" t="s">
        <v>98</v>
      </c>
      <c r="D488">
        <v>122</v>
      </c>
      <c r="E488" t="s">
        <v>25</v>
      </c>
      <c r="F488" s="20">
        <v>45741</v>
      </c>
      <c r="G488" t="s">
        <v>1886</v>
      </c>
      <c r="H488" t="s">
        <v>1925</v>
      </c>
      <c r="I488">
        <v>5577</v>
      </c>
    </row>
    <row r="489" spans="1:9" x14ac:dyDescent="0.3">
      <c r="A489">
        <v>79812</v>
      </c>
      <c r="B489">
        <v>113</v>
      </c>
      <c r="C489" t="s">
        <v>98</v>
      </c>
      <c r="D489">
        <v>122</v>
      </c>
      <c r="E489" t="s">
        <v>25</v>
      </c>
      <c r="F489" s="20">
        <v>45741</v>
      </c>
      <c r="G489" t="s">
        <v>1884</v>
      </c>
      <c r="H489" t="s">
        <v>2104</v>
      </c>
      <c r="I489">
        <v>-1454.85</v>
      </c>
    </row>
    <row r="490" spans="1:9" x14ac:dyDescent="0.3">
      <c r="A490">
        <v>79813</v>
      </c>
      <c r="B490">
        <v>113</v>
      </c>
      <c r="C490" t="s">
        <v>98</v>
      </c>
      <c r="D490">
        <v>122</v>
      </c>
      <c r="E490" t="s">
        <v>25</v>
      </c>
      <c r="F490" s="20">
        <v>45741</v>
      </c>
      <c r="G490" t="s">
        <v>1884</v>
      </c>
      <c r="H490" t="s">
        <v>2105</v>
      </c>
      <c r="I490">
        <v>-174.9</v>
      </c>
    </row>
    <row r="491" spans="1:9" x14ac:dyDescent="0.3">
      <c r="A491">
        <v>79814</v>
      </c>
      <c r="B491">
        <v>113</v>
      </c>
      <c r="C491" t="s">
        <v>98</v>
      </c>
      <c r="D491">
        <v>122</v>
      </c>
      <c r="E491" t="s">
        <v>25</v>
      </c>
      <c r="F491" s="20">
        <v>45741</v>
      </c>
      <c r="G491" t="s">
        <v>1884</v>
      </c>
      <c r="H491" t="s">
        <v>2007</v>
      </c>
      <c r="I491">
        <v>-30.63</v>
      </c>
    </row>
    <row r="492" spans="1:9" x14ac:dyDescent="0.3">
      <c r="A492">
        <v>79771</v>
      </c>
      <c r="B492">
        <v>113</v>
      </c>
      <c r="C492" t="s">
        <v>98</v>
      </c>
      <c r="D492">
        <v>122</v>
      </c>
      <c r="E492" t="s">
        <v>25</v>
      </c>
      <c r="F492" s="20">
        <v>45740</v>
      </c>
      <c r="G492" t="s">
        <v>1886</v>
      </c>
      <c r="H492" t="s">
        <v>2106</v>
      </c>
      <c r="I492">
        <v>65.12</v>
      </c>
    </row>
    <row r="493" spans="1:9" x14ac:dyDescent="0.3">
      <c r="A493">
        <v>79772</v>
      </c>
      <c r="B493">
        <v>113</v>
      </c>
      <c r="C493" t="s">
        <v>98</v>
      </c>
      <c r="D493">
        <v>122</v>
      </c>
      <c r="E493" t="s">
        <v>25</v>
      </c>
      <c r="F493" s="20">
        <v>45740</v>
      </c>
      <c r="G493" t="s">
        <v>1886</v>
      </c>
      <c r="H493" t="s">
        <v>1926</v>
      </c>
      <c r="I493">
        <v>168.85</v>
      </c>
    </row>
    <row r="494" spans="1:9" x14ac:dyDescent="0.3">
      <c r="A494">
        <v>79773</v>
      </c>
      <c r="B494">
        <v>113</v>
      </c>
      <c r="C494" t="s">
        <v>98</v>
      </c>
      <c r="D494">
        <v>122</v>
      </c>
      <c r="E494" t="s">
        <v>25</v>
      </c>
      <c r="F494" s="20">
        <v>45740</v>
      </c>
      <c r="G494" t="s">
        <v>1886</v>
      </c>
      <c r="H494" t="s">
        <v>1927</v>
      </c>
      <c r="I494">
        <v>186.59</v>
      </c>
    </row>
    <row r="495" spans="1:9" x14ac:dyDescent="0.3">
      <c r="A495">
        <v>79774</v>
      </c>
      <c r="B495">
        <v>113</v>
      </c>
      <c r="C495" t="s">
        <v>98</v>
      </c>
      <c r="D495">
        <v>122</v>
      </c>
      <c r="E495" t="s">
        <v>25</v>
      </c>
      <c r="F495" s="20">
        <v>45740</v>
      </c>
      <c r="G495" t="s">
        <v>1886</v>
      </c>
      <c r="H495" t="s">
        <v>2107</v>
      </c>
      <c r="I495">
        <v>273890.90000000002</v>
      </c>
    </row>
    <row r="496" spans="1:9" x14ac:dyDescent="0.3">
      <c r="A496">
        <v>79775</v>
      </c>
      <c r="B496">
        <v>113</v>
      </c>
      <c r="C496" t="s">
        <v>98</v>
      </c>
      <c r="D496">
        <v>122</v>
      </c>
      <c r="E496" t="s">
        <v>25</v>
      </c>
      <c r="F496" s="20">
        <v>45740</v>
      </c>
      <c r="G496" t="s">
        <v>1886</v>
      </c>
      <c r="H496" t="s">
        <v>2108</v>
      </c>
      <c r="I496">
        <v>27</v>
      </c>
    </row>
    <row r="497" spans="1:9" x14ac:dyDescent="0.3">
      <c r="A497">
        <v>79776</v>
      </c>
      <c r="B497">
        <v>113</v>
      </c>
      <c r="C497" t="s">
        <v>98</v>
      </c>
      <c r="D497">
        <v>122</v>
      </c>
      <c r="E497" t="s">
        <v>25</v>
      </c>
      <c r="F497" s="20">
        <v>45740</v>
      </c>
      <c r="G497" t="s">
        <v>1884</v>
      </c>
      <c r="H497" t="s">
        <v>2109</v>
      </c>
      <c r="I497">
        <v>-2150</v>
      </c>
    </row>
    <row r="498" spans="1:9" x14ac:dyDescent="0.3">
      <c r="A498">
        <v>79777</v>
      </c>
      <c r="B498">
        <v>113</v>
      </c>
      <c r="C498" t="s">
        <v>98</v>
      </c>
      <c r="D498">
        <v>122</v>
      </c>
      <c r="E498" t="s">
        <v>25</v>
      </c>
      <c r="F498" s="20">
        <v>45740</v>
      </c>
      <c r="G498" t="s">
        <v>1884</v>
      </c>
      <c r="H498" t="s">
        <v>2110</v>
      </c>
      <c r="I498">
        <v>-180000</v>
      </c>
    </row>
    <row r="499" spans="1:9" x14ac:dyDescent="0.3">
      <c r="A499">
        <v>79778</v>
      </c>
      <c r="B499">
        <v>113</v>
      </c>
      <c r="C499" t="s">
        <v>98</v>
      </c>
      <c r="D499">
        <v>122</v>
      </c>
      <c r="E499" t="s">
        <v>25</v>
      </c>
      <c r="F499" s="20">
        <v>45740</v>
      </c>
      <c r="G499" t="s">
        <v>1884</v>
      </c>
      <c r="H499" t="s">
        <v>2111</v>
      </c>
      <c r="I499">
        <v>-1343.33</v>
      </c>
    </row>
    <row r="500" spans="1:9" x14ac:dyDescent="0.3">
      <c r="A500">
        <v>79779</v>
      </c>
      <c r="B500">
        <v>113</v>
      </c>
      <c r="C500" t="s">
        <v>98</v>
      </c>
      <c r="D500">
        <v>122</v>
      </c>
      <c r="E500" t="s">
        <v>25</v>
      </c>
      <c r="F500" s="20">
        <v>45740</v>
      </c>
      <c r="G500" t="s">
        <v>1884</v>
      </c>
      <c r="H500" t="s">
        <v>2090</v>
      </c>
      <c r="I500">
        <v>-63.2</v>
      </c>
    </row>
    <row r="501" spans="1:9" x14ac:dyDescent="0.3">
      <c r="A501">
        <v>79780</v>
      </c>
      <c r="B501">
        <v>113</v>
      </c>
      <c r="C501" t="s">
        <v>98</v>
      </c>
      <c r="D501">
        <v>122</v>
      </c>
      <c r="E501" t="s">
        <v>25</v>
      </c>
      <c r="F501" s="20">
        <v>45740</v>
      </c>
      <c r="G501" t="s">
        <v>1884</v>
      </c>
      <c r="H501" t="s">
        <v>1889</v>
      </c>
      <c r="I501">
        <v>-120000</v>
      </c>
    </row>
    <row r="502" spans="1:9" x14ac:dyDescent="0.3">
      <c r="A502">
        <v>79781</v>
      </c>
      <c r="B502">
        <v>113</v>
      </c>
      <c r="C502" t="s">
        <v>98</v>
      </c>
      <c r="D502">
        <v>122</v>
      </c>
      <c r="E502" t="s">
        <v>25</v>
      </c>
      <c r="F502" s="20">
        <v>45740</v>
      </c>
      <c r="G502" t="s">
        <v>1884</v>
      </c>
      <c r="H502" t="s">
        <v>1959</v>
      </c>
      <c r="I502">
        <v>-4286.97</v>
      </c>
    </row>
    <row r="503" spans="1:9" x14ac:dyDescent="0.3">
      <c r="A503">
        <v>79782</v>
      </c>
      <c r="B503">
        <v>113</v>
      </c>
      <c r="C503" t="s">
        <v>98</v>
      </c>
      <c r="D503">
        <v>122</v>
      </c>
      <c r="E503" t="s">
        <v>25</v>
      </c>
      <c r="F503" s="20">
        <v>45740</v>
      </c>
      <c r="G503" t="s">
        <v>1884</v>
      </c>
      <c r="H503" t="s">
        <v>1964</v>
      </c>
      <c r="I503">
        <v>-5444</v>
      </c>
    </row>
    <row r="504" spans="1:9" x14ac:dyDescent="0.3">
      <c r="A504">
        <v>79783</v>
      </c>
      <c r="B504">
        <v>113</v>
      </c>
      <c r="C504" t="s">
        <v>98</v>
      </c>
      <c r="D504">
        <v>122</v>
      </c>
      <c r="E504" t="s">
        <v>25</v>
      </c>
      <c r="F504" s="20">
        <v>45740</v>
      </c>
      <c r="G504" t="s">
        <v>1884</v>
      </c>
      <c r="H504" t="s">
        <v>1964</v>
      </c>
      <c r="I504">
        <v>-3615.9</v>
      </c>
    </row>
    <row r="505" spans="1:9" x14ac:dyDescent="0.3">
      <c r="A505">
        <v>79784</v>
      </c>
      <c r="B505">
        <v>113</v>
      </c>
      <c r="C505" t="s">
        <v>98</v>
      </c>
      <c r="D505">
        <v>122</v>
      </c>
      <c r="E505" t="s">
        <v>25</v>
      </c>
      <c r="F505" s="20">
        <v>45740</v>
      </c>
      <c r="G505" t="s">
        <v>1884</v>
      </c>
      <c r="H505" t="s">
        <v>1955</v>
      </c>
      <c r="I505">
        <v>-2053.61</v>
      </c>
    </row>
    <row r="506" spans="1:9" x14ac:dyDescent="0.3">
      <c r="A506">
        <v>79785</v>
      </c>
      <c r="B506">
        <v>113</v>
      </c>
      <c r="C506" t="s">
        <v>98</v>
      </c>
      <c r="D506">
        <v>122</v>
      </c>
      <c r="E506" t="s">
        <v>25</v>
      </c>
      <c r="F506" s="20">
        <v>45740</v>
      </c>
      <c r="G506" t="s">
        <v>1884</v>
      </c>
      <c r="H506" t="s">
        <v>1909</v>
      </c>
      <c r="I506">
        <v>-1769.49</v>
      </c>
    </row>
    <row r="507" spans="1:9" x14ac:dyDescent="0.3">
      <c r="A507">
        <v>79786</v>
      </c>
      <c r="B507">
        <v>113</v>
      </c>
      <c r="C507" t="s">
        <v>98</v>
      </c>
      <c r="D507">
        <v>122</v>
      </c>
      <c r="E507" t="s">
        <v>25</v>
      </c>
      <c r="F507" s="20">
        <v>45740</v>
      </c>
      <c r="G507" t="s">
        <v>1884</v>
      </c>
      <c r="H507" t="s">
        <v>1909</v>
      </c>
      <c r="I507">
        <v>-1573.78</v>
      </c>
    </row>
    <row r="508" spans="1:9" x14ac:dyDescent="0.3">
      <c r="A508">
        <v>79787</v>
      </c>
      <c r="B508">
        <v>113</v>
      </c>
      <c r="C508" t="s">
        <v>98</v>
      </c>
      <c r="D508">
        <v>122</v>
      </c>
      <c r="E508" t="s">
        <v>25</v>
      </c>
      <c r="F508" s="20">
        <v>45740</v>
      </c>
      <c r="G508" t="s">
        <v>1884</v>
      </c>
      <c r="H508" t="s">
        <v>1917</v>
      </c>
      <c r="I508">
        <v>-1327.2</v>
      </c>
    </row>
    <row r="509" spans="1:9" x14ac:dyDescent="0.3">
      <c r="A509">
        <v>79788</v>
      </c>
      <c r="B509">
        <v>113</v>
      </c>
      <c r="C509" t="s">
        <v>98</v>
      </c>
      <c r="D509">
        <v>122</v>
      </c>
      <c r="E509" t="s">
        <v>25</v>
      </c>
      <c r="F509" s="20">
        <v>45740</v>
      </c>
      <c r="G509" t="s">
        <v>1884</v>
      </c>
      <c r="H509" t="s">
        <v>1913</v>
      </c>
      <c r="I509">
        <v>-1250</v>
      </c>
    </row>
    <row r="510" spans="1:9" x14ac:dyDescent="0.3">
      <c r="A510">
        <v>79789</v>
      </c>
      <c r="B510">
        <v>113</v>
      </c>
      <c r="C510" t="s">
        <v>98</v>
      </c>
      <c r="D510">
        <v>122</v>
      </c>
      <c r="E510" t="s">
        <v>25</v>
      </c>
      <c r="F510" s="20">
        <v>45740</v>
      </c>
      <c r="G510" t="s">
        <v>1884</v>
      </c>
      <c r="H510" t="s">
        <v>1947</v>
      </c>
      <c r="I510">
        <v>-954.61</v>
      </c>
    </row>
    <row r="511" spans="1:9" x14ac:dyDescent="0.3">
      <c r="A511">
        <v>79790</v>
      </c>
      <c r="B511">
        <v>113</v>
      </c>
      <c r="C511" t="s">
        <v>98</v>
      </c>
      <c r="D511">
        <v>122</v>
      </c>
      <c r="E511" t="s">
        <v>25</v>
      </c>
      <c r="F511" s="20">
        <v>45740</v>
      </c>
      <c r="G511" t="s">
        <v>1884</v>
      </c>
      <c r="H511" t="s">
        <v>1962</v>
      </c>
      <c r="I511">
        <v>-1176</v>
      </c>
    </row>
    <row r="512" spans="1:9" x14ac:dyDescent="0.3">
      <c r="A512">
        <v>79791</v>
      </c>
      <c r="B512">
        <v>113</v>
      </c>
      <c r="C512" t="s">
        <v>98</v>
      </c>
      <c r="D512">
        <v>122</v>
      </c>
      <c r="E512" t="s">
        <v>25</v>
      </c>
      <c r="F512" s="20">
        <v>45740</v>
      </c>
      <c r="G512" t="s">
        <v>1884</v>
      </c>
      <c r="H512" t="s">
        <v>1900</v>
      </c>
      <c r="I512">
        <v>-960.28</v>
      </c>
    </row>
    <row r="513" spans="1:9" x14ac:dyDescent="0.3">
      <c r="A513">
        <v>79792</v>
      </c>
      <c r="B513">
        <v>113</v>
      </c>
      <c r="C513" t="s">
        <v>98</v>
      </c>
      <c r="D513">
        <v>122</v>
      </c>
      <c r="E513" t="s">
        <v>25</v>
      </c>
      <c r="F513" s="20">
        <v>45740</v>
      </c>
      <c r="G513" t="s">
        <v>1884</v>
      </c>
      <c r="H513" t="s">
        <v>1904</v>
      </c>
      <c r="I513">
        <v>-861.08</v>
      </c>
    </row>
    <row r="514" spans="1:9" x14ac:dyDescent="0.3">
      <c r="A514">
        <v>79793</v>
      </c>
      <c r="B514">
        <v>113</v>
      </c>
      <c r="C514" t="s">
        <v>98</v>
      </c>
      <c r="D514">
        <v>122</v>
      </c>
      <c r="E514" t="s">
        <v>25</v>
      </c>
      <c r="F514" s="20">
        <v>45740</v>
      </c>
      <c r="G514" t="s">
        <v>1884</v>
      </c>
      <c r="H514" t="s">
        <v>2094</v>
      </c>
      <c r="I514">
        <v>-898.9</v>
      </c>
    </row>
    <row r="515" spans="1:9" x14ac:dyDescent="0.3">
      <c r="A515">
        <v>79794</v>
      </c>
      <c r="B515">
        <v>113</v>
      </c>
      <c r="C515" t="s">
        <v>98</v>
      </c>
      <c r="D515">
        <v>122</v>
      </c>
      <c r="E515" t="s">
        <v>25</v>
      </c>
      <c r="F515" s="20">
        <v>45740</v>
      </c>
      <c r="G515" t="s">
        <v>1884</v>
      </c>
      <c r="H515" t="s">
        <v>2095</v>
      </c>
      <c r="I515">
        <v>-720</v>
      </c>
    </row>
    <row r="516" spans="1:9" x14ac:dyDescent="0.3">
      <c r="A516">
        <v>79795</v>
      </c>
      <c r="B516">
        <v>113</v>
      </c>
      <c r="C516" t="s">
        <v>98</v>
      </c>
      <c r="D516">
        <v>122</v>
      </c>
      <c r="E516" t="s">
        <v>25</v>
      </c>
      <c r="F516" s="20">
        <v>45740</v>
      </c>
      <c r="G516" t="s">
        <v>1884</v>
      </c>
      <c r="H516" t="s">
        <v>1900</v>
      </c>
      <c r="I516">
        <v>-652.89</v>
      </c>
    </row>
    <row r="517" spans="1:9" x14ac:dyDescent="0.3">
      <c r="A517">
        <v>79796</v>
      </c>
      <c r="B517">
        <v>113</v>
      </c>
      <c r="C517" t="s">
        <v>98</v>
      </c>
      <c r="D517">
        <v>122</v>
      </c>
      <c r="E517" t="s">
        <v>25</v>
      </c>
      <c r="F517" s="20">
        <v>45740</v>
      </c>
      <c r="G517" t="s">
        <v>1884</v>
      </c>
      <c r="H517" t="s">
        <v>1893</v>
      </c>
      <c r="I517">
        <v>-615.85</v>
      </c>
    </row>
    <row r="518" spans="1:9" x14ac:dyDescent="0.3">
      <c r="A518">
        <v>79797</v>
      </c>
      <c r="B518">
        <v>113</v>
      </c>
      <c r="C518" t="s">
        <v>98</v>
      </c>
      <c r="D518">
        <v>122</v>
      </c>
      <c r="E518" t="s">
        <v>25</v>
      </c>
      <c r="F518" s="20">
        <v>45740</v>
      </c>
      <c r="G518" t="s">
        <v>1884</v>
      </c>
      <c r="H518" t="s">
        <v>1954</v>
      </c>
      <c r="I518">
        <v>-615</v>
      </c>
    </row>
    <row r="519" spans="1:9" x14ac:dyDescent="0.3">
      <c r="A519">
        <v>79798</v>
      </c>
      <c r="B519">
        <v>113</v>
      </c>
      <c r="C519" t="s">
        <v>98</v>
      </c>
      <c r="D519">
        <v>122</v>
      </c>
      <c r="E519" t="s">
        <v>25</v>
      </c>
      <c r="F519" s="20">
        <v>45740</v>
      </c>
      <c r="G519" t="s">
        <v>1884</v>
      </c>
      <c r="H519" t="s">
        <v>2071</v>
      </c>
      <c r="I519">
        <v>-487.28</v>
      </c>
    </row>
    <row r="520" spans="1:9" x14ac:dyDescent="0.3">
      <c r="A520">
        <v>79799</v>
      </c>
      <c r="B520">
        <v>113</v>
      </c>
      <c r="C520" t="s">
        <v>98</v>
      </c>
      <c r="D520">
        <v>122</v>
      </c>
      <c r="E520" t="s">
        <v>25</v>
      </c>
      <c r="F520" s="20">
        <v>45740</v>
      </c>
      <c r="G520" t="s">
        <v>1884</v>
      </c>
      <c r="H520" t="s">
        <v>1945</v>
      </c>
      <c r="I520">
        <v>-350.18</v>
      </c>
    </row>
    <row r="521" spans="1:9" x14ac:dyDescent="0.3">
      <c r="A521">
        <v>79800</v>
      </c>
      <c r="B521">
        <v>113</v>
      </c>
      <c r="C521" t="s">
        <v>98</v>
      </c>
      <c r="D521">
        <v>122</v>
      </c>
      <c r="E521" t="s">
        <v>25</v>
      </c>
      <c r="F521" s="20">
        <v>45740</v>
      </c>
      <c r="G521" t="s">
        <v>1884</v>
      </c>
      <c r="H521" t="s">
        <v>1920</v>
      </c>
      <c r="I521">
        <v>-275.04000000000002</v>
      </c>
    </row>
    <row r="522" spans="1:9" x14ac:dyDescent="0.3">
      <c r="A522">
        <v>79801</v>
      </c>
      <c r="B522">
        <v>113</v>
      </c>
      <c r="C522" t="s">
        <v>98</v>
      </c>
      <c r="D522">
        <v>122</v>
      </c>
      <c r="E522" t="s">
        <v>25</v>
      </c>
      <c r="F522" s="20">
        <v>45740</v>
      </c>
      <c r="G522" t="s">
        <v>1884</v>
      </c>
      <c r="H522" t="s">
        <v>2092</v>
      </c>
      <c r="I522">
        <v>-215</v>
      </c>
    </row>
    <row r="523" spans="1:9" x14ac:dyDescent="0.3">
      <c r="A523">
        <v>79802</v>
      </c>
      <c r="B523">
        <v>113</v>
      </c>
      <c r="C523" t="s">
        <v>98</v>
      </c>
      <c r="D523">
        <v>122</v>
      </c>
      <c r="E523" t="s">
        <v>25</v>
      </c>
      <c r="F523" s="20">
        <v>45740</v>
      </c>
      <c r="G523" t="s">
        <v>1884</v>
      </c>
      <c r="H523" t="s">
        <v>2112</v>
      </c>
      <c r="I523">
        <v>-211.5</v>
      </c>
    </row>
    <row r="524" spans="1:9" x14ac:dyDescent="0.3">
      <c r="A524">
        <v>79803</v>
      </c>
      <c r="B524">
        <v>113</v>
      </c>
      <c r="C524" t="s">
        <v>98</v>
      </c>
      <c r="D524">
        <v>122</v>
      </c>
      <c r="E524" t="s">
        <v>25</v>
      </c>
      <c r="F524" s="20">
        <v>45740</v>
      </c>
      <c r="G524" t="s">
        <v>1884</v>
      </c>
      <c r="H524" t="s">
        <v>1918</v>
      </c>
      <c r="I524">
        <v>-1204.52</v>
      </c>
    </row>
    <row r="525" spans="1:9" x14ac:dyDescent="0.3">
      <c r="A525">
        <v>79804</v>
      </c>
      <c r="B525">
        <v>113</v>
      </c>
      <c r="C525" t="s">
        <v>98</v>
      </c>
      <c r="D525">
        <v>122</v>
      </c>
      <c r="E525" t="s">
        <v>25</v>
      </c>
      <c r="F525" s="20">
        <v>45740</v>
      </c>
      <c r="G525" t="s">
        <v>1884</v>
      </c>
      <c r="H525" t="s">
        <v>2095</v>
      </c>
      <c r="I525">
        <v>-720</v>
      </c>
    </row>
    <row r="526" spans="1:9" x14ac:dyDescent="0.3">
      <c r="A526">
        <v>79805</v>
      </c>
      <c r="B526">
        <v>113</v>
      </c>
      <c r="C526" t="s">
        <v>98</v>
      </c>
      <c r="D526">
        <v>122</v>
      </c>
      <c r="E526" t="s">
        <v>25</v>
      </c>
      <c r="F526" s="20">
        <v>45740</v>
      </c>
      <c r="G526" t="s">
        <v>1884</v>
      </c>
      <c r="H526" t="s">
        <v>1890</v>
      </c>
      <c r="I526">
        <v>-119.99</v>
      </c>
    </row>
    <row r="527" spans="1:9" x14ac:dyDescent="0.3">
      <c r="A527">
        <v>79806</v>
      </c>
      <c r="B527">
        <v>113</v>
      </c>
      <c r="C527" t="s">
        <v>98</v>
      </c>
      <c r="D527">
        <v>122</v>
      </c>
      <c r="E527" t="s">
        <v>25</v>
      </c>
      <c r="F527" s="20">
        <v>45740</v>
      </c>
      <c r="G527" t="s">
        <v>1884</v>
      </c>
      <c r="H527" t="s">
        <v>2113</v>
      </c>
      <c r="I527">
        <v>-13</v>
      </c>
    </row>
    <row r="528" spans="1:9" x14ac:dyDescent="0.3">
      <c r="A528">
        <v>79807</v>
      </c>
      <c r="B528">
        <v>113</v>
      </c>
      <c r="C528" t="s">
        <v>98</v>
      </c>
      <c r="D528">
        <v>122</v>
      </c>
      <c r="E528" t="s">
        <v>25</v>
      </c>
      <c r="F528" s="20">
        <v>45740</v>
      </c>
      <c r="G528" t="s">
        <v>1884</v>
      </c>
      <c r="H528" t="s">
        <v>2113</v>
      </c>
      <c r="I528">
        <v>-13</v>
      </c>
    </row>
    <row r="529" spans="1:9" x14ac:dyDescent="0.3">
      <c r="A529">
        <v>79808</v>
      </c>
      <c r="B529">
        <v>113</v>
      </c>
      <c r="C529" t="s">
        <v>98</v>
      </c>
      <c r="D529">
        <v>122</v>
      </c>
      <c r="E529" t="s">
        <v>25</v>
      </c>
      <c r="F529" s="20">
        <v>45740</v>
      </c>
      <c r="G529" t="s">
        <v>1884</v>
      </c>
      <c r="H529" t="s">
        <v>2113</v>
      </c>
      <c r="I529">
        <v>-13</v>
      </c>
    </row>
    <row r="530" spans="1:9" x14ac:dyDescent="0.3">
      <c r="A530">
        <v>79809</v>
      </c>
      <c r="B530">
        <v>113</v>
      </c>
      <c r="C530" t="s">
        <v>98</v>
      </c>
      <c r="D530">
        <v>122</v>
      </c>
      <c r="E530" t="s">
        <v>25</v>
      </c>
      <c r="F530" s="20">
        <v>45740</v>
      </c>
      <c r="G530" t="s">
        <v>1884</v>
      </c>
      <c r="H530" t="s">
        <v>2114</v>
      </c>
      <c r="I530">
        <v>-10</v>
      </c>
    </row>
    <row r="531" spans="1:9" x14ac:dyDescent="0.3">
      <c r="A531">
        <v>79766</v>
      </c>
      <c r="B531">
        <v>113</v>
      </c>
      <c r="C531" t="s">
        <v>98</v>
      </c>
      <c r="D531">
        <v>122</v>
      </c>
      <c r="E531" t="s">
        <v>25</v>
      </c>
      <c r="F531" s="20">
        <v>45737</v>
      </c>
      <c r="G531" t="s">
        <v>1886</v>
      </c>
      <c r="H531" t="s">
        <v>2027</v>
      </c>
      <c r="I531">
        <v>134.13</v>
      </c>
    </row>
    <row r="532" spans="1:9" x14ac:dyDescent="0.3">
      <c r="A532">
        <v>79767</v>
      </c>
      <c r="B532">
        <v>113</v>
      </c>
      <c r="C532" t="s">
        <v>98</v>
      </c>
      <c r="D532">
        <v>122</v>
      </c>
      <c r="E532" t="s">
        <v>25</v>
      </c>
      <c r="F532" s="20">
        <v>45737</v>
      </c>
      <c r="G532" t="s">
        <v>1886</v>
      </c>
      <c r="H532" t="s">
        <v>2027</v>
      </c>
      <c r="I532">
        <v>232.56</v>
      </c>
    </row>
    <row r="533" spans="1:9" x14ac:dyDescent="0.3">
      <c r="A533">
        <v>79768</v>
      </c>
      <c r="B533">
        <v>113</v>
      </c>
      <c r="C533" t="s">
        <v>98</v>
      </c>
      <c r="D533">
        <v>122</v>
      </c>
      <c r="E533" t="s">
        <v>25</v>
      </c>
      <c r="F533" s="20">
        <v>45737</v>
      </c>
      <c r="G533" t="s">
        <v>1886</v>
      </c>
      <c r="H533" t="s">
        <v>2027</v>
      </c>
      <c r="I533">
        <v>1347.8</v>
      </c>
    </row>
    <row r="534" spans="1:9" x14ac:dyDescent="0.3">
      <c r="A534">
        <v>79769</v>
      </c>
      <c r="B534">
        <v>113</v>
      </c>
      <c r="C534" t="s">
        <v>98</v>
      </c>
      <c r="D534">
        <v>122</v>
      </c>
      <c r="E534" t="s">
        <v>25</v>
      </c>
      <c r="F534" s="20">
        <v>45737</v>
      </c>
      <c r="G534" t="s">
        <v>1886</v>
      </c>
      <c r="H534" t="s">
        <v>1927</v>
      </c>
      <c r="I534">
        <v>63.19</v>
      </c>
    </row>
    <row r="535" spans="1:9" x14ac:dyDescent="0.3">
      <c r="A535">
        <v>79764</v>
      </c>
      <c r="B535">
        <v>113</v>
      </c>
      <c r="C535" t="s">
        <v>98</v>
      </c>
      <c r="D535">
        <v>122</v>
      </c>
      <c r="E535" t="s">
        <v>25</v>
      </c>
      <c r="F535" s="20">
        <v>45736</v>
      </c>
      <c r="G535" t="s">
        <v>1886</v>
      </c>
      <c r="H535" t="s">
        <v>1927</v>
      </c>
      <c r="I535">
        <v>348.88</v>
      </c>
    </row>
    <row r="536" spans="1:9" x14ac:dyDescent="0.3">
      <c r="A536">
        <v>79731</v>
      </c>
      <c r="B536">
        <v>113</v>
      </c>
      <c r="C536" t="s">
        <v>98</v>
      </c>
      <c r="D536">
        <v>122</v>
      </c>
      <c r="E536" t="s">
        <v>25</v>
      </c>
      <c r="F536" s="20">
        <v>45735</v>
      </c>
      <c r="G536" t="s">
        <v>1886</v>
      </c>
      <c r="H536" t="s">
        <v>2115</v>
      </c>
      <c r="I536">
        <v>4355</v>
      </c>
    </row>
    <row r="537" spans="1:9" x14ac:dyDescent="0.3">
      <c r="A537">
        <v>79732</v>
      </c>
      <c r="B537">
        <v>113</v>
      </c>
      <c r="C537" t="s">
        <v>98</v>
      </c>
      <c r="D537">
        <v>122</v>
      </c>
      <c r="E537" t="s">
        <v>25</v>
      </c>
      <c r="F537" s="20">
        <v>45735</v>
      </c>
      <c r="G537" t="s">
        <v>1886</v>
      </c>
      <c r="H537" t="s">
        <v>2116</v>
      </c>
      <c r="I537">
        <v>4225</v>
      </c>
    </row>
    <row r="538" spans="1:9" x14ac:dyDescent="0.3">
      <c r="A538">
        <v>79733</v>
      </c>
      <c r="B538">
        <v>113</v>
      </c>
      <c r="C538" t="s">
        <v>98</v>
      </c>
      <c r="D538">
        <v>122</v>
      </c>
      <c r="E538" t="s">
        <v>25</v>
      </c>
      <c r="F538" s="20">
        <v>45735</v>
      </c>
      <c r="G538" t="s">
        <v>1884</v>
      </c>
      <c r="H538" t="s">
        <v>1973</v>
      </c>
      <c r="I538">
        <v>-20676.78</v>
      </c>
    </row>
    <row r="539" spans="1:9" x14ac:dyDescent="0.3">
      <c r="A539">
        <v>79734</v>
      </c>
      <c r="B539">
        <v>113</v>
      </c>
      <c r="C539" t="s">
        <v>98</v>
      </c>
      <c r="D539">
        <v>122</v>
      </c>
      <c r="E539" t="s">
        <v>25</v>
      </c>
      <c r="F539" s="20">
        <v>45735</v>
      </c>
      <c r="G539" t="s">
        <v>1884</v>
      </c>
      <c r="H539" t="s">
        <v>1978</v>
      </c>
      <c r="I539">
        <v>-29306.78</v>
      </c>
    </row>
    <row r="540" spans="1:9" x14ac:dyDescent="0.3">
      <c r="A540">
        <v>79735</v>
      </c>
      <c r="B540">
        <v>113</v>
      </c>
      <c r="C540" t="s">
        <v>98</v>
      </c>
      <c r="D540">
        <v>122</v>
      </c>
      <c r="E540" t="s">
        <v>25</v>
      </c>
      <c r="F540" s="20">
        <v>45735</v>
      </c>
      <c r="G540" t="s">
        <v>1884</v>
      </c>
      <c r="H540" t="s">
        <v>1979</v>
      </c>
      <c r="I540">
        <v>-426.89</v>
      </c>
    </row>
    <row r="541" spans="1:9" x14ac:dyDescent="0.3">
      <c r="A541">
        <v>79736</v>
      </c>
      <c r="B541">
        <v>113</v>
      </c>
      <c r="C541" t="s">
        <v>98</v>
      </c>
      <c r="D541">
        <v>122</v>
      </c>
      <c r="E541" t="s">
        <v>25</v>
      </c>
      <c r="F541" s="20">
        <v>45735</v>
      </c>
      <c r="G541" t="s">
        <v>1884</v>
      </c>
      <c r="H541" t="s">
        <v>1979</v>
      </c>
      <c r="I541">
        <v>-406.93</v>
      </c>
    </row>
    <row r="542" spans="1:9" x14ac:dyDescent="0.3">
      <c r="A542">
        <v>79737</v>
      </c>
      <c r="B542">
        <v>113</v>
      </c>
      <c r="C542" t="s">
        <v>98</v>
      </c>
      <c r="D542">
        <v>122</v>
      </c>
      <c r="E542" t="s">
        <v>25</v>
      </c>
      <c r="F542" s="20">
        <v>45735</v>
      </c>
      <c r="G542" t="s">
        <v>1884</v>
      </c>
      <c r="H542" t="s">
        <v>1981</v>
      </c>
      <c r="I542">
        <v>-7449.27</v>
      </c>
    </row>
    <row r="543" spans="1:9" x14ac:dyDescent="0.3">
      <c r="A543">
        <v>79738</v>
      </c>
      <c r="B543">
        <v>113</v>
      </c>
      <c r="C543" t="s">
        <v>98</v>
      </c>
      <c r="D543">
        <v>122</v>
      </c>
      <c r="E543" t="s">
        <v>25</v>
      </c>
      <c r="F543" s="20">
        <v>45735</v>
      </c>
      <c r="G543" t="s">
        <v>1884</v>
      </c>
      <c r="H543" t="s">
        <v>2117</v>
      </c>
      <c r="I543">
        <v>-3800</v>
      </c>
    </row>
    <row r="544" spans="1:9" x14ac:dyDescent="0.3">
      <c r="A544">
        <v>79739</v>
      </c>
      <c r="B544">
        <v>113</v>
      </c>
      <c r="C544" t="s">
        <v>98</v>
      </c>
      <c r="D544">
        <v>122</v>
      </c>
      <c r="E544" t="s">
        <v>25</v>
      </c>
      <c r="F544" s="20">
        <v>45735</v>
      </c>
      <c r="G544" t="s">
        <v>1884</v>
      </c>
      <c r="H544" t="s">
        <v>1981</v>
      </c>
      <c r="I544">
        <v>-1550</v>
      </c>
    </row>
    <row r="545" spans="1:9" x14ac:dyDescent="0.3">
      <c r="A545">
        <v>79740</v>
      </c>
      <c r="B545">
        <v>113</v>
      </c>
      <c r="C545" t="s">
        <v>98</v>
      </c>
      <c r="D545">
        <v>122</v>
      </c>
      <c r="E545" t="s">
        <v>25</v>
      </c>
      <c r="F545" s="20">
        <v>45735</v>
      </c>
      <c r="G545" t="s">
        <v>1884</v>
      </c>
      <c r="H545" t="s">
        <v>2118</v>
      </c>
      <c r="I545">
        <v>-685.8</v>
      </c>
    </row>
    <row r="546" spans="1:9" x14ac:dyDescent="0.3">
      <c r="A546">
        <v>79741</v>
      </c>
      <c r="B546">
        <v>113</v>
      </c>
      <c r="C546" t="s">
        <v>98</v>
      </c>
      <c r="D546">
        <v>122</v>
      </c>
      <c r="E546" t="s">
        <v>25</v>
      </c>
      <c r="F546" s="20">
        <v>45735</v>
      </c>
      <c r="G546" t="s">
        <v>1884</v>
      </c>
      <c r="H546" t="s">
        <v>2119</v>
      </c>
      <c r="I546">
        <v>-10173.52</v>
      </c>
    </row>
    <row r="547" spans="1:9" x14ac:dyDescent="0.3">
      <c r="A547">
        <v>79742</v>
      </c>
      <c r="B547">
        <v>113</v>
      </c>
      <c r="C547" t="s">
        <v>98</v>
      </c>
      <c r="D547">
        <v>122</v>
      </c>
      <c r="E547" t="s">
        <v>25</v>
      </c>
      <c r="F547" s="20">
        <v>45735</v>
      </c>
      <c r="G547" t="s">
        <v>1884</v>
      </c>
      <c r="H547" t="s">
        <v>1994</v>
      </c>
      <c r="I547">
        <v>-3630</v>
      </c>
    </row>
    <row r="548" spans="1:9" x14ac:dyDescent="0.3">
      <c r="A548">
        <v>79743</v>
      </c>
      <c r="B548">
        <v>113</v>
      </c>
      <c r="C548" t="s">
        <v>98</v>
      </c>
      <c r="D548">
        <v>122</v>
      </c>
      <c r="E548" t="s">
        <v>25</v>
      </c>
      <c r="F548" s="20">
        <v>45735</v>
      </c>
      <c r="G548" t="s">
        <v>1884</v>
      </c>
      <c r="H548" t="s">
        <v>1994</v>
      </c>
      <c r="I548">
        <v>-12320</v>
      </c>
    </row>
    <row r="549" spans="1:9" x14ac:dyDescent="0.3">
      <c r="A549">
        <v>79744</v>
      </c>
      <c r="B549">
        <v>113</v>
      </c>
      <c r="C549" t="s">
        <v>98</v>
      </c>
      <c r="D549">
        <v>122</v>
      </c>
      <c r="E549" t="s">
        <v>25</v>
      </c>
      <c r="F549" s="20">
        <v>45735</v>
      </c>
      <c r="G549" t="s">
        <v>1884</v>
      </c>
      <c r="H549" t="s">
        <v>2120</v>
      </c>
      <c r="I549">
        <v>-1671.6</v>
      </c>
    </row>
    <row r="550" spans="1:9" x14ac:dyDescent="0.3">
      <c r="A550">
        <v>79745</v>
      </c>
      <c r="B550">
        <v>113</v>
      </c>
      <c r="C550" t="s">
        <v>98</v>
      </c>
      <c r="D550">
        <v>122</v>
      </c>
      <c r="E550" t="s">
        <v>25</v>
      </c>
      <c r="F550" s="20">
        <v>45735</v>
      </c>
      <c r="G550" t="s">
        <v>1884</v>
      </c>
      <c r="H550" t="s">
        <v>2018</v>
      </c>
      <c r="I550">
        <v>-2759.27</v>
      </c>
    </row>
    <row r="551" spans="1:9" x14ac:dyDescent="0.3">
      <c r="A551">
        <v>79746</v>
      </c>
      <c r="B551">
        <v>113</v>
      </c>
      <c r="C551" t="s">
        <v>98</v>
      </c>
      <c r="D551">
        <v>122</v>
      </c>
      <c r="E551" t="s">
        <v>25</v>
      </c>
      <c r="F551" s="20">
        <v>45735</v>
      </c>
      <c r="G551" t="s">
        <v>1884</v>
      </c>
      <c r="H551" t="s">
        <v>1903</v>
      </c>
      <c r="I551">
        <v>-1227.3499999999999</v>
      </c>
    </row>
    <row r="552" spans="1:9" x14ac:dyDescent="0.3">
      <c r="A552">
        <v>79747</v>
      </c>
      <c r="B552">
        <v>113</v>
      </c>
      <c r="C552" t="s">
        <v>98</v>
      </c>
      <c r="D552">
        <v>122</v>
      </c>
      <c r="E552" t="s">
        <v>25</v>
      </c>
      <c r="F552" s="20">
        <v>45735</v>
      </c>
      <c r="G552" t="s">
        <v>1884</v>
      </c>
      <c r="H552" t="s">
        <v>1960</v>
      </c>
      <c r="I552">
        <v>-1007.63</v>
      </c>
    </row>
    <row r="553" spans="1:9" x14ac:dyDescent="0.3">
      <c r="A553">
        <v>79748</v>
      </c>
      <c r="B553">
        <v>113</v>
      </c>
      <c r="C553" t="s">
        <v>98</v>
      </c>
      <c r="D553">
        <v>122</v>
      </c>
      <c r="E553" t="s">
        <v>25</v>
      </c>
      <c r="F553" s="20">
        <v>45735</v>
      </c>
      <c r="G553" t="s">
        <v>1884</v>
      </c>
      <c r="H553" t="s">
        <v>1993</v>
      </c>
      <c r="I553">
        <v>-660</v>
      </c>
    </row>
    <row r="554" spans="1:9" x14ac:dyDescent="0.3">
      <c r="A554">
        <v>79749</v>
      </c>
      <c r="B554">
        <v>113</v>
      </c>
      <c r="C554" t="s">
        <v>98</v>
      </c>
      <c r="D554">
        <v>122</v>
      </c>
      <c r="E554" t="s">
        <v>25</v>
      </c>
      <c r="F554" s="20">
        <v>45735</v>
      </c>
      <c r="G554" t="s">
        <v>1884</v>
      </c>
      <c r="H554" t="s">
        <v>1892</v>
      </c>
      <c r="I554">
        <v>-834.04</v>
      </c>
    </row>
    <row r="555" spans="1:9" x14ac:dyDescent="0.3">
      <c r="A555">
        <v>79750</v>
      </c>
      <c r="B555">
        <v>113</v>
      </c>
      <c r="C555" t="s">
        <v>98</v>
      </c>
      <c r="D555">
        <v>122</v>
      </c>
      <c r="E555" t="s">
        <v>25</v>
      </c>
      <c r="F555" s="20">
        <v>45735</v>
      </c>
      <c r="G555" t="s">
        <v>1884</v>
      </c>
      <c r="H555" t="s">
        <v>2092</v>
      </c>
      <c r="I555">
        <v>-450</v>
      </c>
    </row>
    <row r="556" spans="1:9" x14ac:dyDescent="0.3">
      <c r="A556">
        <v>79751</v>
      </c>
      <c r="B556">
        <v>113</v>
      </c>
      <c r="C556" t="s">
        <v>98</v>
      </c>
      <c r="D556">
        <v>122</v>
      </c>
      <c r="E556" t="s">
        <v>25</v>
      </c>
      <c r="F556" s="20">
        <v>45735</v>
      </c>
      <c r="G556" t="s">
        <v>1884</v>
      </c>
      <c r="H556" t="s">
        <v>1946</v>
      </c>
      <c r="I556">
        <v>-389</v>
      </c>
    </row>
    <row r="557" spans="1:9" x14ac:dyDescent="0.3">
      <c r="A557">
        <v>79752</v>
      </c>
      <c r="B557">
        <v>113</v>
      </c>
      <c r="C557" t="s">
        <v>98</v>
      </c>
      <c r="D557">
        <v>122</v>
      </c>
      <c r="E557" t="s">
        <v>25</v>
      </c>
      <c r="F557" s="20">
        <v>45735</v>
      </c>
      <c r="G557" t="s">
        <v>1884</v>
      </c>
      <c r="H557" t="s">
        <v>1914</v>
      </c>
      <c r="I557">
        <v>-375</v>
      </c>
    </row>
    <row r="558" spans="1:9" x14ac:dyDescent="0.3">
      <c r="A558">
        <v>79753</v>
      </c>
      <c r="B558">
        <v>113</v>
      </c>
      <c r="C558" t="s">
        <v>98</v>
      </c>
      <c r="D558">
        <v>122</v>
      </c>
      <c r="E558" t="s">
        <v>25</v>
      </c>
      <c r="F558" s="20">
        <v>45735</v>
      </c>
      <c r="G558" t="s">
        <v>1884</v>
      </c>
      <c r="H558" t="s">
        <v>1934</v>
      </c>
      <c r="I558">
        <v>-325.37</v>
      </c>
    </row>
    <row r="559" spans="1:9" x14ac:dyDescent="0.3">
      <c r="A559">
        <v>79754</v>
      </c>
      <c r="B559">
        <v>113</v>
      </c>
      <c r="C559" t="s">
        <v>98</v>
      </c>
      <c r="D559">
        <v>122</v>
      </c>
      <c r="E559" t="s">
        <v>25</v>
      </c>
      <c r="F559" s="20">
        <v>45735</v>
      </c>
      <c r="G559" t="s">
        <v>1884</v>
      </c>
      <c r="H559" t="s">
        <v>1989</v>
      </c>
      <c r="I559">
        <v>-335.19</v>
      </c>
    </row>
    <row r="560" spans="1:9" x14ac:dyDescent="0.3">
      <c r="A560">
        <v>79755</v>
      </c>
      <c r="B560">
        <v>113</v>
      </c>
      <c r="C560" t="s">
        <v>98</v>
      </c>
      <c r="D560">
        <v>122</v>
      </c>
      <c r="E560" t="s">
        <v>25</v>
      </c>
      <c r="F560" s="20">
        <v>45735</v>
      </c>
      <c r="G560" t="s">
        <v>1884</v>
      </c>
      <c r="H560" t="s">
        <v>1992</v>
      </c>
      <c r="I560">
        <v>-185</v>
      </c>
    </row>
    <row r="561" spans="1:9" x14ac:dyDescent="0.3">
      <c r="A561">
        <v>79756</v>
      </c>
      <c r="B561">
        <v>113</v>
      </c>
      <c r="C561" t="s">
        <v>98</v>
      </c>
      <c r="D561">
        <v>122</v>
      </c>
      <c r="E561" t="s">
        <v>25</v>
      </c>
      <c r="F561" s="20">
        <v>45735</v>
      </c>
      <c r="G561" t="s">
        <v>1884</v>
      </c>
      <c r="H561" t="s">
        <v>1953</v>
      </c>
      <c r="I561">
        <v>-577.4</v>
      </c>
    </row>
    <row r="562" spans="1:9" x14ac:dyDescent="0.3">
      <c r="A562">
        <v>79757</v>
      </c>
      <c r="B562">
        <v>113</v>
      </c>
      <c r="C562" t="s">
        <v>98</v>
      </c>
      <c r="D562">
        <v>122</v>
      </c>
      <c r="E562" t="s">
        <v>25</v>
      </c>
      <c r="F562" s="20">
        <v>45735</v>
      </c>
      <c r="G562" t="s">
        <v>1884</v>
      </c>
      <c r="H562" t="s">
        <v>1920</v>
      </c>
      <c r="I562">
        <v>-962.64</v>
      </c>
    </row>
    <row r="563" spans="1:9" x14ac:dyDescent="0.3">
      <c r="A563">
        <v>79758</v>
      </c>
      <c r="B563">
        <v>113</v>
      </c>
      <c r="C563" t="s">
        <v>98</v>
      </c>
      <c r="D563">
        <v>122</v>
      </c>
      <c r="E563" t="s">
        <v>25</v>
      </c>
      <c r="F563" s="20">
        <v>45735</v>
      </c>
      <c r="G563" t="s">
        <v>1884</v>
      </c>
      <c r="H563" t="s">
        <v>2121</v>
      </c>
      <c r="I563">
        <v>-13</v>
      </c>
    </row>
    <row r="564" spans="1:9" x14ac:dyDescent="0.3">
      <c r="A564">
        <v>79759</v>
      </c>
      <c r="B564">
        <v>113</v>
      </c>
      <c r="C564" t="s">
        <v>98</v>
      </c>
      <c r="D564">
        <v>122</v>
      </c>
      <c r="E564" t="s">
        <v>25</v>
      </c>
      <c r="F564" s="20">
        <v>45735</v>
      </c>
      <c r="G564" t="s">
        <v>1884</v>
      </c>
      <c r="H564" t="s">
        <v>2121</v>
      </c>
      <c r="I564">
        <v>-13</v>
      </c>
    </row>
    <row r="565" spans="1:9" x14ac:dyDescent="0.3">
      <c r="A565">
        <v>79760</v>
      </c>
      <c r="B565">
        <v>113</v>
      </c>
      <c r="C565" t="s">
        <v>98</v>
      </c>
      <c r="D565">
        <v>122</v>
      </c>
      <c r="E565" t="s">
        <v>25</v>
      </c>
      <c r="F565" s="20">
        <v>45735</v>
      </c>
      <c r="G565" t="s">
        <v>1884</v>
      </c>
      <c r="H565" t="s">
        <v>2121</v>
      </c>
      <c r="I565">
        <v>-13</v>
      </c>
    </row>
    <row r="566" spans="1:9" x14ac:dyDescent="0.3">
      <c r="A566">
        <v>79761</v>
      </c>
      <c r="B566">
        <v>113</v>
      </c>
      <c r="C566" t="s">
        <v>98</v>
      </c>
      <c r="D566">
        <v>122</v>
      </c>
      <c r="E566" t="s">
        <v>25</v>
      </c>
      <c r="F566" s="20">
        <v>45735</v>
      </c>
      <c r="G566" t="s">
        <v>1884</v>
      </c>
      <c r="H566" t="s">
        <v>2122</v>
      </c>
      <c r="I566">
        <v>-101.5</v>
      </c>
    </row>
    <row r="567" spans="1:9" x14ac:dyDescent="0.3">
      <c r="A567">
        <v>79762</v>
      </c>
      <c r="B567">
        <v>113</v>
      </c>
      <c r="C567" t="s">
        <v>98</v>
      </c>
      <c r="D567">
        <v>122</v>
      </c>
      <c r="E567" t="s">
        <v>25</v>
      </c>
      <c r="F567" s="20">
        <v>45735</v>
      </c>
      <c r="G567" t="s">
        <v>1884</v>
      </c>
      <c r="H567" t="s">
        <v>2123</v>
      </c>
      <c r="I567">
        <v>-6.78</v>
      </c>
    </row>
    <row r="568" spans="1:9" x14ac:dyDescent="0.3">
      <c r="A568">
        <v>71238</v>
      </c>
      <c r="B568">
        <v>113</v>
      </c>
      <c r="C568" t="s">
        <v>98</v>
      </c>
      <c r="D568">
        <v>122</v>
      </c>
      <c r="E568" t="s">
        <v>25</v>
      </c>
      <c r="F568" s="20">
        <v>45734</v>
      </c>
      <c r="G568" t="s">
        <v>1886</v>
      </c>
      <c r="H568" t="s">
        <v>1927</v>
      </c>
      <c r="I568">
        <v>206.92</v>
      </c>
    </row>
    <row r="569" spans="1:9" x14ac:dyDescent="0.3">
      <c r="A569">
        <v>71239</v>
      </c>
      <c r="B569">
        <v>113</v>
      </c>
      <c r="C569" t="s">
        <v>98</v>
      </c>
      <c r="D569">
        <v>122</v>
      </c>
      <c r="E569" t="s">
        <v>25</v>
      </c>
      <c r="F569" s="20">
        <v>45734</v>
      </c>
      <c r="G569" t="s">
        <v>1886</v>
      </c>
      <c r="H569" t="s">
        <v>2124</v>
      </c>
      <c r="I569">
        <v>244088.31</v>
      </c>
    </row>
    <row r="570" spans="1:9" x14ac:dyDescent="0.3">
      <c r="A570">
        <v>71215</v>
      </c>
      <c r="B570">
        <v>113</v>
      </c>
      <c r="C570" t="s">
        <v>98</v>
      </c>
      <c r="D570">
        <v>122</v>
      </c>
      <c r="E570" t="s">
        <v>25</v>
      </c>
      <c r="F570" s="20">
        <v>45733</v>
      </c>
      <c r="G570" t="s">
        <v>1886</v>
      </c>
      <c r="H570" t="s">
        <v>1927</v>
      </c>
      <c r="I570">
        <v>144.91</v>
      </c>
    </row>
    <row r="571" spans="1:9" x14ac:dyDescent="0.3">
      <c r="A571">
        <v>71216</v>
      </c>
      <c r="B571">
        <v>113</v>
      </c>
      <c r="C571" t="s">
        <v>98</v>
      </c>
      <c r="D571">
        <v>122</v>
      </c>
      <c r="E571" t="s">
        <v>25</v>
      </c>
      <c r="F571" s="20">
        <v>45733</v>
      </c>
      <c r="G571" t="s">
        <v>1886</v>
      </c>
      <c r="H571" t="s">
        <v>2125</v>
      </c>
      <c r="I571">
        <v>163.80000000000001</v>
      </c>
    </row>
    <row r="572" spans="1:9" x14ac:dyDescent="0.3">
      <c r="A572">
        <v>71217</v>
      </c>
      <c r="B572">
        <v>113</v>
      </c>
      <c r="C572" t="s">
        <v>98</v>
      </c>
      <c r="D572">
        <v>122</v>
      </c>
      <c r="E572" t="s">
        <v>25</v>
      </c>
      <c r="F572" s="20">
        <v>45733</v>
      </c>
      <c r="G572" t="s">
        <v>1886</v>
      </c>
      <c r="H572" t="s">
        <v>2126</v>
      </c>
      <c r="I572">
        <v>8400</v>
      </c>
    </row>
    <row r="573" spans="1:9" x14ac:dyDescent="0.3">
      <c r="A573">
        <v>71218</v>
      </c>
      <c r="B573">
        <v>113</v>
      </c>
      <c r="C573" t="s">
        <v>98</v>
      </c>
      <c r="D573">
        <v>122</v>
      </c>
      <c r="E573" t="s">
        <v>25</v>
      </c>
      <c r="F573" s="20">
        <v>45733</v>
      </c>
      <c r="G573" t="s">
        <v>1884</v>
      </c>
      <c r="H573" t="s">
        <v>1973</v>
      </c>
      <c r="I573">
        <v>-1129.8800000000001</v>
      </c>
    </row>
    <row r="574" spans="1:9" x14ac:dyDescent="0.3">
      <c r="A574">
        <v>71219</v>
      </c>
      <c r="B574">
        <v>113</v>
      </c>
      <c r="C574" t="s">
        <v>98</v>
      </c>
      <c r="D574">
        <v>122</v>
      </c>
      <c r="E574" t="s">
        <v>25</v>
      </c>
      <c r="F574" s="20">
        <v>45733</v>
      </c>
      <c r="G574" t="s">
        <v>1884</v>
      </c>
      <c r="H574" t="s">
        <v>1981</v>
      </c>
      <c r="I574">
        <v>-95.22</v>
      </c>
    </row>
    <row r="575" spans="1:9" x14ac:dyDescent="0.3">
      <c r="A575">
        <v>71220</v>
      </c>
      <c r="B575">
        <v>113</v>
      </c>
      <c r="C575" t="s">
        <v>98</v>
      </c>
      <c r="D575">
        <v>122</v>
      </c>
      <c r="E575" t="s">
        <v>25</v>
      </c>
      <c r="F575" s="20">
        <v>45733</v>
      </c>
      <c r="G575" t="s">
        <v>1884</v>
      </c>
      <c r="H575" t="s">
        <v>1980</v>
      </c>
      <c r="I575">
        <v>-114.05</v>
      </c>
    </row>
    <row r="576" spans="1:9" x14ac:dyDescent="0.3">
      <c r="A576">
        <v>71221</v>
      </c>
      <c r="B576">
        <v>113</v>
      </c>
      <c r="C576" t="s">
        <v>98</v>
      </c>
      <c r="D576">
        <v>122</v>
      </c>
      <c r="E576" t="s">
        <v>25</v>
      </c>
      <c r="F576" s="20">
        <v>45733</v>
      </c>
      <c r="G576" t="s">
        <v>1884</v>
      </c>
      <c r="H576" t="s">
        <v>1979</v>
      </c>
      <c r="I576">
        <v>-131.27000000000001</v>
      </c>
    </row>
    <row r="577" spans="1:9" x14ac:dyDescent="0.3">
      <c r="A577">
        <v>71222</v>
      </c>
      <c r="B577">
        <v>113</v>
      </c>
      <c r="C577" t="s">
        <v>98</v>
      </c>
      <c r="D577">
        <v>122</v>
      </c>
      <c r="E577" t="s">
        <v>25</v>
      </c>
      <c r="F577" s="20">
        <v>45733</v>
      </c>
      <c r="G577" t="s">
        <v>1884</v>
      </c>
      <c r="H577" t="s">
        <v>2127</v>
      </c>
      <c r="I577">
        <v>-2957.96</v>
      </c>
    </row>
    <row r="578" spans="1:9" x14ac:dyDescent="0.3">
      <c r="A578">
        <v>71223</v>
      </c>
      <c r="B578">
        <v>113</v>
      </c>
      <c r="C578" t="s">
        <v>98</v>
      </c>
      <c r="D578">
        <v>122</v>
      </c>
      <c r="E578" t="s">
        <v>25</v>
      </c>
      <c r="F578" s="20">
        <v>45733</v>
      </c>
      <c r="G578" t="s">
        <v>1884</v>
      </c>
      <c r="H578" t="s">
        <v>1896</v>
      </c>
      <c r="I578">
        <v>-168</v>
      </c>
    </row>
    <row r="579" spans="1:9" x14ac:dyDescent="0.3">
      <c r="A579">
        <v>71224</v>
      </c>
      <c r="B579">
        <v>113</v>
      </c>
      <c r="C579" t="s">
        <v>98</v>
      </c>
      <c r="D579">
        <v>122</v>
      </c>
      <c r="E579" t="s">
        <v>25</v>
      </c>
      <c r="F579" s="20">
        <v>45733</v>
      </c>
      <c r="G579" t="s">
        <v>1884</v>
      </c>
      <c r="H579" t="s">
        <v>2012</v>
      </c>
      <c r="I579">
        <v>-261.69</v>
      </c>
    </row>
    <row r="580" spans="1:9" x14ac:dyDescent="0.3">
      <c r="A580">
        <v>71225</v>
      </c>
      <c r="B580">
        <v>113</v>
      </c>
      <c r="C580" t="s">
        <v>98</v>
      </c>
      <c r="D580">
        <v>122</v>
      </c>
      <c r="E580" t="s">
        <v>25</v>
      </c>
      <c r="F580" s="20">
        <v>45733</v>
      </c>
      <c r="G580" t="s">
        <v>1884</v>
      </c>
      <c r="H580" t="s">
        <v>1898</v>
      </c>
      <c r="I580">
        <v>-386.54</v>
      </c>
    </row>
    <row r="581" spans="1:9" x14ac:dyDescent="0.3">
      <c r="A581">
        <v>71226</v>
      </c>
      <c r="B581">
        <v>113</v>
      </c>
      <c r="C581" t="s">
        <v>98</v>
      </c>
      <c r="D581">
        <v>122</v>
      </c>
      <c r="E581" t="s">
        <v>25</v>
      </c>
      <c r="F581" s="20">
        <v>45733</v>
      </c>
      <c r="G581" t="s">
        <v>1884</v>
      </c>
      <c r="H581" t="s">
        <v>1997</v>
      </c>
      <c r="I581">
        <v>-700</v>
      </c>
    </row>
    <row r="582" spans="1:9" x14ac:dyDescent="0.3">
      <c r="A582">
        <v>71227</v>
      </c>
      <c r="B582">
        <v>113</v>
      </c>
      <c r="C582" t="s">
        <v>98</v>
      </c>
      <c r="D582">
        <v>122</v>
      </c>
      <c r="E582" t="s">
        <v>25</v>
      </c>
      <c r="F582" s="20">
        <v>45733</v>
      </c>
      <c r="G582" t="s">
        <v>1884</v>
      </c>
      <c r="H582" t="s">
        <v>2017</v>
      </c>
      <c r="I582">
        <v>-2023.5</v>
      </c>
    </row>
    <row r="583" spans="1:9" x14ac:dyDescent="0.3">
      <c r="A583">
        <v>71228</v>
      </c>
      <c r="B583">
        <v>113</v>
      </c>
      <c r="C583" t="s">
        <v>98</v>
      </c>
      <c r="D583">
        <v>122</v>
      </c>
      <c r="E583" t="s">
        <v>25</v>
      </c>
      <c r="F583" s="20">
        <v>45733</v>
      </c>
      <c r="G583" t="s">
        <v>1884</v>
      </c>
      <c r="H583" t="s">
        <v>1995</v>
      </c>
      <c r="I583">
        <v>-2490.94</v>
      </c>
    </row>
    <row r="584" spans="1:9" x14ac:dyDescent="0.3">
      <c r="A584">
        <v>71229</v>
      </c>
      <c r="B584">
        <v>113</v>
      </c>
      <c r="C584" t="s">
        <v>98</v>
      </c>
      <c r="D584">
        <v>122</v>
      </c>
      <c r="E584" t="s">
        <v>25</v>
      </c>
      <c r="F584" s="20">
        <v>45733</v>
      </c>
      <c r="G584" t="s">
        <v>1884</v>
      </c>
      <c r="H584" t="s">
        <v>1916</v>
      </c>
      <c r="I584">
        <v>-6497.31</v>
      </c>
    </row>
    <row r="585" spans="1:9" x14ac:dyDescent="0.3">
      <c r="A585">
        <v>71230</v>
      </c>
      <c r="B585">
        <v>113</v>
      </c>
      <c r="C585" t="s">
        <v>98</v>
      </c>
      <c r="D585">
        <v>122</v>
      </c>
      <c r="E585" t="s">
        <v>25</v>
      </c>
      <c r="F585" s="20">
        <v>45733</v>
      </c>
      <c r="G585" t="s">
        <v>1884</v>
      </c>
      <c r="H585" t="s">
        <v>1966</v>
      </c>
      <c r="I585">
        <v>-3584.87</v>
      </c>
    </row>
    <row r="586" spans="1:9" x14ac:dyDescent="0.3">
      <c r="A586">
        <v>71231</v>
      </c>
      <c r="B586">
        <v>113</v>
      </c>
      <c r="C586" t="s">
        <v>98</v>
      </c>
      <c r="D586">
        <v>122</v>
      </c>
      <c r="E586" t="s">
        <v>25</v>
      </c>
      <c r="F586" s="20">
        <v>45733</v>
      </c>
      <c r="G586" t="s">
        <v>1884</v>
      </c>
      <c r="H586" t="s">
        <v>1918</v>
      </c>
      <c r="I586">
        <v>-1207.8699999999999</v>
      </c>
    </row>
    <row r="587" spans="1:9" x14ac:dyDescent="0.3">
      <c r="A587">
        <v>71232</v>
      </c>
      <c r="B587">
        <v>113</v>
      </c>
      <c r="C587" t="s">
        <v>98</v>
      </c>
      <c r="D587">
        <v>122</v>
      </c>
      <c r="E587" t="s">
        <v>25</v>
      </c>
      <c r="F587" s="20">
        <v>45733</v>
      </c>
      <c r="G587" t="s">
        <v>1884</v>
      </c>
      <c r="H587" t="s">
        <v>1983</v>
      </c>
      <c r="I587">
        <v>-1800</v>
      </c>
    </row>
    <row r="588" spans="1:9" x14ac:dyDescent="0.3">
      <c r="A588">
        <v>71233</v>
      </c>
      <c r="B588">
        <v>113</v>
      </c>
      <c r="C588" t="s">
        <v>98</v>
      </c>
      <c r="D588">
        <v>122</v>
      </c>
      <c r="E588" t="s">
        <v>25</v>
      </c>
      <c r="F588" s="20">
        <v>45733</v>
      </c>
      <c r="G588" t="s">
        <v>1884</v>
      </c>
      <c r="H588" t="s">
        <v>2128</v>
      </c>
      <c r="I588">
        <v>-13</v>
      </c>
    </row>
    <row r="589" spans="1:9" x14ac:dyDescent="0.3">
      <c r="A589">
        <v>71234</v>
      </c>
      <c r="B589">
        <v>113</v>
      </c>
      <c r="C589" t="s">
        <v>98</v>
      </c>
      <c r="D589">
        <v>122</v>
      </c>
      <c r="E589" t="s">
        <v>25</v>
      </c>
      <c r="F589" s="20">
        <v>45733</v>
      </c>
      <c r="G589" t="s">
        <v>1884</v>
      </c>
      <c r="H589" t="s">
        <v>2128</v>
      </c>
      <c r="I589">
        <v>-13</v>
      </c>
    </row>
    <row r="590" spans="1:9" x14ac:dyDescent="0.3">
      <c r="A590">
        <v>71235</v>
      </c>
      <c r="B590">
        <v>113</v>
      </c>
      <c r="C590" t="s">
        <v>98</v>
      </c>
      <c r="D590">
        <v>122</v>
      </c>
      <c r="E590" t="s">
        <v>25</v>
      </c>
      <c r="F590" s="20">
        <v>45733</v>
      </c>
      <c r="G590" t="s">
        <v>1884</v>
      </c>
      <c r="H590" t="s">
        <v>2128</v>
      </c>
      <c r="I590">
        <v>-13</v>
      </c>
    </row>
    <row r="591" spans="1:9" x14ac:dyDescent="0.3">
      <c r="A591">
        <v>71236</v>
      </c>
      <c r="B591">
        <v>113</v>
      </c>
      <c r="C591" t="s">
        <v>98</v>
      </c>
      <c r="D591">
        <v>122</v>
      </c>
      <c r="E591" t="s">
        <v>25</v>
      </c>
      <c r="F591" s="20">
        <v>45733</v>
      </c>
      <c r="G591" t="s">
        <v>1884</v>
      </c>
      <c r="H591" t="s">
        <v>2129</v>
      </c>
      <c r="I591">
        <v>-3.5</v>
      </c>
    </row>
    <row r="592" spans="1:9" x14ac:dyDescent="0.3">
      <c r="A592">
        <v>71208</v>
      </c>
      <c r="B592">
        <v>113</v>
      </c>
      <c r="C592" t="s">
        <v>98</v>
      </c>
      <c r="D592">
        <v>122</v>
      </c>
      <c r="E592" t="s">
        <v>25</v>
      </c>
      <c r="F592" s="20">
        <v>45730</v>
      </c>
      <c r="G592" t="s">
        <v>1886</v>
      </c>
      <c r="H592" t="s">
        <v>2130</v>
      </c>
      <c r="I592">
        <v>490</v>
      </c>
    </row>
    <row r="593" spans="1:9" x14ac:dyDescent="0.3">
      <c r="A593">
        <v>71209</v>
      </c>
      <c r="B593">
        <v>113</v>
      </c>
      <c r="C593" t="s">
        <v>98</v>
      </c>
      <c r="D593">
        <v>122</v>
      </c>
      <c r="E593" t="s">
        <v>25</v>
      </c>
      <c r="F593" s="20">
        <v>45730</v>
      </c>
      <c r="G593" t="s">
        <v>1886</v>
      </c>
      <c r="H593" t="s">
        <v>2131</v>
      </c>
      <c r="I593">
        <v>3180</v>
      </c>
    </row>
    <row r="594" spans="1:9" x14ac:dyDescent="0.3">
      <c r="A594">
        <v>71210</v>
      </c>
      <c r="B594">
        <v>113</v>
      </c>
      <c r="C594" t="s">
        <v>98</v>
      </c>
      <c r="D594">
        <v>122</v>
      </c>
      <c r="E594" t="s">
        <v>25</v>
      </c>
      <c r="F594" s="20">
        <v>45730</v>
      </c>
      <c r="G594" t="s">
        <v>1886</v>
      </c>
      <c r="H594" t="s">
        <v>2132</v>
      </c>
      <c r="I594">
        <v>33483.94</v>
      </c>
    </row>
    <row r="595" spans="1:9" x14ac:dyDescent="0.3">
      <c r="A595">
        <v>71211</v>
      </c>
      <c r="B595">
        <v>113</v>
      </c>
      <c r="C595" t="s">
        <v>98</v>
      </c>
      <c r="D595">
        <v>122</v>
      </c>
      <c r="E595" t="s">
        <v>25</v>
      </c>
      <c r="F595" s="20">
        <v>45730</v>
      </c>
      <c r="G595" t="s">
        <v>1886</v>
      </c>
      <c r="H595" t="s">
        <v>2027</v>
      </c>
      <c r="I595">
        <v>1215.67</v>
      </c>
    </row>
    <row r="596" spans="1:9" x14ac:dyDescent="0.3">
      <c r="A596">
        <v>71212</v>
      </c>
      <c r="B596">
        <v>113</v>
      </c>
      <c r="C596" t="s">
        <v>98</v>
      </c>
      <c r="D596">
        <v>122</v>
      </c>
      <c r="E596" t="s">
        <v>25</v>
      </c>
      <c r="F596" s="20">
        <v>45730</v>
      </c>
      <c r="G596" t="s">
        <v>1886</v>
      </c>
      <c r="H596" t="s">
        <v>1927</v>
      </c>
      <c r="I596">
        <v>155.87</v>
      </c>
    </row>
    <row r="597" spans="1:9" x14ac:dyDescent="0.3">
      <c r="A597">
        <v>71213</v>
      </c>
      <c r="B597">
        <v>113</v>
      </c>
      <c r="C597" t="s">
        <v>98</v>
      </c>
      <c r="D597">
        <v>122</v>
      </c>
      <c r="E597" t="s">
        <v>25</v>
      </c>
      <c r="F597" s="20">
        <v>45730</v>
      </c>
      <c r="G597" t="s">
        <v>1886</v>
      </c>
      <c r="H597" t="s">
        <v>2133</v>
      </c>
      <c r="I597">
        <v>55.8</v>
      </c>
    </row>
    <row r="598" spans="1:9" x14ac:dyDescent="0.3">
      <c r="A598">
        <v>71203</v>
      </c>
      <c r="B598">
        <v>113</v>
      </c>
      <c r="C598" t="s">
        <v>98</v>
      </c>
      <c r="D598">
        <v>122</v>
      </c>
      <c r="E598" t="s">
        <v>25</v>
      </c>
      <c r="F598" s="20">
        <v>45729</v>
      </c>
      <c r="G598" t="s">
        <v>1886</v>
      </c>
      <c r="H598" t="s">
        <v>1927</v>
      </c>
      <c r="I598">
        <v>337.99</v>
      </c>
    </row>
    <row r="599" spans="1:9" x14ac:dyDescent="0.3">
      <c r="A599">
        <v>71204</v>
      </c>
      <c r="B599">
        <v>113</v>
      </c>
      <c r="C599" t="s">
        <v>98</v>
      </c>
      <c r="D599">
        <v>122</v>
      </c>
      <c r="E599" t="s">
        <v>25</v>
      </c>
      <c r="F599" s="20">
        <v>45729</v>
      </c>
      <c r="G599" t="s">
        <v>1886</v>
      </c>
      <c r="H599" t="s">
        <v>2134</v>
      </c>
      <c r="I599">
        <v>27</v>
      </c>
    </row>
    <row r="600" spans="1:9" x14ac:dyDescent="0.3">
      <c r="A600">
        <v>71205</v>
      </c>
      <c r="B600">
        <v>113</v>
      </c>
      <c r="C600" t="s">
        <v>98</v>
      </c>
      <c r="D600">
        <v>122</v>
      </c>
      <c r="E600" t="s">
        <v>25</v>
      </c>
      <c r="F600" s="20">
        <v>45729</v>
      </c>
      <c r="G600" t="s">
        <v>1884</v>
      </c>
      <c r="H600" t="s">
        <v>2135</v>
      </c>
      <c r="I600">
        <v>-1800</v>
      </c>
    </row>
    <row r="601" spans="1:9" x14ac:dyDescent="0.3">
      <c r="A601">
        <v>71206</v>
      </c>
      <c r="B601">
        <v>113</v>
      </c>
      <c r="C601" t="s">
        <v>98</v>
      </c>
      <c r="D601">
        <v>122</v>
      </c>
      <c r="E601" t="s">
        <v>25</v>
      </c>
      <c r="F601" s="20">
        <v>45729</v>
      </c>
      <c r="G601" t="s">
        <v>1884</v>
      </c>
      <c r="H601" t="s">
        <v>2136</v>
      </c>
      <c r="I601">
        <v>-10</v>
      </c>
    </row>
    <row r="602" spans="1:9" x14ac:dyDescent="0.3">
      <c r="A602">
        <v>69173</v>
      </c>
      <c r="B602">
        <v>113</v>
      </c>
      <c r="C602" t="s">
        <v>98</v>
      </c>
      <c r="D602">
        <v>122</v>
      </c>
      <c r="E602" t="s">
        <v>25</v>
      </c>
      <c r="F602" s="20">
        <v>45728</v>
      </c>
      <c r="G602" t="s">
        <v>1886</v>
      </c>
      <c r="H602" t="s">
        <v>2137</v>
      </c>
      <c r="I602">
        <v>4400</v>
      </c>
    </row>
    <row r="603" spans="1:9" x14ac:dyDescent="0.3">
      <c r="A603">
        <v>69174</v>
      </c>
      <c r="B603">
        <v>113</v>
      </c>
      <c r="C603" t="s">
        <v>98</v>
      </c>
      <c r="D603">
        <v>122</v>
      </c>
      <c r="E603" t="s">
        <v>25</v>
      </c>
      <c r="F603" s="20">
        <v>45728</v>
      </c>
      <c r="G603" t="s">
        <v>1884</v>
      </c>
      <c r="H603" t="s">
        <v>2138</v>
      </c>
      <c r="I603">
        <v>-4327.04</v>
      </c>
    </row>
    <row r="604" spans="1:9" x14ac:dyDescent="0.3">
      <c r="A604">
        <v>69175</v>
      </c>
      <c r="B604">
        <v>113</v>
      </c>
      <c r="C604" t="s">
        <v>98</v>
      </c>
      <c r="D604">
        <v>122</v>
      </c>
      <c r="E604" t="s">
        <v>25</v>
      </c>
      <c r="F604" s="20">
        <v>45728</v>
      </c>
      <c r="G604" t="s">
        <v>1884</v>
      </c>
      <c r="H604" t="s">
        <v>2138</v>
      </c>
      <c r="I604">
        <v>-22633.88</v>
      </c>
    </row>
    <row r="605" spans="1:9" x14ac:dyDescent="0.3">
      <c r="A605">
        <v>69176</v>
      </c>
      <c r="B605">
        <v>113</v>
      </c>
      <c r="C605" t="s">
        <v>98</v>
      </c>
      <c r="D605">
        <v>122</v>
      </c>
      <c r="E605" t="s">
        <v>25</v>
      </c>
      <c r="F605" s="20">
        <v>45728</v>
      </c>
      <c r="G605" t="s">
        <v>1884</v>
      </c>
      <c r="H605" t="s">
        <v>2139</v>
      </c>
      <c r="I605">
        <v>-4400</v>
      </c>
    </row>
    <row r="606" spans="1:9" x14ac:dyDescent="0.3">
      <c r="A606">
        <v>69177</v>
      </c>
      <c r="B606">
        <v>113</v>
      </c>
      <c r="C606" t="s">
        <v>98</v>
      </c>
      <c r="D606">
        <v>122</v>
      </c>
      <c r="E606" t="s">
        <v>25</v>
      </c>
      <c r="F606" s="20">
        <v>45728</v>
      </c>
      <c r="G606" t="s">
        <v>1884</v>
      </c>
      <c r="H606" t="s">
        <v>2140</v>
      </c>
      <c r="I606">
        <v>-3800</v>
      </c>
    </row>
    <row r="607" spans="1:9" x14ac:dyDescent="0.3">
      <c r="A607">
        <v>69178</v>
      </c>
      <c r="B607">
        <v>113</v>
      </c>
      <c r="C607" t="s">
        <v>98</v>
      </c>
      <c r="D607">
        <v>122</v>
      </c>
      <c r="E607" t="s">
        <v>25</v>
      </c>
      <c r="F607" s="20">
        <v>45728</v>
      </c>
      <c r="G607" t="s">
        <v>1884</v>
      </c>
      <c r="H607" t="s">
        <v>2021</v>
      </c>
      <c r="I607">
        <v>-1691</v>
      </c>
    </row>
    <row r="608" spans="1:9" x14ac:dyDescent="0.3">
      <c r="A608">
        <v>69179</v>
      </c>
      <c r="B608">
        <v>113</v>
      </c>
      <c r="C608" t="s">
        <v>98</v>
      </c>
      <c r="D608">
        <v>122</v>
      </c>
      <c r="E608" t="s">
        <v>25</v>
      </c>
      <c r="F608" s="20">
        <v>45728</v>
      </c>
      <c r="G608" t="s">
        <v>1884</v>
      </c>
      <c r="H608" t="s">
        <v>2141</v>
      </c>
      <c r="I608">
        <v>-3618</v>
      </c>
    </row>
    <row r="609" spans="1:9" x14ac:dyDescent="0.3">
      <c r="A609">
        <v>69180</v>
      </c>
      <c r="B609">
        <v>113</v>
      </c>
      <c r="C609" t="s">
        <v>98</v>
      </c>
      <c r="D609">
        <v>122</v>
      </c>
      <c r="E609" t="s">
        <v>25</v>
      </c>
      <c r="F609" s="20">
        <v>45728</v>
      </c>
      <c r="G609" t="s">
        <v>1884</v>
      </c>
      <c r="H609" t="s">
        <v>1949</v>
      </c>
      <c r="I609">
        <v>-2614.08</v>
      </c>
    </row>
    <row r="610" spans="1:9" x14ac:dyDescent="0.3">
      <c r="A610">
        <v>69181</v>
      </c>
      <c r="B610">
        <v>113</v>
      </c>
      <c r="C610" t="s">
        <v>98</v>
      </c>
      <c r="D610">
        <v>122</v>
      </c>
      <c r="E610" t="s">
        <v>25</v>
      </c>
      <c r="F610" s="20">
        <v>45728</v>
      </c>
      <c r="G610" t="s">
        <v>1884</v>
      </c>
      <c r="H610" t="s">
        <v>2060</v>
      </c>
      <c r="I610">
        <v>-10067.31</v>
      </c>
    </row>
    <row r="611" spans="1:9" x14ac:dyDescent="0.3">
      <c r="A611">
        <v>69182</v>
      </c>
      <c r="B611">
        <v>113</v>
      </c>
      <c r="C611" t="s">
        <v>98</v>
      </c>
      <c r="D611">
        <v>122</v>
      </c>
      <c r="E611" t="s">
        <v>25</v>
      </c>
      <c r="F611" s="20">
        <v>45728</v>
      </c>
      <c r="G611" t="s">
        <v>1884</v>
      </c>
      <c r="H611" t="s">
        <v>1894</v>
      </c>
      <c r="I611">
        <v>-863.78</v>
      </c>
    </row>
    <row r="612" spans="1:9" x14ac:dyDescent="0.3">
      <c r="A612">
        <v>69183</v>
      </c>
      <c r="B612">
        <v>113</v>
      </c>
      <c r="C612" t="s">
        <v>98</v>
      </c>
      <c r="D612">
        <v>122</v>
      </c>
      <c r="E612" t="s">
        <v>25</v>
      </c>
      <c r="F612" s="20">
        <v>45728</v>
      </c>
      <c r="G612" t="s">
        <v>1884</v>
      </c>
      <c r="H612" t="s">
        <v>1996</v>
      </c>
      <c r="I612">
        <v>-2358</v>
      </c>
    </row>
    <row r="613" spans="1:9" x14ac:dyDescent="0.3">
      <c r="A613">
        <v>69184</v>
      </c>
      <c r="B613">
        <v>113</v>
      </c>
      <c r="C613" t="s">
        <v>98</v>
      </c>
      <c r="D613">
        <v>122</v>
      </c>
      <c r="E613" t="s">
        <v>25</v>
      </c>
      <c r="F613" s="20">
        <v>45728</v>
      </c>
      <c r="G613" t="s">
        <v>1884</v>
      </c>
      <c r="H613" t="s">
        <v>1958</v>
      </c>
      <c r="I613">
        <v>-1076.51</v>
      </c>
    </row>
    <row r="614" spans="1:9" x14ac:dyDescent="0.3">
      <c r="A614">
        <v>69185</v>
      </c>
      <c r="B614">
        <v>113</v>
      </c>
      <c r="C614" t="s">
        <v>98</v>
      </c>
      <c r="D614">
        <v>122</v>
      </c>
      <c r="E614" t="s">
        <v>25</v>
      </c>
      <c r="F614" s="20">
        <v>45728</v>
      </c>
      <c r="G614" t="s">
        <v>1884</v>
      </c>
      <c r="H614" t="s">
        <v>1917</v>
      </c>
      <c r="I614">
        <v>-2034.36</v>
      </c>
    </row>
    <row r="615" spans="1:9" x14ac:dyDescent="0.3">
      <c r="A615">
        <v>69186</v>
      </c>
      <c r="B615">
        <v>113</v>
      </c>
      <c r="C615" t="s">
        <v>98</v>
      </c>
      <c r="D615">
        <v>122</v>
      </c>
      <c r="E615" t="s">
        <v>25</v>
      </c>
      <c r="F615" s="20">
        <v>45728</v>
      </c>
      <c r="G615" t="s">
        <v>1884</v>
      </c>
      <c r="H615" t="s">
        <v>2142</v>
      </c>
      <c r="I615">
        <v>-720.72</v>
      </c>
    </row>
    <row r="616" spans="1:9" x14ac:dyDescent="0.3">
      <c r="A616">
        <v>69187</v>
      </c>
      <c r="B616">
        <v>113</v>
      </c>
      <c r="C616" t="s">
        <v>98</v>
      </c>
      <c r="D616">
        <v>122</v>
      </c>
      <c r="E616" t="s">
        <v>25</v>
      </c>
      <c r="F616" s="20">
        <v>45728</v>
      </c>
      <c r="G616" t="s">
        <v>1884</v>
      </c>
      <c r="H616" t="s">
        <v>2013</v>
      </c>
      <c r="I616">
        <v>-320</v>
      </c>
    </row>
    <row r="617" spans="1:9" x14ac:dyDescent="0.3">
      <c r="A617">
        <v>69188</v>
      </c>
      <c r="B617">
        <v>113</v>
      </c>
      <c r="C617" t="s">
        <v>98</v>
      </c>
      <c r="D617">
        <v>122</v>
      </c>
      <c r="E617" t="s">
        <v>25</v>
      </c>
      <c r="F617" s="20">
        <v>45728</v>
      </c>
      <c r="G617" t="s">
        <v>1884</v>
      </c>
      <c r="H617" t="s">
        <v>1990</v>
      </c>
      <c r="I617">
        <v>-219</v>
      </c>
    </row>
    <row r="618" spans="1:9" x14ac:dyDescent="0.3">
      <c r="A618">
        <v>69189</v>
      </c>
      <c r="B618">
        <v>113</v>
      </c>
      <c r="C618" t="s">
        <v>98</v>
      </c>
      <c r="D618">
        <v>122</v>
      </c>
      <c r="E618" t="s">
        <v>25</v>
      </c>
      <c r="F618" s="20">
        <v>45728</v>
      </c>
      <c r="G618" t="s">
        <v>1884</v>
      </c>
      <c r="H618" t="s">
        <v>2023</v>
      </c>
      <c r="I618">
        <v>-2958</v>
      </c>
    </row>
    <row r="619" spans="1:9" x14ac:dyDescent="0.3">
      <c r="A619">
        <v>69190</v>
      </c>
      <c r="B619">
        <v>113</v>
      </c>
      <c r="C619" t="s">
        <v>98</v>
      </c>
      <c r="D619">
        <v>122</v>
      </c>
      <c r="E619" t="s">
        <v>25</v>
      </c>
      <c r="F619" s="20">
        <v>45728</v>
      </c>
      <c r="G619" t="s">
        <v>1884</v>
      </c>
      <c r="H619" t="s">
        <v>1918</v>
      </c>
      <c r="I619">
        <v>-843.17</v>
      </c>
    </row>
    <row r="620" spans="1:9" x14ac:dyDescent="0.3">
      <c r="A620">
        <v>69191</v>
      </c>
      <c r="B620">
        <v>113</v>
      </c>
      <c r="C620" t="s">
        <v>98</v>
      </c>
      <c r="D620">
        <v>122</v>
      </c>
      <c r="E620" t="s">
        <v>25</v>
      </c>
      <c r="F620" s="20">
        <v>45728</v>
      </c>
      <c r="G620" t="s">
        <v>1884</v>
      </c>
      <c r="H620" t="s">
        <v>1966</v>
      </c>
      <c r="I620">
        <v>-663.39</v>
      </c>
    </row>
    <row r="621" spans="1:9" x14ac:dyDescent="0.3">
      <c r="A621">
        <v>69192</v>
      </c>
      <c r="B621">
        <v>113</v>
      </c>
      <c r="C621" t="s">
        <v>98</v>
      </c>
      <c r="D621">
        <v>122</v>
      </c>
      <c r="E621" t="s">
        <v>25</v>
      </c>
      <c r="F621" s="20">
        <v>45728</v>
      </c>
      <c r="G621" t="s">
        <v>1884</v>
      </c>
      <c r="H621" t="s">
        <v>2143</v>
      </c>
      <c r="I621">
        <v>-4400</v>
      </c>
    </row>
    <row r="622" spans="1:9" x14ac:dyDescent="0.3">
      <c r="A622">
        <v>69193</v>
      </c>
      <c r="B622">
        <v>113</v>
      </c>
      <c r="C622" t="s">
        <v>98</v>
      </c>
      <c r="D622">
        <v>122</v>
      </c>
      <c r="E622" t="s">
        <v>25</v>
      </c>
      <c r="F622" s="20">
        <v>45728</v>
      </c>
      <c r="G622" t="s">
        <v>1884</v>
      </c>
      <c r="H622" t="s">
        <v>2144</v>
      </c>
      <c r="I622">
        <v>-13</v>
      </c>
    </row>
    <row r="623" spans="1:9" x14ac:dyDescent="0.3">
      <c r="A623">
        <v>69194</v>
      </c>
      <c r="B623">
        <v>113</v>
      </c>
      <c r="C623" t="s">
        <v>98</v>
      </c>
      <c r="D623">
        <v>122</v>
      </c>
      <c r="E623" t="s">
        <v>25</v>
      </c>
      <c r="F623" s="20">
        <v>45728</v>
      </c>
      <c r="G623" t="s">
        <v>1884</v>
      </c>
      <c r="H623" t="s">
        <v>2144</v>
      </c>
      <c r="I623">
        <v>-13</v>
      </c>
    </row>
    <row r="624" spans="1:9" x14ac:dyDescent="0.3">
      <c r="A624">
        <v>69195</v>
      </c>
      <c r="B624">
        <v>113</v>
      </c>
      <c r="C624" t="s">
        <v>98</v>
      </c>
      <c r="D624">
        <v>122</v>
      </c>
      <c r="E624" t="s">
        <v>25</v>
      </c>
      <c r="F624" s="20">
        <v>45728</v>
      </c>
      <c r="G624" t="s">
        <v>1884</v>
      </c>
      <c r="H624" t="s">
        <v>2144</v>
      </c>
      <c r="I624">
        <v>-13</v>
      </c>
    </row>
    <row r="625" spans="1:9" x14ac:dyDescent="0.3">
      <c r="A625">
        <v>69196</v>
      </c>
      <c r="B625">
        <v>113</v>
      </c>
      <c r="C625" t="s">
        <v>98</v>
      </c>
      <c r="D625">
        <v>122</v>
      </c>
      <c r="E625" t="s">
        <v>25</v>
      </c>
      <c r="F625" s="20">
        <v>45728</v>
      </c>
      <c r="G625" t="s">
        <v>1884</v>
      </c>
      <c r="H625" t="s">
        <v>2145</v>
      </c>
      <c r="I625">
        <v>-20</v>
      </c>
    </row>
    <row r="626" spans="1:9" x14ac:dyDescent="0.3">
      <c r="A626">
        <v>69169</v>
      </c>
      <c r="B626">
        <v>113</v>
      </c>
      <c r="C626" t="s">
        <v>98</v>
      </c>
      <c r="D626">
        <v>122</v>
      </c>
      <c r="E626" t="s">
        <v>25</v>
      </c>
      <c r="F626" s="20">
        <v>45727</v>
      </c>
      <c r="G626" t="s">
        <v>1886</v>
      </c>
      <c r="H626" t="s">
        <v>1927</v>
      </c>
      <c r="I626">
        <v>71.97</v>
      </c>
    </row>
    <row r="627" spans="1:9" x14ac:dyDescent="0.3">
      <c r="A627">
        <v>69170</v>
      </c>
      <c r="B627">
        <v>113</v>
      </c>
      <c r="C627" t="s">
        <v>98</v>
      </c>
      <c r="D627">
        <v>122</v>
      </c>
      <c r="E627" t="s">
        <v>25</v>
      </c>
      <c r="F627" s="20">
        <v>45727</v>
      </c>
      <c r="G627" t="s">
        <v>1886</v>
      </c>
      <c r="H627" t="s">
        <v>2146</v>
      </c>
      <c r="I627">
        <v>18792</v>
      </c>
    </row>
    <row r="628" spans="1:9" x14ac:dyDescent="0.3">
      <c r="A628">
        <v>69171</v>
      </c>
      <c r="B628">
        <v>113</v>
      </c>
      <c r="C628" t="s">
        <v>98</v>
      </c>
      <c r="D628">
        <v>122</v>
      </c>
      <c r="E628" t="s">
        <v>25</v>
      </c>
      <c r="F628" s="20">
        <v>45727</v>
      </c>
      <c r="G628" t="s">
        <v>1886</v>
      </c>
      <c r="H628" t="s">
        <v>2147</v>
      </c>
      <c r="I628">
        <v>84.6</v>
      </c>
    </row>
    <row r="629" spans="1:9" x14ac:dyDescent="0.3">
      <c r="A629">
        <v>69099</v>
      </c>
      <c r="B629">
        <v>113</v>
      </c>
      <c r="C629" t="s">
        <v>98</v>
      </c>
      <c r="D629">
        <v>122</v>
      </c>
      <c r="E629" t="s">
        <v>25</v>
      </c>
      <c r="F629" s="20">
        <v>45726</v>
      </c>
      <c r="G629" t="s">
        <v>1886</v>
      </c>
      <c r="H629" t="s">
        <v>2148</v>
      </c>
      <c r="I629">
        <v>405</v>
      </c>
    </row>
    <row r="630" spans="1:9" x14ac:dyDescent="0.3">
      <c r="A630">
        <v>69100</v>
      </c>
      <c r="B630">
        <v>113</v>
      </c>
      <c r="C630" t="s">
        <v>98</v>
      </c>
      <c r="D630">
        <v>122</v>
      </c>
      <c r="E630" t="s">
        <v>25</v>
      </c>
      <c r="F630" s="20">
        <v>45726</v>
      </c>
      <c r="G630" t="s">
        <v>1886</v>
      </c>
      <c r="H630" t="s">
        <v>2149</v>
      </c>
      <c r="I630">
        <v>3850</v>
      </c>
    </row>
    <row r="631" spans="1:9" x14ac:dyDescent="0.3">
      <c r="A631">
        <v>69101</v>
      </c>
      <c r="B631">
        <v>113</v>
      </c>
      <c r="C631" t="s">
        <v>98</v>
      </c>
      <c r="D631">
        <v>122</v>
      </c>
      <c r="E631" t="s">
        <v>25</v>
      </c>
      <c r="F631" s="20">
        <v>45726</v>
      </c>
      <c r="G631" t="s">
        <v>1886</v>
      </c>
      <c r="H631" t="s">
        <v>2149</v>
      </c>
      <c r="I631">
        <v>6360</v>
      </c>
    </row>
    <row r="632" spans="1:9" x14ac:dyDescent="0.3">
      <c r="A632">
        <v>69102</v>
      </c>
      <c r="B632">
        <v>113</v>
      </c>
      <c r="C632" t="s">
        <v>98</v>
      </c>
      <c r="D632">
        <v>122</v>
      </c>
      <c r="E632" t="s">
        <v>25</v>
      </c>
      <c r="F632" s="20">
        <v>45726</v>
      </c>
      <c r="G632" t="s">
        <v>1886</v>
      </c>
      <c r="H632" t="s">
        <v>1927</v>
      </c>
      <c r="I632">
        <v>458.96</v>
      </c>
    </row>
    <row r="633" spans="1:9" x14ac:dyDescent="0.3">
      <c r="A633">
        <v>69103</v>
      </c>
      <c r="B633">
        <v>113</v>
      </c>
      <c r="C633" t="s">
        <v>98</v>
      </c>
      <c r="D633">
        <v>122</v>
      </c>
      <c r="E633" t="s">
        <v>25</v>
      </c>
      <c r="F633" s="20">
        <v>45726</v>
      </c>
      <c r="G633" t="s">
        <v>1886</v>
      </c>
      <c r="H633" t="s">
        <v>2150</v>
      </c>
      <c r="I633">
        <v>84.6</v>
      </c>
    </row>
    <row r="634" spans="1:9" x14ac:dyDescent="0.3">
      <c r="A634">
        <v>69104</v>
      </c>
      <c r="B634">
        <v>113</v>
      </c>
      <c r="C634" t="s">
        <v>98</v>
      </c>
      <c r="D634">
        <v>122</v>
      </c>
      <c r="E634" t="s">
        <v>25</v>
      </c>
      <c r="F634" s="20">
        <v>45726</v>
      </c>
      <c r="G634" t="s">
        <v>1886</v>
      </c>
      <c r="H634" t="s">
        <v>2151</v>
      </c>
      <c r="I634">
        <v>72565.03</v>
      </c>
    </row>
    <row r="635" spans="1:9" x14ac:dyDescent="0.3">
      <c r="A635">
        <v>69105</v>
      </c>
      <c r="B635">
        <v>113</v>
      </c>
      <c r="C635" t="s">
        <v>98</v>
      </c>
      <c r="D635">
        <v>122</v>
      </c>
      <c r="E635" t="s">
        <v>25</v>
      </c>
      <c r="F635" s="20">
        <v>45726</v>
      </c>
      <c r="G635" t="s">
        <v>1884</v>
      </c>
      <c r="H635" t="s">
        <v>2152</v>
      </c>
      <c r="I635">
        <v>-2100</v>
      </c>
    </row>
    <row r="636" spans="1:9" x14ac:dyDescent="0.3">
      <c r="A636">
        <v>69106</v>
      </c>
      <c r="B636">
        <v>113</v>
      </c>
      <c r="C636" t="s">
        <v>98</v>
      </c>
      <c r="D636">
        <v>122</v>
      </c>
      <c r="E636" t="s">
        <v>25</v>
      </c>
      <c r="F636" s="20">
        <v>45726</v>
      </c>
      <c r="G636" t="s">
        <v>1884</v>
      </c>
      <c r="H636" t="s">
        <v>2153</v>
      </c>
      <c r="I636">
        <v>-5000</v>
      </c>
    </row>
    <row r="637" spans="1:9" x14ac:dyDescent="0.3">
      <c r="A637">
        <v>69107</v>
      </c>
      <c r="B637">
        <v>113</v>
      </c>
      <c r="C637" t="s">
        <v>98</v>
      </c>
      <c r="D637">
        <v>122</v>
      </c>
      <c r="E637" t="s">
        <v>25</v>
      </c>
      <c r="F637" s="20">
        <v>45726</v>
      </c>
      <c r="G637" t="s">
        <v>1884</v>
      </c>
      <c r="H637" t="s">
        <v>2153</v>
      </c>
      <c r="I637">
        <v>-4500</v>
      </c>
    </row>
    <row r="638" spans="1:9" x14ac:dyDescent="0.3">
      <c r="A638">
        <v>69108</v>
      </c>
      <c r="B638">
        <v>113</v>
      </c>
      <c r="C638" t="s">
        <v>98</v>
      </c>
      <c r="D638">
        <v>122</v>
      </c>
      <c r="E638" t="s">
        <v>25</v>
      </c>
      <c r="F638" s="20">
        <v>45726</v>
      </c>
      <c r="G638" t="s">
        <v>1884</v>
      </c>
      <c r="H638" t="s">
        <v>2153</v>
      </c>
      <c r="I638">
        <v>-16000</v>
      </c>
    </row>
    <row r="639" spans="1:9" x14ac:dyDescent="0.3">
      <c r="A639">
        <v>69109</v>
      </c>
      <c r="B639">
        <v>113</v>
      </c>
      <c r="C639" t="s">
        <v>98</v>
      </c>
      <c r="D639">
        <v>122</v>
      </c>
      <c r="E639" t="s">
        <v>25</v>
      </c>
      <c r="F639" s="20">
        <v>45726</v>
      </c>
      <c r="G639" t="s">
        <v>1884</v>
      </c>
      <c r="H639" t="s">
        <v>2153</v>
      </c>
      <c r="I639">
        <v>-14000</v>
      </c>
    </row>
    <row r="640" spans="1:9" x14ac:dyDescent="0.3">
      <c r="A640">
        <v>69110</v>
      </c>
      <c r="B640">
        <v>113</v>
      </c>
      <c r="C640" t="s">
        <v>98</v>
      </c>
      <c r="D640">
        <v>122</v>
      </c>
      <c r="E640" t="s">
        <v>25</v>
      </c>
      <c r="F640" s="20">
        <v>45726</v>
      </c>
      <c r="G640" t="s">
        <v>1884</v>
      </c>
      <c r="H640" t="s">
        <v>2154</v>
      </c>
      <c r="I640">
        <v>-3000</v>
      </c>
    </row>
    <row r="641" spans="1:9" x14ac:dyDescent="0.3">
      <c r="A641">
        <v>69111</v>
      </c>
      <c r="B641">
        <v>113</v>
      </c>
      <c r="C641" t="s">
        <v>98</v>
      </c>
      <c r="D641">
        <v>122</v>
      </c>
      <c r="E641" t="s">
        <v>25</v>
      </c>
      <c r="F641" s="20">
        <v>45726</v>
      </c>
      <c r="G641" t="s">
        <v>1884</v>
      </c>
      <c r="H641" t="s">
        <v>2155</v>
      </c>
      <c r="I641">
        <v>-154.11000000000001</v>
      </c>
    </row>
    <row r="642" spans="1:9" x14ac:dyDescent="0.3">
      <c r="A642">
        <v>69112</v>
      </c>
      <c r="B642">
        <v>113</v>
      </c>
      <c r="C642" t="s">
        <v>98</v>
      </c>
      <c r="D642">
        <v>122</v>
      </c>
      <c r="E642" t="s">
        <v>25</v>
      </c>
      <c r="F642" s="20">
        <v>45726</v>
      </c>
      <c r="G642" t="s">
        <v>1884</v>
      </c>
      <c r="H642" t="s">
        <v>2156</v>
      </c>
      <c r="I642">
        <v>-697.07</v>
      </c>
    </row>
    <row r="643" spans="1:9" x14ac:dyDescent="0.3">
      <c r="A643">
        <v>69113</v>
      </c>
      <c r="B643">
        <v>113</v>
      </c>
      <c r="C643" t="s">
        <v>98</v>
      </c>
      <c r="D643">
        <v>122</v>
      </c>
      <c r="E643" t="s">
        <v>25</v>
      </c>
      <c r="F643" s="20">
        <v>45726</v>
      </c>
      <c r="G643" t="s">
        <v>1884</v>
      </c>
      <c r="H643" t="s">
        <v>2157</v>
      </c>
      <c r="I643">
        <v>-3420</v>
      </c>
    </row>
    <row r="644" spans="1:9" x14ac:dyDescent="0.3">
      <c r="A644">
        <v>69114</v>
      </c>
      <c r="B644">
        <v>113</v>
      </c>
      <c r="C644" t="s">
        <v>98</v>
      </c>
      <c r="D644">
        <v>122</v>
      </c>
      <c r="E644" t="s">
        <v>25</v>
      </c>
      <c r="F644" s="20">
        <v>45726</v>
      </c>
      <c r="G644" t="s">
        <v>1884</v>
      </c>
      <c r="H644" t="s">
        <v>2158</v>
      </c>
      <c r="I644">
        <v>-311.08</v>
      </c>
    </row>
    <row r="645" spans="1:9" x14ac:dyDescent="0.3">
      <c r="A645">
        <v>69115</v>
      </c>
      <c r="B645">
        <v>113</v>
      </c>
      <c r="C645" t="s">
        <v>98</v>
      </c>
      <c r="D645">
        <v>122</v>
      </c>
      <c r="E645" t="s">
        <v>25</v>
      </c>
      <c r="F645" s="20">
        <v>45726</v>
      </c>
      <c r="G645" t="s">
        <v>1884</v>
      </c>
      <c r="H645" t="s">
        <v>2155</v>
      </c>
      <c r="I645">
        <v>-7200</v>
      </c>
    </row>
    <row r="646" spans="1:9" x14ac:dyDescent="0.3">
      <c r="A646">
        <v>69116</v>
      </c>
      <c r="B646">
        <v>113</v>
      </c>
      <c r="C646" t="s">
        <v>98</v>
      </c>
      <c r="D646">
        <v>122</v>
      </c>
      <c r="E646" t="s">
        <v>25</v>
      </c>
      <c r="F646" s="20">
        <v>45726</v>
      </c>
      <c r="G646" t="s">
        <v>1884</v>
      </c>
      <c r="H646" t="s">
        <v>2159</v>
      </c>
      <c r="I646">
        <v>-6360</v>
      </c>
    </row>
    <row r="647" spans="1:9" x14ac:dyDescent="0.3">
      <c r="A647">
        <v>69117</v>
      </c>
      <c r="B647">
        <v>113</v>
      </c>
      <c r="C647" t="s">
        <v>98</v>
      </c>
      <c r="D647">
        <v>122</v>
      </c>
      <c r="E647" t="s">
        <v>25</v>
      </c>
      <c r="F647" s="20">
        <v>45726</v>
      </c>
      <c r="G647" t="s">
        <v>1884</v>
      </c>
      <c r="H647" t="s">
        <v>2160</v>
      </c>
      <c r="I647">
        <v>-4350</v>
      </c>
    </row>
    <row r="648" spans="1:9" x14ac:dyDescent="0.3">
      <c r="A648">
        <v>69118</v>
      </c>
      <c r="B648">
        <v>113</v>
      </c>
      <c r="C648" t="s">
        <v>98</v>
      </c>
      <c r="D648">
        <v>122</v>
      </c>
      <c r="E648" t="s">
        <v>25</v>
      </c>
      <c r="F648" s="20">
        <v>45726</v>
      </c>
      <c r="G648" t="s">
        <v>1884</v>
      </c>
      <c r="H648" t="s">
        <v>2161</v>
      </c>
      <c r="I648">
        <v>-3940</v>
      </c>
    </row>
    <row r="649" spans="1:9" x14ac:dyDescent="0.3">
      <c r="A649">
        <v>69119</v>
      </c>
      <c r="B649">
        <v>113</v>
      </c>
      <c r="C649" t="s">
        <v>98</v>
      </c>
      <c r="D649">
        <v>122</v>
      </c>
      <c r="E649" t="s">
        <v>25</v>
      </c>
      <c r="F649" s="20">
        <v>45726</v>
      </c>
      <c r="G649" t="s">
        <v>1884</v>
      </c>
      <c r="H649" t="s">
        <v>2162</v>
      </c>
      <c r="I649">
        <v>-6360</v>
      </c>
    </row>
    <row r="650" spans="1:9" x14ac:dyDescent="0.3">
      <c r="A650">
        <v>69120</v>
      </c>
      <c r="B650">
        <v>113</v>
      </c>
      <c r="C650" t="s">
        <v>98</v>
      </c>
      <c r="D650">
        <v>122</v>
      </c>
      <c r="E650" t="s">
        <v>25</v>
      </c>
      <c r="F650" s="20">
        <v>45726</v>
      </c>
      <c r="G650" t="s">
        <v>1884</v>
      </c>
      <c r="H650" t="s">
        <v>2163</v>
      </c>
      <c r="I650">
        <v>-6850</v>
      </c>
    </row>
    <row r="651" spans="1:9" x14ac:dyDescent="0.3">
      <c r="A651">
        <v>69121</v>
      </c>
      <c r="B651">
        <v>113</v>
      </c>
      <c r="C651" t="s">
        <v>98</v>
      </c>
      <c r="D651">
        <v>122</v>
      </c>
      <c r="E651" t="s">
        <v>25</v>
      </c>
      <c r="F651" s="20">
        <v>45726</v>
      </c>
      <c r="G651" t="s">
        <v>1884</v>
      </c>
      <c r="H651" t="s">
        <v>2111</v>
      </c>
      <c r="I651">
        <v>-4750</v>
      </c>
    </row>
    <row r="652" spans="1:9" x14ac:dyDescent="0.3">
      <c r="A652">
        <v>69122</v>
      </c>
      <c r="B652">
        <v>113</v>
      </c>
      <c r="C652" t="s">
        <v>98</v>
      </c>
      <c r="D652">
        <v>122</v>
      </c>
      <c r="E652" t="s">
        <v>25</v>
      </c>
      <c r="F652" s="20">
        <v>45726</v>
      </c>
      <c r="G652" t="s">
        <v>1884</v>
      </c>
      <c r="H652" t="s">
        <v>2164</v>
      </c>
      <c r="I652">
        <v>-1250</v>
      </c>
    </row>
    <row r="653" spans="1:9" x14ac:dyDescent="0.3">
      <c r="A653">
        <v>69123</v>
      </c>
      <c r="B653">
        <v>113</v>
      </c>
      <c r="C653" t="s">
        <v>98</v>
      </c>
      <c r="D653">
        <v>122</v>
      </c>
      <c r="E653" t="s">
        <v>25</v>
      </c>
      <c r="F653" s="20">
        <v>45726</v>
      </c>
      <c r="G653" t="s">
        <v>1884</v>
      </c>
      <c r="H653" t="s">
        <v>2165</v>
      </c>
      <c r="I653">
        <v>-3850</v>
      </c>
    </row>
    <row r="654" spans="1:9" x14ac:dyDescent="0.3">
      <c r="A654">
        <v>69124</v>
      </c>
      <c r="B654">
        <v>113</v>
      </c>
      <c r="C654" t="s">
        <v>98</v>
      </c>
      <c r="D654">
        <v>122</v>
      </c>
      <c r="E654" t="s">
        <v>25</v>
      </c>
      <c r="F654" s="20">
        <v>45726</v>
      </c>
      <c r="G654" t="s">
        <v>1884</v>
      </c>
      <c r="H654" t="s">
        <v>2166</v>
      </c>
      <c r="I654">
        <v>-6360</v>
      </c>
    </row>
    <row r="655" spans="1:9" x14ac:dyDescent="0.3">
      <c r="A655">
        <v>69125</v>
      </c>
      <c r="B655">
        <v>113</v>
      </c>
      <c r="C655" t="s">
        <v>98</v>
      </c>
      <c r="D655">
        <v>122</v>
      </c>
      <c r="E655" t="s">
        <v>25</v>
      </c>
      <c r="F655" s="20">
        <v>45726</v>
      </c>
      <c r="G655" t="s">
        <v>1884</v>
      </c>
      <c r="H655" t="s">
        <v>2158</v>
      </c>
      <c r="I655">
        <v>-2400</v>
      </c>
    </row>
    <row r="656" spans="1:9" x14ac:dyDescent="0.3">
      <c r="A656">
        <v>69126</v>
      </c>
      <c r="B656">
        <v>113</v>
      </c>
      <c r="C656" t="s">
        <v>98</v>
      </c>
      <c r="D656">
        <v>122</v>
      </c>
      <c r="E656" t="s">
        <v>25</v>
      </c>
      <c r="F656" s="20">
        <v>45726</v>
      </c>
      <c r="G656" t="s">
        <v>1884</v>
      </c>
      <c r="H656" t="s">
        <v>2167</v>
      </c>
      <c r="I656">
        <v>-8050</v>
      </c>
    </row>
    <row r="657" spans="1:9" x14ac:dyDescent="0.3">
      <c r="A657">
        <v>69127</v>
      </c>
      <c r="B657">
        <v>113</v>
      </c>
      <c r="C657" t="s">
        <v>98</v>
      </c>
      <c r="D657">
        <v>122</v>
      </c>
      <c r="E657" t="s">
        <v>25</v>
      </c>
      <c r="F657" s="20">
        <v>45726</v>
      </c>
      <c r="G657" t="s">
        <v>1884</v>
      </c>
      <c r="H657" t="s">
        <v>2168</v>
      </c>
      <c r="I657">
        <v>-5940</v>
      </c>
    </row>
    <row r="658" spans="1:9" x14ac:dyDescent="0.3">
      <c r="A658">
        <v>69128</v>
      </c>
      <c r="B658">
        <v>113</v>
      </c>
      <c r="C658" t="s">
        <v>98</v>
      </c>
      <c r="D658">
        <v>122</v>
      </c>
      <c r="E658" t="s">
        <v>25</v>
      </c>
      <c r="F658" s="20">
        <v>45726</v>
      </c>
      <c r="G658" t="s">
        <v>1884</v>
      </c>
      <c r="H658" t="s">
        <v>2169</v>
      </c>
      <c r="I658">
        <v>-1800</v>
      </c>
    </row>
    <row r="659" spans="1:9" x14ac:dyDescent="0.3">
      <c r="A659">
        <v>69129</v>
      </c>
      <c r="B659">
        <v>113</v>
      </c>
      <c r="C659" t="s">
        <v>98</v>
      </c>
      <c r="D659">
        <v>122</v>
      </c>
      <c r="E659" t="s">
        <v>25</v>
      </c>
      <c r="F659" s="20">
        <v>45726</v>
      </c>
      <c r="G659" t="s">
        <v>1884</v>
      </c>
      <c r="H659" t="s">
        <v>2170</v>
      </c>
      <c r="I659">
        <v>-5400</v>
      </c>
    </row>
    <row r="660" spans="1:9" x14ac:dyDescent="0.3">
      <c r="A660">
        <v>69130</v>
      </c>
      <c r="B660">
        <v>113</v>
      </c>
      <c r="C660" t="s">
        <v>98</v>
      </c>
      <c r="D660">
        <v>122</v>
      </c>
      <c r="E660" t="s">
        <v>25</v>
      </c>
      <c r="F660" s="20">
        <v>45726</v>
      </c>
      <c r="G660" t="s">
        <v>1884</v>
      </c>
      <c r="H660" t="s">
        <v>2171</v>
      </c>
      <c r="I660">
        <v>-5500</v>
      </c>
    </row>
    <row r="661" spans="1:9" x14ac:dyDescent="0.3">
      <c r="A661">
        <v>69131</v>
      </c>
      <c r="B661">
        <v>113</v>
      </c>
      <c r="C661" t="s">
        <v>98</v>
      </c>
      <c r="D661">
        <v>122</v>
      </c>
      <c r="E661" t="s">
        <v>25</v>
      </c>
      <c r="F661" s="20">
        <v>45726</v>
      </c>
      <c r="G661" t="s">
        <v>1884</v>
      </c>
      <c r="H661" t="s">
        <v>2172</v>
      </c>
      <c r="I661">
        <v>-5700.8</v>
      </c>
    </row>
    <row r="662" spans="1:9" x14ac:dyDescent="0.3">
      <c r="A662">
        <v>69132</v>
      </c>
      <c r="B662">
        <v>113</v>
      </c>
      <c r="C662" t="s">
        <v>98</v>
      </c>
      <c r="D662">
        <v>122</v>
      </c>
      <c r="E662" t="s">
        <v>25</v>
      </c>
      <c r="F662" s="20">
        <v>45726</v>
      </c>
      <c r="G662" t="s">
        <v>1884</v>
      </c>
      <c r="H662" t="s">
        <v>1939</v>
      </c>
      <c r="I662">
        <v>-266.56</v>
      </c>
    </row>
    <row r="663" spans="1:9" x14ac:dyDescent="0.3">
      <c r="A663">
        <v>69133</v>
      </c>
      <c r="B663">
        <v>113</v>
      </c>
      <c r="C663" t="s">
        <v>98</v>
      </c>
      <c r="D663">
        <v>122</v>
      </c>
      <c r="E663" t="s">
        <v>25</v>
      </c>
      <c r="F663" s="20">
        <v>45726</v>
      </c>
      <c r="G663" t="s">
        <v>1884</v>
      </c>
      <c r="H663" t="s">
        <v>1917</v>
      </c>
      <c r="I663">
        <v>-1268.6400000000001</v>
      </c>
    </row>
    <row r="664" spans="1:9" x14ac:dyDescent="0.3">
      <c r="A664">
        <v>69134</v>
      </c>
      <c r="B664">
        <v>113</v>
      </c>
      <c r="C664" t="s">
        <v>98</v>
      </c>
      <c r="D664">
        <v>122</v>
      </c>
      <c r="E664" t="s">
        <v>25</v>
      </c>
      <c r="F664" s="20">
        <v>45726</v>
      </c>
      <c r="G664" t="s">
        <v>1884</v>
      </c>
      <c r="H664" t="s">
        <v>1905</v>
      </c>
      <c r="I664">
        <v>-522</v>
      </c>
    </row>
    <row r="665" spans="1:9" x14ac:dyDescent="0.3">
      <c r="A665">
        <v>69135</v>
      </c>
      <c r="B665">
        <v>113</v>
      </c>
      <c r="C665" t="s">
        <v>98</v>
      </c>
      <c r="D665">
        <v>122</v>
      </c>
      <c r="E665" t="s">
        <v>25</v>
      </c>
      <c r="F665" s="20">
        <v>45726</v>
      </c>
      <c r="G665" t="s">
        <v>1884</v>
      </c>
      <c r="H665" t="s">
        <v>1950</v>
      </c>
      <c r="I665">
        <v>-304.3</v>
      </c>
    </row>
    <row r="666" spans="1:9" x14ac:dyDescent="0.3">
      <c r="A666">
        <v>69136</v>
      </c>
      <c r="B666">
        <v>113</v>
      </c>
      <c r="C666" t="s">
        <v>98</v>
      </c>
      <c r="D666">
        <v>122</v>
      </c>
      <c r="E666" t="s">
        <v>25</v>
      </c>
      <c r="F666" s="20">
        <v>45726</v>
      </c>
      <c r="G666" t="s">
        <v>1884</v>
      </c>
      <c r="H666" t="s">
        <v>2120</v>
      </c>
      <c r="I666">
        <v>-477.6</v>
      </c>
    </row>
    <row r="667" spans="1:9" x14ac:dyDescent="0.3">
      <c r="A667">
        <v>69137</v>
      </c>
      <c r="B667">
        <v>113</v>
      </c>
      <c r="C667" t="s">
        <v>98</v>
      </c>
      <c r="D667">
        <v>122</v>
      </c>
      <c r="E667" t="s">
        <v>25</v>
      </c>
      <c r="F667" s="20">
        <v>45726</v>
      </c>
      <c r="G667" t="s">
        <v>1884</v>
      </c>
      <c r="H667" t="s">
        <v>1961</v>
      </c>
      <c r="I667">
        <v>-1533.96</v>
      </c>
    </row>
    <row r="668" spans="1:9" x14ac:dyDescent="0.3">
      <c r="A668">
        <v>69138</v>
      </c>
      <c r="B668">
        <v>113</v>
      </c>
      <c r="C668" t="s">
        <v>98</v>
      </c>
      <c r="D668">
        <v>122</v>
      </c>
      <c r="E668" t="s">
        <v>25</v>
      </c>
      <c r="F668" s="20">
        <v>45726</v>
      </c>
      <c r="G668" t="s">
        <v>1884</v>
      </c>
      <c r="H668" t="s">
        <v>1895</v>
      </c>
      <c r="I668">
        <v>-4846.6000000000004</v>
      </c>
    </row>
    <row r="669" spans="1:9" x14ac:dyDescent="0.3">
      <c r="A669">
        <v>69139</v>
      </c>
      <c r="B669">
        <v>113</v>
      </c>
      <c r="C669" t="s">
        <v>98</v>
      </c>
      <c r="D669">
        <v>122</v>
      </c>
      <c r="E669" t="s">
        <v>25</v>
      </c>
      <c r="F669" s="20">
        <v>45726</v>
      </c>
      <c r="G669" t="s">
        <v>1884</v>
      </c>
      <c r="H669" t="s">
        <v>1896</v>
      </c>
      <c r="I669">
        <v>-345</v>
      </c>
    </row>
    <row r="670" spans="1:9" x14ac:dyDescent="0.3">
      <c r="A670">
        <v>69140</v>
      </c>
      <c r="B670">
        <v>113</v>
      </c>
      <c r="C670" t="s">
        <v>98</v>
      </c>
      <c r="D670">
        <v>122</v>
      </c>
      <c r="E670" t="s">
        <v>25</v>
      </c>
      <c r="F670" s="20">
        <v>45726</v>
      </c>
      <c r="G670" t="s">
        <v>1884</v>
      </c>
      <c r="H670" t="s">
        <v>2018</v>
      </c>
      <c r="I670">
        <v>-4159.87</v>
      </c>
    </row>
    <row r="671" spans="1:9" x14ac:dyDescent="0.3">
      <c r="A671">
        <v>69141</v>
      </c>
      <c r="B671">
        <v>113</v>
      </c>
      <c r="C671" t="s">
        <v>98</v>
      </c>
      <c r="D671">
        <v>122</v>
      </c>
      <c r="E671" t="s">
        <v>25</v>
      </c>
      <c r="F671" s="20">
        <v>45726</v>
      </c>
      <c r="G671" t="s">
        <v>1884</v>
      </c>
      <c r="H671" t="s">
        <v>2094</v>
      </c>
      <c r="I671">
        <v>-135.1</v>
      </c>
    </row>
    <row r="672" spans="1:9" x14ac:dyDescent="0.3">
      <c r="A672">
        <v>69142</v>
      </c>
      <c r="B672">
        <v>113</v>
      </c>
      <c r="C672" t="s">
        <v>98</v>
      </c>
      <c r="D672">
        <v>122</v>
      </c>
      <c r="E672" t="s">
        <v>25</v>
      </c>
      <c r="F672" s="20">
        <v>45726</v>
      </c>
      <c r="G672" t="s">
        <v>1884</v>
      </c>
      <c r="H672" t="s">
        <v>1966</v>
      </c>
      <c r="I672">
        <v>-2815.1</v>
      </c>
    </row>
    <row r="673" spans="1:9" x14ac:dyDescent="0.3">
      <c r="A673">
        <v>69143</v>
      </c>
      <c r="B673">
        <v>113</v>
      </c>
      <c r="C673" t="s">
        <v>98</v>
      </c>
      <c r="D673">
        <v>122</v>
      </c>
      <c r="E673" t="s">
        <v>25</v>
      </c>
      <c r="F673" s="20">
        <v>45726</v>
      </c>
      <c r="G673" t="s">
        <v>1884</v>
      </c>
      <c r="H673" t="s">
        <v>2173</v>
      </c>
      <c r="I673">
        <v>-483</v>
      </c>
    </row>
    <row r="674" spans="1:9" x14ac:dyDescent="0.3">
      <c r="A674">
        <v>69144</v>
      </c>
      <c r="B674">
        <v>113</v>
      </c>
      <c r="C674" t="s">
        <v>98</v>
      </c>
      <c r="D674">
        <v>122</v>
      </c>
      <c r="E674" t="s">
        <v>25</v>
      </c>
      <c r="F674" s="20">
        <v>45726</v>
      </c>
      <c r="G674" t="s">
        <v>1884</v>
      </c>
      <c r="H674" t="s">
        <v>2174</v>
      </c>
      <c r="I674">
        <v>-396</v>
      </c>
    </row>
    <row r="675" spans="1:9" x14ac:dyDescent="0.3">
      <c r="A675">
        <v>69145</v>
      </c>
      <c r="B675">
        <v>113</v>
      </c>
      <c r="C675" t="s">
        <v>98</v>
      </c>
      <c r="D675">
        <v>122</v>
      </c>
      <c r="E675" t="s">
        <v>25</v>
      </c>
      <c r="F675" s="20">
        <v>45726</v>
      </c>
      <c r="G675" t="s">
        <v>1884</v>
      </c>
      <c r="H675" t="s">
        <v>2058</v>
      </c>
      <c r="I675">
        <v>-778</v>
      </c>
    </row>
    <row r="676" spans="1:9" x14ac:dyDescent="0.3">
      <c r="A676">
        <v>69146</v>
      </c>
      <c r="B676">
        <v>113</v>
      </c>
      <c r="C676" t="s">
        <v>98</v>
      </c>
      <c r="D676">
        <v>122</v>
      </c>
      <c r="E676" t="s">
        <v>25</v>
      </c>
      <c r="F676" s="20">
        <v>45726</v>
      </c>
      <c r="G676" t="s">
        <v>1884</v>
      </c>
      <c r="H676" t="s">
        <v>1966</v>
      </c>
      <c r="I676">
        <v>-3584.87</v>
      </c>
    </row>
    <row r="677" spans="1:9" x14ac:dyDescent="0.3">
      <c r="A677">
        <v>69147</v>
      </c>
      <c r="B677">
        <v>113</v>
      </c>
      <c r="C677" t="s">
        <v>98</v>
      </c>
      <c r="D677">
        <v>122</v>
      </c>
      <c r="E677" t="s">
        <v>25</v>
      </c>
      <c r="F677" s="20">
        <v>45726</v>
      </c>
      <c r="G677" t="s">
        <v>1884</v>
      </c>
      <c r="H677" t="s">
        <v>1966</v>
      </c>
      <c r="I677">
        <v>-3112.85</v>
      </c>
    </row>
    <row r="678" spans="1:9" x14ac:dyDescent="0.3">
      <c r="A678">
        <v>69148</v>
      </c>
      <c r="B678">
        <v>113</v>
      </c>
      <c r="C678" t="s">
        <v>98</v>
      </c>
      <c r="D678">
        <v>122</v>
      </c>
      <c r="E678" t="s">
        <v>25</v>
      </c>
      <c r="F678" s="20">
        <v>45726</v>
      </c>
      <c r="G678" t="s">
        <v>1884</v>
      </c>
      <c r="H678" t="s">
        <v>2175</v>
      </c>
      <c r="I678">
        <v>-3850</v>
      </c>
    </row>
    <row r="679" spans="1:9" x14ac:dyDescent="0.3">
      <c r="A679">
        <v>69149</v>
      </c>
      <c r="B679">
        <v>113</v>
      </c>
      <c r="C679" t="s">
        <v>98</v>
      </c>
      <c r="D679">
        <v>122</v>
      </c>
      <c r="E679" t="s">
        <v>25</v>
      </c>
      <c r="F679" s="20">
        <v>45726</v>
      </c>
      <c r="G679" t="s">
        <v>1884</v>
      </c>
      <c r="H679" t="s">
        <v>2176</v>
      </c>
      <c r="I679">
        <v>-6000</v>
      </c>
    </row>
    <row r="680" spans="1:9" x14ac:dyDescent="0.3">
      <c r="A680">
        <v>69150</v>
      </c>
      <c r="B680">
        <v>113</v>
      </c>
      <c r="C680" t="s">
        <v>98</v>
      </c>
      <c r="D680">
        <v>122</v>
      </c>
      <c r="E680" t="s">
        <v>25</v>
      </c>
      <c r="F680" s="20">
        <v>45726</v>
      </c>
      <c r="G680" t="s">
        <v>1884</v>
      </c>
      <c r="H680" t="s">
        <v>2177</v>
      </c>
      <c r="I680">
        <v>-1125</v>
      </c>
    </row>
    <row r="681" spans="1:9" x14ac:dyDescent="0.3">
      <c r="A681">
        <v>69151</v>
      </c>
      <c r="B681">
        <v>113</v>
      </c>
      <c r="C681" t="s">
        <v>98</v>
      </c>
      <c r="D681">
        <v>122</v>
      </c>
      <c r="E681" t="s">
        <v>25</v>
      </c>
      <c r="F681" s="20">
        <v>45726</v>
      </c>
      <c r="G681" t="s">
        <v>1884</v>
      </c>
      <c r="H681" t="s">
        <v>2178</v>
      </c>
      <c r="I681">
        <v>-6360</v>
      </c>
    </row>
    <row r="682" spans="1:9" x14ac:dyDescent="0.3">
      <c r="A682">
        <v>69152</v>
      </c>
      <c r="B682">
        <v>113</v>
      </c>
      <c r="C682" t="s">
        <v>98</v>
      </c>
      <c r="D682">
        <v>122</v>
      </c>
      <c r="E682" t="s">
        <v>25</v>
      </c>
      <c r="F682" s="20">
        <v>45726</v>
      </c>
      <c r="G682" t="s">
        <v>1884</v>
      </c>
      <c r="H682" t="s">
        <v>2179</v>
      </c>
      <c r="I682">
        <v>-13</v>
      </c>
    </row>
    <row r="683" spans="1:9" x14ac:dyDescent="0.3">
      <c r="A683">
        <v>69153</v>
      </c>
      <c r="B683">
        <v>113</v>
      </c>
      <c r="C683" t="s">
        <v>98</v>
      </c>
      <c r="D683">
        <v>122</v>
      </c>
      <c r="E683" t="s">
        <v>25</v>
      </c>
      <c r="F683" s="20">
        <v>45726</v>
      </c>
      <c r="G683" t="s">
        <v>1884</v>
      </c>
      <c r="H683" t="s">
        <v>2179</v>
      </c>
      <c r="I683">
        <v>-13</v>
      </c>
    </row>
    <row r="684" spans="1:9" x14ac:dyDescent="0.3">
      <c r="A684">
        <v>69154</v>
      </c>
      <c r="B684">
        <v>113</v>
      </c>
      <c r="C684" t="s">
        <v>98</v>
      </c>
      <c r="D684">
        <v>122</v>
      </c>
      <c r="E684" t="s">
        <v>25</v>
      </c>
      <c r="F684" s="20">
        <v>45726</v>
      </c>
      <c r="G684" t="s">
        <v>1884</v>
      </c>
      <c r="H684" t="s">
        <v>2179</v>
      </c>
      <c r="I684">
        <v>-13</v>
      </c>
    </row>
    <row r="685" spans="1:9" x14ac:dyDescent="0.3">
      <c r="A685">
        <v>69155</v>
      </c>
      <c r="B685">
        <v>113</v>
      </c>
      <c r="C685" t="s">
        <v>98</v>
      </c>
      <c r="D685">
        <v>122</v>
      </c>
      <c r="E685" t="s">
        <v>25</v>
      </c>
      <c r="F685" s="20">
        <v>45726</v>
      </c>
      <c r="G685" t="s">
        <v>1884</v>
      </c>
      <c r="H685" t="s">
        <v>2179</v>
      </c>
      <c r="I685">
        <v>-13</v>
      </c>
    </row>
    <row r="686" spans="1:9" x14ac:dyDescent="0.3">
      <c r="A686">
        <v>69156</v>
      </c>
      <c r="B686">
        <v>113</v>
      </c>
      <c r="C686" t="s">
        <v>98</v>
      </c>
      <c r="D686">
        <v>122</v>
      </c>
      <c r="E686" t="s">
        <v>25</v>
      </c>
      <c r="F686" s="20">
        <v>45726</v>
      </c>
      <c r="G686" t="s">
        <v>1884</v>
      </c>
      <c r="H686" t="s">
        <v>2179</v>
      </c>
      <c r="I686">
        <v>-13</v>
      </c>
    </row>
    <row r="687" spans="1:9" x14ac:dyDescent="0.3">
      <c r="A687">
        <v>69157</v>
      </c>
      <c r="B687">
        <v>113</v>
      </c>
      <c r="C687" t="s">
        <v>98</v>
      </c>
      <c r="D687">
        <v>122</v>
      </c>
      <c r="E687" t="s">
        <v>25</v>
      </c>
      <c r="F687" s="20">
        <v>45726</v>
      </c>
      <c r="G687" t="s">
        <v>1884</v>
      </c>
      <c r="H687" t="s">
        <v>2179</v>
      </c>
      <c r="I687">
        <v>-13</v>
      </c>
    </row>
    <row r="688" spans="1:9" x14ac:dyDescent="0.3">
      <c r="A688">
        <v>69158</v>
      </c>
      <c r="B688">
        <v>113</v>
      </c>
      <c r="C688" t="s">
        <v>98</v>
      </c>
      <c r="D688">
        <v>122</v>
      </c>
      <c r="E688" t="s">
        <v>25</v>
      </c>
      <c r="F688" s="20">
        <v>45726</v>
      </c>
      <c r="G688" t="s">
        <v>1884</v>
      </c>
      <c r="H688" t="s">
        <v>2179</v>
      </c>
      <c r="I688">
        <v>-13</v>
      </c>
    </row>
    <row r="689" spans="1:9" x14ac:dyDescent="0.3">
      <c r="A689">
        <v>69159</v>
      </c>
      <c r="B689">
        <v>113</v>
      </c>
      <c r="C689" t="s">
        <v>98</v>
      </c>
      <c r="D689">
        <v>122</v>
      </c>
      <c r="E689" t="s">
        <v>25</v>
      </c>
      <c r="F689" s="20">
        <v>45726</v>
      </c>
      <c r="G689" t="s">
        <v>1884</v>
      </c>
      <c r="H689" t="s">
        <v>2179</v>
      </c>
      <c r="I689">
        <v>-13</v>
      </c>
    </row>
    <row r="690" spans="1:9" x14ac:dyDescent="0.3">
      <c r="A690">
        <v>69160</v>
      </c>
      <c r="B690">
        <v>113</v>
      </c>
      <c r="C690" t="s">
        <v>98</v>
      </c>
      <c r="D690">
        <v>122</v>
      </c>
      <c r="E690" t="s">
        <v>25</v>
      </c>
      <c r="F690" s="20">
        <v>45726</v>
      </c>
      <c r="G690" t="s">
        <v>1884</v>
      </c>
      <c r="H690" t="s">
        <v>2179</v>
      </c>
      <c r="I690">
        <v>-13</v>
      </c>
    </row>
    <row r="691" spans="1:9" x14ac:dyDescent="0.3">
      <c r="A691">
        <v>69161</v>
      </c>
      <c r="B691">
        <v>113</v>
      </c>
      <c r="C691" t="s">
        <v>98</v>
      </c>
      <c r="D691">
        <v>122</v>
      </c>
      <c r="E691" t="s">
        <v>25</v>
      </c>
      <c r="F691" s="20">
        <v>45726</v>
      </c>
      <c r="G691" t="s">
        <v>1884</v>
      </c>
      <c r="H691" t="s">
        <v>2179</v>
      </c>
      <c r="I691">
        <v>-13</v>
      </c>
    </row>
    <row r="692" spans="1:9" x14ac:dyDescent="0.3">
      <c r="A692">
        <v>69162</v>
      </c>
      <c r="B692">
        <v>113</v>
      </c>
      <c r="C692" t="s">
        <v>98</v>
      </c>
      <c r="D692">
        <v>122</v>
      </c>
      <c r="E692" t="s">
        <v>25</v>
      </c>
      <c r="F692" s="20">
        <v>45726</v>
      </c>
      <c r="G692" t="s">
        <v>1884</v>
      </c>
      <c r="H692" t="s">
        <v>2179</v>
      </c>
      <c r="I692">
        <v>-13</v>
      </c>
    </row>
    <row r="693" spans="1:9" x14ac:dyDescent="0.3">
      <c r="A693">
        <v>69163</v>
      </c>
      <c r="B693">
        <v>113</v>
      </c>
      <c r="C693" t="s">
        <v>98</v>
      </c>
      <c r="D693">
        <v>122</v>
      </c>
      <c r="E693" t="s">
        <v>25</v>
      </c>
      <c r="F693" s="20">
        <v>45726</v>
      </c>
      <c r="G693" t="s">
        <v>1884</v>
      </c>
      <c r="H693" t="s">
        <v>2179</v>
      </c>
      <c r="I693">
        <v>-13</v>
      </c>
    </row>
    <row r="694" spans="1:9" x14ac:dyDescent="0.3">
      <c r="A694">
        <v>69164</v>
      </c>
      <c r="B694">
        <v>113</v>
      </c>
      <c r="C694" t="s">
        <v>98</v>
      </c>
      <c r="D694">
        <v>122</v>
      </c>
      <c r="E694" t="s">
        <v>25</v>
      </c>
      <c r="F694" s="20">
        <v>45726</v>
      </c>
      <c r="G694" t="s">
        <v>1884</v>
      </c>
      <c r="H694" t="s">
        <v>2179</v>
      </c>
      <c r="I694">
        <v>-13</v>
      </c>
    </row>
    <row r="695" spans="1:9" x14ac:dyDescent="0.3">
      <c r="A695">
        <v>69165</v>
      </c>
      <c r="B695">
        <v>113</v>
      </c>
      <c r="C695" t="s">
        <v>98</v>
      </c>
      <c r="D695">
        <v>122</v>
      </c>
      <c r="E695" t="s">
        <v>25</v>
      </c>
      <c r="F695" s="20">
        <v>45726</v>
      </c>
      <c r="G695" t="s">
        <v>1884</v>
      </c>
      <c r="H695" t="s">
        <v>2179</v>
      </c>
      <c r="I695">
        <v>-13</v>
      </c>
    </row>
    <row r="696" spans="1:9" x14ac:dyDescent="0.3">
      <c r="A696">
        <v>69166</v>
      </c>
      <c r="B696">
        <v>113</v>
      </c>
      <c r="C696" t="s">
        <v>98</v>
      </c>
      <c r="D696">
        <v>122</v>
      </c>
      <c r="E696" t="s">
        <v>25</v>
      </c>
      <c r="F696" s="20">
        <v>45726</v>
      </c>
      <c r="G696" t="s">
        <v>1884</v>
      </c>
      <c r="H696" t="s">
        <v>2179</v>
      </c>
      <c r="I696">
        <v>-13</v>
      </c>
    </row>
    <row r="697" spans="1:9" x14ac:dyDescent="0.3">
      <c r="A697">
        <v>69167</v>
      </c>
      <c r="B697">
        <v>113</v>
      </c>
      <c r="C697" t="s">
        <v>98</v>
      </c>
      <c r="D697">
        <v>122</v>
      </c>
      <c r="E697" t="s">
        <v>25</v>
      </c>
      <c r="F697" s="20">
        <v>45726</v>
      </c>
      <c r="G697" t="s">
        <v>1884</v>
      </c>
      <c r="H697" t="s">
        <v>2180</v>
      </c>
      <c r="I697">
        <v>-40</v>
      </c>
    </row>
    <row r="698" spans="1:9" x14ac:dyDescent="0.3">
      <c r="A698">
        <v>69095</v>
      </c>
      <c r="B698">
        <v>113</v>
      </c>
      <c r="C698" t="s">
        <v>98</v>
      </c>
      <c r="D698">
        <v>122</v>
      </c>
      <c r="E698" t="s">
        <v>25</v>
      </c>
      <c r="F698" s="20">
        <v>45723</v>
      </c>
      <c r="G698" t="s">
        <v>1886</v>
      </c>
      <c r="H698" t="s">
        <v>2132</v>
      </c>
      <c r="I698">
        <v>50000</v>
      </c>
    </row>
    <row r="699" spans="1:9" x14ac:dyDescent="0.3">
      <c r="A699">
        <v>69096</v>
      </c>
      <c r="B699">
        <v>113</v>
      </c>
      <c r="C699" t="s">
        <v>98</v>
      </c>
      <c r="D699">
        <v>122</v>
      </c>
      <c r="E699" t="s">
        <v>25</v>
      </c>
      <c r="F699" s="20">
        <v>45723</v>
      </c>
      <c r="G699" t="s">
        <v>1886</v>
      </c>
      <c r="H699" t="s">
        <v>2027</v>
      </c>
      <c r="I699">
        <v>2932.79</v>
      </c>
    </row>
    <row r="700" spans="1:9" x14ac:dyDescent="0.3">
      <c r="A700">
        <v>69097</v>
      </c>
      <c r="B700">
        <v>113</v>
      </c>
      <c r="C700" t="s">
        <v>98</v>
      </c>
      <c r="D700">
        <v>122</v>
      </c>
      <c r="E700" t="s">
        <v>25</v>
      </c>
      <c r="F700" s="20">
        <v>45723</v>
      </c>
      <c r="G700" t="s">
        <v>1886</v>
      </c>
      <c r="H700" t="s">
        <v>1927</v>
      </c>
      <c r="I700">
        <v>199.87</v>
      </c>
    </row>
    <row r="701" spans="1:9" x14ac:dyDescent="0.3">
      <c r="A701">
        <v>69086</v>
      </c>
      <c r="B701">
        <v>113</v>
      </c>
      <c r="C701" t="s">
        <v>98</v>
      </c>
      <c r="D701">
        <v>122</v>
      </c>
      <c r="E701" t="s">
        <v>25</v>
      </c>
      <c r="F701" s="20">
        <v>45722</v>
      </c>
      <c r="G701" t="s">
        <v>1886</v>
      </c>
      <c r="H701" t="s">
        <v>1927</v>
      </c>
      <c r="I701">
        <v>1239.42</v>
      </c>
    </row>
    <row r="702" spans="1:9" x14ac:dyDescent="0.3">
      <c r="A702">
        <v>69087</v>
      </c>
      <c r="B702">
        <v>113</v>
      </c>
      <c r="C702" t="s">
        <v>98</v>
      </c>
      <c r="D702">
        <v>122</v>
      </c>
      <c r="E702" t="s">
        <v>25</v>
      </c>
      <c r="F702" s="20">
        <v>45722</v>
      </c>
      <c r="G702" t="s">
        <v>1886</v>
      </c>
      <c r="H702" t="s">
        <v>2181</v>
      </c>
      <c r="I702">
        <v>210731.37</v>
      </c>
    </row>
    <row r="703" spans="1:9" x14ac:dyDescent="0.3">
      <c r="A703">
        <v>69088</v>
      </c>
      <c r="B703">
        <v>113</v>
      </c>
      <c r="C703" t="s">
        <v>98</v>
      </c>
      <c r="D703">
        <v>122</v>
      </c>
      <c r="E703" t="s">
        <v>25</v>
      </c>
      <c r="F703" s="20">
        <v>45722</v>
      </c>
      <c r="G703" t="s">
        <v>1886</v>
      </c>
      <c r="H703" t="s">
        <v>2182</v>
      </c>
      <c r="I703">
        <v>28.8</v>
      </c>
    </row>
    <row r="704" spans="1:9" x14ac:dyDescent="0.3">
      <c r="A704">
        <v>69089</v>
      </c>
      <c r="B704">
        <v>113</v>
      </c>
      <c r="C704" t="s">
        <v>98</v>
      </c>
      <c r="D704">
        <v>122</v>
      </c>
      <c r="E704" t="s">
        <v>25</v>
      </c>
      <c r="F704" s="20">
        <v>45722</v>
      </c>
      <c r="G704" t="s">
        <v>1884</v>
      </c>
      <c r="H704" t="s">
        <v>1973</v>
      </c>
      <c r="I704">
        <v>-69216.52</v>
      </c>
    </row>
    <row r="705" spans="1:9" x14ac:dyDescent="0.3">
      <c r="A705">
        <v>69090</v>
      </c>
      <c r="B705">
        <v>113</v>
      </c>
      <c r="C705" t="s">
        <v>98</v>
      </c>
      <c r="D705">
        <v>122</v>
      </c>
      <c r="E705" t="s">
        <v>25</v>
      </c>
      <c r="F705" s="20">
        <v>45722</v>
      </c>
      <c r="G705" t="s">
        <v>1884</v>
      </c>
      <c r="H705" t="s">
        <v>2183</v>
      </c>
      <c r="I705">
        <v>-2418.6799999999998</v>
      </c>
    </row>
    <row r="706" spans="1:9" x14ac:dyDescent="0.3">
      <c r="A706">
        <v>69091</v>
      </c>
      <c r="B706">
        <v>113</v>
      </c>
      <c r="C706" t="s">
        <v>98</v>
      </c>
      <c r="D706">
        <v>122</v>
      </c>
      <c r="E706" t="s">
        <v>25</v>
      </c>
      <c r="F706" s="20">
        <v>45722</v>
      </c>
      <c r="G706" t="s">
        <v>1884</v>
      </c>
      <c r="H706" t="s">
        <v>2184</v>
      </c>
      <c r="I706">
        <v>-935.1</v>
      </c>
    </row>
    <row r="707" spans="1:9" x14ac:dyDescent="0.3">
      <c r="A707">
        <v>69092</v>
      </c>
      <c r="B707">
        <v>113</v>
      </c>
      <c r="C707" t="s">
        <v>98</v>
      </c>
      <c r="D707">
        <v>122</v>
      </c>
      <c r="E707" t="s">
        <v>25</v>
      </c>
      <c r="F707" s="20">
        <v>45722</v>
      </c>
      <c r="G707" t="s">
        <v>1884</v>
      </c>
      <c r="H707" t="s">
        <v>2185</v>
      </c>
      <c r="I707">
        <v>-2429.2800000000002</v>
      </c>
    </row>
    <row r="708" spans="1:9" x14ac:dyDescent="0.3">
      <c r="A708">
        <v>69093</v>
      </c>
      <c r="B708">
        <v>113</v>
      </c>
      <c r="C708" t="s">
        <v>98</v>
      </c>
      <c r="D708">
        <v>122</v>
      </c>
      <c r="E708" t="s">
        <v>25</v>
      </c>
      <c r="F708" s="20">
        <v>45722</v>
      </c>
      <c r="G708" t="s">
        <v>1884</v>
      </c>
      <c r="H708" t="s">
        <v>2186</v>
      </c>
      <c r="I708">
        <v>-70</v>
      </c>
    </row>
    <row r="709" spans="1:9" x14ac:dyDescent="0.3">
      <c r="A709">
        <v>67626</v>
      </c>
      <c r="B709">
        <v>113</v>
      </c>
      <c r="C709" t="s">
        <v>98</v>
      </c>
      <c r="D709">
        <v>122</v>
      </c>
      <c r="E709" t="s">
        <v>25</v>
      </c>
      <c r="F709" s="20">
        <v>45721</v>
      </c>
      <c r="G709" t="s">
        <v>1886</v>
      </c>
      <c r="H709" t="s">
        <v>2187</v>
      </c>
      <c r="I709">
        <v>334.08</v>
      </c>
    </row>
    <row r="710" spans="1:9" x14ac:dyDescent="0.3">
      <c r="A710">
        <v>67627</v>
      </c>
      <c r="B710">
        <v>113</v>
      </c>
      <c r="C710" t="s">
        <v>98</v>
      </c>
      <c r="D710">
        <v>122</v>
      </c>
      <c r="E710" t="s">
        <v>25</v>
      </c>
      <c r="F710" s="20">
        <v>45721</v>
      </c>
      <c r="G710" t="s">
        <v>1886</v>
      </c>
      <c r="H710" t="s">
        <v>2188</v>
      </c>
      <c r="I710">
        <v>57.6</v>
      </c>
    </row>
    <row r="711" spans="1:9" x14ac:dyDescent="0.3">
      <c r="A711">
        <v>67628</v>
      </c>
      <c r="B711">
        <v>113</v>
      </c>
      <c r="C711" t="s">
        <v>98</v>
      </c>
      <c r="D711">
        <v>122</v>
      </c>
      <c r="E711" t="s">
        <v>25</v>
      </c>
      <c r="F711" s="20">
        <v>45721</v>
      </c>
      <c r="G711" t="s">
        <v>1884</v>
      </c>
      <c r="H711" t="s">
        <v>2189</v>
      </c>
      <c r="I711">
        <v>-7000</v>
      </c>
    </row>
    <row r="712" spans="1:9" x14ac:dyDescent="0.3">
      <c r="A712">
        <v>67629</v>
      </c>
      <c r="B712">
        <v>113</v>
      </c>
      <c r="C712" t="s">
        <v>98</v>
      </c>
      <c r="D712">
        <v>122</v>
      </c>
      <c r="E712" t="s">
        <v>25</v>
      </c>
      <c r="F712" s="20">
        <v>45721</v>
      </c>
      <c r="G712" t="s">
        <v>1884</v>
      </c>
      <c r="H712" t="s">
        <v>1914</v>
      </c>
      <c r="I712">
        <v>-310</v>
      </c>
    </row>
    <row r="713" spans="1:9" x14ac:dyDescent="0.3">
      <c r="A713">
        <v>67630</v>
      </c>
      <c r="B713">
        <v>113</v>
      </c>
      <c r="C713" t="s">
        <v>98</v>
      </c>
      <c r="D713">
        <v>122</v>
      </c>
      <c r="E713" t="s">
        <v>25</v>
      </c>
      <c r="F713" s="20">
        <v>45721</v>
      </c>
      <c r="G713" t="s">
        <v>1884</v>
      </c>
      <c r="H713" t="s">
        <v>2102</v>
      </c>
      <c r="I713">
        <v>-730</v>
      </c>
    </row>
    <row r="714" spans="1:9" x14ac:dyDescent="0.3">
      <c r="A714">
        <v>67631</v>
      </c>
      <c r="B714">
        <v>113</v>
      </c>
      <c r="C714" t="s">
        <v>98</v>
      </c>
      <c r="D714">
        <v>122</v>
      </c>
      <c r="E714" t="s">
        <v>25</v>
      </c>
      <c r="F714" s="20">
        <v>45721</v>
      </c>
      <c r="G714" t="s">
        <v>1884</v>
      </c>
      <c r="H714" t="s">
        <v>2070</v>
      </c>
      <c r="I714">
        <v>-1112.83</v>
      </c>
    </row>
    <row r="715" spans="1:9" x14ac:dyDescent="0.3">
      <c r="A715">
        <v>67632</v>
      </c>
      <c r="B715">
        <v>113</v>
      </c>
      <c r="C715" t="s">
        <v>98</v>
      </c>
      <c r="D715">
        <v>122</v>
      </c>
      <c r="E715" t="s">
        <v>25</v>
      </c>
      <c r="F715" s="20">
        <v>45721</v>
      </c>
      <c r="G715" t="s">
        <v>1884</v>
      </c>
      <c r="H715" t="s">
        <v>1994</v>
      </c>
      <c r="I715">
        <v>-4818</v>
      </c>
    </row>
    <row r="716" spans="1:9" x14ac:dyDescent="0.3">
      <c r="A716">
        <v>67556</v>
      </c>
      <c r="B716">
        <v>113</v>
      </c>
      <c r="C716" t="s">
        <v>98</v>
      </c>
      <c r="D716">
        <v>122</v>
      </c>
      <c r="E716" t="s">
        <v>25</v>
      </c>
      <c r="F716" s="20">
        <v>45716</v>
      </c>
      <c r="G716" t="s">
        <v>1886</v>
      </c>
      <c r="H716" t="s">
        <v>2027</v>
      </c>
      <c r="I716">
        <v>1270.28</v>
      </c>
    </row>
    <row r="717" spans="1:9" x14ac:dyDescent="0.3">
      <c r="A717">
        <v>67557</v>
      </c>
      <c r="B717">
        <v>113</v>
      </c>
      <c r="C717" t="s">
        <v>98</v>
      </c>
      <c r="D717">
        <v>122</v>
      </c>
      <c r="E717" t="s">
        <v>25</v>
      </c>
      <c r="F717" s="20">
        <v>45716</v>
      </c>
      <c r="G717" t="s">
        <v>1886</v>
      </c>
      <c r="H717" t="s">
        <v>1927</v>
      </c>
      <c r="I717">
        <v>383</v>
      </c>
    </row>
    <row r="718" spans="1:9" x14ac:dyDescent="0.3">
      <c r="A718">
        <v>67558</v>
      </c>
      <c r="B718">
        <v>113</v>
      </c>
      <c r="C718" t="s">
        <v>98</v>
      </c>
      <c r="D718">
        <v>122</v>
      </c>
      <c r="E718" t="s">
        <v>25</v>
      </c>
      <c r="F718" s="20">
        <v>45716</v>
      </c>
      <c r="G718" t="s">
        <v>1886</v>
      </c>
      <c r="H718" t="s">
        <v>2190</v>
      </c>
      <c r="I718">
        <v>86.4</v>
      </c>
    </row>
    <row r="719" spans="1:9" x14ac:dyDescent="0.3">
      <c r="A719">
        <v>67559</v>
      </c>
      <c r="B719">
        <v>113</v>
      </c>
      <c r="C719" t="s">
        <v>98</v>
      </c>
      <c r="D719">
        <v>122</v>
      </c>
      <c r="E719" t="s">
        <v>25</v>
      </c>
      <c r="F719" s="20">
        <v>45716</v>
      </c>
      <c r="G719" t="s">
        <v>1884</v>
      </c>
      <c r="H719" t="s">
        <v>1932</v>
      </c>
      <c r="I719">
        <v>-1100</v>
      </c>
    </row>
    <row r="720" spans="1:9" x14ac:dyDescent="0.3">
      <c r="A720">
        <v>67560</v>
      </c>
      <c r="B720">
        <v>113</v>
      </c>
      <c r="C720" t="s">
        <v>98</v>
      </c>
      <c r="D720">
        <v>122</v>
      </c>
      <c r="E720" t="s">
        <v>25</v>
      </c>
      <c r="F720" s="20">
        <v>45716</v>
      </c>
      <c r="G720" t="s">
        <v>1884</v>
      </c>
      <c r="H720" t="s">
        <v>1888</v>
      </c>
      <c r="I720">
        <v>-5599.47</v>
      </c>
    </row>
    <row r="721" spans="1:9" x14ac:dyDescent="0.3">
      <c r="A721">
        <v>67561</v>
      </c>
      <c r="B721">
        <v>113</v>
      </c>
      <c r="C721" t="s">
        <v>98</v>
      </c>
      <c r="D721">
        <v>122</v>
      </c>
      <c r="E721" t="s">
        <v>25</v>
      </c>
      <c r="F721" s="20">
        <v>45716</v>
      </c>
      <c r="G721" t="s">
        <v>1884</v>
      </c>
      <c r="H721" t="s">
        <v>2191</v>
      </c>
      <c r="I721">
        <v>-700</v>
      </c>
    </row>
    <row r="722" spans="1:9" x14ac:dyDescent="0.3">
      <c r="A722">
        <v>67562</v>
      </c>
      <c r="B722">
        <v>113</v>
      </c>
      <c r="C722" t="s">
        <v>98</v>
      </c>
      <c r="D722">
        <v>122</v>
      </c>
      <c r="E722" t="s">
        <v>25</v>
      </c>
      <c r="F722" s="20">
        <v>45716</v>
      </c>
      <c r="G722" t="s">
        <v>1884</v>
      </c>
      <c r="H722" t="s">
        <v>2192</v>
      </c>
      <c r="I722">
        <v>-2808</v>
      </c>
    </row>
    <row r="723" spans="1:9" x14ac:dyDescent="0.3">
      <c r="A723">
        <v>67563</v>
      </c>
      <c r="B723">
        <v>113</v>
      </c>
      <c r="C723" t="s">
        <v>98</v>
      </c>
      <c r="D723">
        <v>122</v>
      </c>
      <c r="E723" t="s">
        <v>25</v>
      </c>
      <c r="F723" s="20">
        <v>45716</v>
      </c>
      <c r="G723" t="s">
        <v>1884</v>
      </c>
      <c r="H723" t="s">
        <v>2193</v>
      </c>
      <c r="I723">
        <v>-700</v>
      </c>
    </row>
    <row r="724" spans="1:9" x14ac:dyDescent="0.3">
      <c r="A724">
        <v>67564</v>
      </c>
      <c r="B724">
        <v>113</v>
      </c>
      <c r="C724" t="s">
        <v>98</v>
      </c>
      <c r="D724">
        <v>122</v>
      </c>
      <c r="E724" t="s">
        <v>25</v>
      </c>
      <c r="F724" s="20">
        <v>45716</v>
      </c>
      <c r="G724" t="s">
        <v>1884</v>
      </c>
      <c r="H724" t="s">
        <v>2194</v>
      </c>
      <c r="I724">
        <v>-684</v>
      </c>
    </row>
    <row r="725" spans="1:9" x14ac:dyDescent="0.3">
      <c r="A725">
        <v>67565</v>
      </c>
      <c r="B725">
        <v>113</v>
      </c>
      <c r="C725" t="s">
        <v>98</v>
      </c>
      <c r="D725">
        <v>122</v>
      </c>
      <c r="E725" t="s">
        <v>25</v>
      </c>
      <c r="F725" s="20">
        <v>45716</v>
      </c>
      <c r="G725" t="s">
        <v>1884</v>
      </c>
      <c r="H725" t="s">
        <v>2195</v>
      </c>
      <c r="I725">
        <v>-10000</v>
      </c>
    </row>
    <row r="726" spans="1:9" x14ac:dyDescent="0.3">
      <c r="A726">
        <v>67566</v>
      </c>
      <c r="B726">
        <v>113</v>
      </c>
      <c r="C726" t="s">
        <v>98</v>
      </c>
      <c r="D726">
        <v>122</v>
      </c>
      <c r="E726" t="s">
        <v>25</v>
      </c>
      <c r="F726" s="20">
        <v>45716</v>
      </c>
      <c r="G726" t="s">
        <v>1884</v>
      </c>
      <c r="H726" t="s">
        <v>1905</v>
      </c>
      <c r="I726">
        <v>-2262</v>
      </c>
    </row>
    <row r="727" spans="1:9" x14ac:dyDescent="0.3">
      <c r="A727">
        <v>67567</v>
      </c>
      <c r="B727">
        <v>113</v>
      </c>
      <c r="C727" t="s">
        <v>98</v>
      </c>
      <c r="D727">
        <v>122</v>
      </c>
      <c r="E727" t="s">
        <v>25</v>
      </c>
      <c r="F727" s="20">
        <v>45716</v>
      </c>
      <c r="G727" t="s">
        <v>1884</v>
      </c>
      <c r="H727" t="s">
        <v>1961</v>
      </c>
      <c r="I727">
        <v>-2460.52</v>
      </c>
    </row>
    <row r="728" spans="1:9" x14ac:dyDescent="0.3">
      <c r="A728">
        <v>67568</v>
      </c>
      <c r="B728">
        <v>113</v>
      </c>
      <c r="C728" t="s">
        <v>98</v>
      </c>
      <c r="D728">
        <v>122</v>
      </c>
      <c r="E728" t="s">
        <v>25</v>
      </c>
      <c r="F728" s="20">
        <v>45716</v>
      </c>
      <c r="G728" t="s">
        <v>1884</v>
      </c>
      <c r="H728" t="s">
        <v>1910</v>
      </c>
      <c r="I728">
        <v>-2810.08</v>
      </c>
    </row>
    <row r="729" spans="1:9" x14ac:dyDescent="0.3">
      <c r="A729">
        <v>67569</v>
      </c>
      <c r="B729">
        <v>113</v>
      </c>
      <c r="C729" t="s">
        <v>98</v>
      </c>
      <c r="D729">
        <v>122</v>
      </c>
      <c r="E729" t="s">
        <v>25</v>
      </c>
      <c r="F729" s="20">
        <v>45716</v>
      </c>
      <c r="G729" t="s">
        <v>1884</v>
      </c>
      <c r="H729" t="s">
        <v>1905</v>
      </c>
      <c r="I729">
        <v>-4350</v>
      </c>
    </row>
    <row r="730" spans="1:9" x14ac:dyDescent="0.3">
      <c r="A730">
        <v>67570</v>
      </c>
      <c r="B730">
        <v>113</v>
      </c>
      <c r="C730" t="s">
        <v>98</v>
      </c>
      <c r="D730">
        <v>122</v>
      </c>
      <c r="E730" t="s">
        <v>25</v>
      </c>
      <c r="F730" s="20">
        <v>45716</v>
      </c>
      <c r="G730" t="s">
        <v>1884</v>
      </c>
      <c r="H730" t="s">
        <v>1895</v>
      </c>
      <c r="I730">
        <v>-4931.03</v>
      </c>
    </row>
    <row r="731" spans="1:9" x14ac:dyDescent="0.3">
      <c r="A731">
        <v>67571</v>
      </c>
      <c r="B731">
        <v>113</v>
      </c>
      <c r="C731" t="s">
        <v>98</v>
      </c>
      <c r="D731">
        <v>122</v>
      </c>
      <c r="E731" t="s">
        <v>25</v>
      </c>
      <c r="F731" s="20">
        <v>45716</v>
      </c>
      <c r="G731" t="s">
        <v>1884</v>
      </c>
      <c r="H731" t="s">
        <v>1915</v>
      </c>
      <c r="I731">
        <v>-15000</v>
      </c>
    </row>
    <row r="732" spans="1:9" x14ac:dyDescent="0.3">
      <c r="A732">
        <v>67572</v>
      </c>
      <c r="B732">
        <v>113</v>
      </c>
      <c r="C732" t="s">
        <v>98</v>
      </c>
      <c r="D732">
        <v>122</v>
      </c>
      <c r="E732" t="s">
        <v>25</v>
      </c>
      <c r="F732" s="20">
        <v>45716</v>
      </c>
      <c r="G732" t="s">
        <v>1884</v>
      </c>
      <c r="H732" t="s">
        <v>1964</v>
      </c>
      <c r="I732">
        <v>-6377.27</v>
      </c>
    </row>
    <row r="733" spans="1:9" x14ac:dyDescent="0.3">
      <c r="A733">
        <v>67573</v>
      </c>
      <c r="B733">
        <v>113</v>
      </c>
      <c r="C733" t="s">
        <v>98</v>
      </c>
      <c r="D733">
        <v>122</v>
      </c>
      <c r="E733" t="s">
        <v>25</v>
      </c>
      <c r="F733" s="20">
        <v>45716</v>
      </c>
      <c r="G733" t="s">
        <v>1884</v>
      </c>
      <c r="H733" t="s">
        <v>1966</v>
      </c>
      <c r="I733">
        <v>-3584.86</v>
      </c>
    </row>
    <row r="734" spans="1:9" x14ac:dyDescent="0.3">
      <c r="A734">
        <v>67574</v>
      </c>
      <c r="B734">
        <v>113</v>
      </c>
      <c r="C734" t="s">
        <v>98</v>
      </c>
      <c r="D734">
        <v>122</v>
      </c>
      <c r="E734" t="s">
        <v>25</v>
      </c>
      <c r="F734" s="20">
        <v>45716</v>
      </c>
      <c r="G734" t="s">
        <v>1884</v>
      </c>
      <c r="H734" t="s">
        <v>1966</v>
      </c>
      <c r="I734">
        <v>-3112.85</v>
      </c>
    </row>
    <row r="735" spans="1:9" x14ac:dyDescent="0.3">
      <c r="A735">
        <v>67575</v>
      </c>
      <c r="B735">
        <v>113</v>
      </c>
      <c r="C735" t="s">
        <v>98</v>
      </c>
      <c r="D735">
        <v>122</v>
      </c>
      <c r="E735" t="s">
        <v>25</v>
      </c>
      <c r="F735" s="20">
        <v>45716</v>
      </c>
      <c r="G735" t="s">
        <v>1884</v>
      </c>
      <c r="H735" t="s">
        <v>2095</v>
      </c>
      <c r="I735">
        <v>-853.5</v>
      </c>
    </row>
    <row r="736" spans="1:9" x14ac:dyDescent="0.3">
      <c r="A736">
        <v>67576</v>
      </c>
      <c r="B736">
        <v>113</v>
      </c>
      <c r="C736" t="s">
        <v>98</v>
      </c>
      <c r="D736">
        <v>122</v>
      </c>
      <c r="E736" t="s">
        <v>25</v>
      </c>
      <c r="F736" s="20">
        <v>45716</v>
      </c>
      <c r="G736" t="s">
        <v>1884</v>
      </c>
      <c r="H736" t="s">
        <v>2196</v>
      </c>
      <c r="I736">
        <v>-914.29</v>
      </c>
    </row>
    <row r="737" spans="1:9" x14ac:dyDescent="0.3">
      <c r="A737">
        <v>67577</v>
      </c>
      <c r="B737">
        <v>113</v>
      </c>
      <c r="C737" t="s">
        <v>98</v>
      </c>
      <c r="D737">
        <v>122</v>
      </c>
      <c r="E737" t="s">
        <v>25</v>
      </c>
      <c r="F737" s="20">
        <v>45716</v>
      </c>
      <c r="G737" t="s">
        <v>1884</v>
      </c>
      <c r="H737" t="s">
        <v>1900</v>
      </c>
      <c r="I737">
        <v>-947.83</v>
      </c>
    </row>
    <row r="738" spans="1:9" x14ac:dyDescent="0.3">
      <c r="A738">
        <v>67578</v>
      </c>
      <c r="B738">
        <v>113</v>
      </c>
      <c r="C738" t="s">
        <v>98</v>
      </c>
      <c r="D738">
        <v>122</v>
      </c>
      <c r="E738" t="s">
        <v>25</v>
      </c>
      <c r="F738" s="20">
        <v>45716</v>
      </c>
      <c r="G738" t="s">
        <v>1884</v>
      </c>
      <c r="H738" t="s">
        <v>2197</v>
      </c>
      <c r="I738">
        <v>-924.3</v>
      </c>
    </row>
    <row r="739" spans="1:9" x14ac:dyDescent="0.3">
      <c r="A739">
        <v>67579</v>
      </c>
      <c r="B739">
        <v>113</v>
      </c>
      <c r="C739" t="s">
        <v>98</v>
      </c>
      <c r="D739">
        <v>122</v>
      </c>
      <c r="E739" t="s">
        <v>25</v>
      </c>
      <c r="F739" s="20">
        <v>45716</v>
      </c>
      <c r="G739" t="s">
        <v>1884</v>
      </c>
      <c r="H739" t="s">
        <v>1947</v>
      </c>
      <c r="I739">
        <v>-1025.3499999999999</v>
      </c>
    </row>
    <row r="740" spans="1:9" x14ac:dyDescent="0.3">
      <c r="A740">
        <v>67580</v>
      </c>
      <c r="B740">
        <v>113</v>
      </c>
      <c r="C740" t="s">
        <v>98</v>
      </c>
      <c r="D740">
        <v>122</v>
      </c>
      <c r="E740" t="s">
        <v>25</v>
      </c>
      <c r="F740" s="20">
        <v>45716</v>
      </c>
      <c r="G740" t="s">
        <v>1884</v>
      </c>
      <c r="H740" t="s">
        <v>1911</v>
      </c>
      <c r="I740">
        <v>-1448.78</v>
      </c>
    </row>
    <row r="741" spans="1:9" x14ac:dyDescent="0.3">
      <c r="A741">
        <v>67581</v>
      </c>
      <c r="B741">
        <v>113</v>
      </c>
      <c r="C741" t="s">
        <v>98</v>
      </c>
      <c r="D741">
        <v>122</v>
      </c>
      <c r="E741" t="s">
        <v>25</v>
      </c>
      <c r="F741" s="20">
        <v>45716</v>
      </c>
      <c r="G741" t="s">
        <v>1884</v>
      </c>
      <c r="H741" t="s">
        <v>1949</v>
      </c>
      <c r="I741">
        <v>-1491.26</v>
      </c>
    </row>
    <row r="742" spans="1:9" x14ac:dyDescent="0.3">
      <c r="A742">
        <v>67582</v>
      </c>
      <c r="B742">
        <v>113</v>
      </c>
      <c r="C742" t="s">
        <v>98</v>
      </c>
      <c r="D742">
        <v>122</v>
      </c>
      <c r="E742" t="s">
        <v>25</v>
      </c>
      <c r="F742" s="20">
        <v>45716</v>
      </c>
      <c r="G742" t="s">
        <v>1884</v>
      </c>
      <c r="H742" t="s">
        <v>1915</v>
      </c>
      <c r="I742">
        <v>-2070</v>
      </c>
    </row>
    <row r="743" spans="1:9" x14ac:dyDescent="0.3">
      <c r="A743">
        <v>67583</v>
      </c>
      <c r="B743">
        <v>113</v>
      </c>
      <c r="C743" t="s">
        <v>98</v>
      </c>
      <c r="D743">
        <v>122</v>
      </c>
      <c r="E743" t="s">
        <v>25</v>
      </c>
      <c r="F743" s="20">
        <v>45716</v>
      </c>
      <c r="G743" t="s">
        <v>1884</v>
      </c>
      <c r="H743" t="s">
        <v>2198</v>
      </c>
      <c r="I743">
        <v>-1857.5</v>
      </c>
    </row>
    <row r="744" spans="1:9" x14ac:dyDescent="0.3">
      <c r="A744">
        <v>67584</v>
      </c>
      <c r="B744">
        <v>113</v>
      </c>
      <c r="C744" t="s">
        <v>98</v>
      </c>
      <c r="D744">
        <v>122</v>
      </c>
      <c r="E744" t="s">
        <v>25</v>
      </c>
      <c r="F744" s="20">
        <v>45716</v>
      </c>
      <c r="G744" t="s">
        <v>1884</v>
      </c>
      <c r="H744" t="s">
        <v>1918</v>
      </c>
      <c r="I744">
        <v>-1026.3499999999999</v>
      </c>
    </row>
    <row r="745" spans="1:9" x14ac:dyDescent="0.3">
      <c r="A745">
        <v>67585</v>
      </c>
      <c r="B745">
        <v>113</v>
      </c>
      <c r="C745" t="s">
        <v>98</v>
      </c>
      <c r="D745">
        <v>122</v>
      </c>
      <c r="E745" t="s">
        <v>25</v>
      </c>
      <c r="F745" s="20">
        <v>45716</v>
      </c>
      <c r="G745" t="s">
        <v>1884</v>
      </c>
      <c r="H745" t="s">
        <v>1948</v>
      </c>
      <c r="I745">
        <v>-568.5</v>
      </c>
    </row>
    <row r="746" spans="1:9" x14ac:dyDescent="0.3">
      <c r="A746">
        <v>67586</v>
      </c>
      <c r="B746">
        <v>113</v>
      </c>
      <c r="C746" t="s">
        <v>98</v>
      </c>
      <c r="D746">
        <v>122</v>
      </c>
      <c r="E746" t="s">
        <v>25</v>
      </c>
      <c r="F746" s="20">
        <v>45716</v>
      </c>
      <c r="G746" t="s">
        <v>1884</v>
      </c>
      <c r="H746" t="s">
        <v>2199</v>
      </c>
      <c r="I746">
        <v>-574.65</v>
      </c>
    </row>
    <row r="747" spans="1:9" x14ac:dyDescent="0.3">
      <c r="A747">
        <v>67587</v>
      </c>
      <c r="B747">
        <v>113</v>
      </c>
      <c r="C747" t="s">
        <v>98</v>
      </c>
      <c r="D747">
        <v>122</v>
      </c>
      <c r="E747" t="s">
        <v>25</v>
      </c>
      <c r="F747" s="20">
        <v>45716</v>
      </c>
      <c r="G747" t="s">
        <v>1884</v>
      </c>
      <c r="H747" t="s">
        <v>1893</v>
      </c>
      <c r="I747">
        <v>-576.5</v>
      </c>
    </row>
    <row r="748" spans="1:9" x14ac:dyDescent="0.3">
      <c r="A748">
        <v>67588</v>
      </c>
      <c r="B748">
        <v>113</v>
      </c>
      <c r="C748" t="s">
        <v>98</v>
      </c>
      <c r="D748">
        <v>122</v>
      </c>
      <c r="E748" t="s">
        <v>25</v>
      </c>
      <c r="F748" s="20">
        <v>45716</v>
      </c>
      <c r="G748" t="s">
        <v>1884</v>
      </c>
      <c r="H748" t="s">
        <v>1901</v>
      </c>
      <c r="I748">
        <v>-598.78</v>
      </c>
    </row>
    <row r="749" spans="1:9" x14ac:dyDescent="0.3">
      <c r="A749">
        <v>67589</v>
      </c>
      <c r="B749">
        <v>113</v>
      </c>
      <c r="C749" t="s">
        <v>98</v>
      </c>
      <c r="D749">
        <v>122</v>
      </c>
      <c r="E749" t="s">
        <v>25</v>
      </c>
      <c r="F749" s="20">
        <v>45716</v>
      </c>
      <c r="G749" t="s">
        <v>1884</v>
      </c>
      <c r="H749" t="s">
        <v>1954</v>
      </c>
      <c r="I749">
        <v>-635.55999999999995</v>
      </c>
    </row>
    <row r="750" spans="1:9" x14ac:dyDescent="0.3">
      <c r="A750">
        <v>67590</v>
      </c>
      <c r="B750">
        <v>113</v>
      </c>
      <c r="C750" t="s">
        <v>98</v>
      </c>
      <c r="D750">
        <v>122</v>
      </c>
      <c r="E750" t="s">
        <v>25</v>
      </c>
      <c r="F750" s="20">
        <v>45716</v>
      </c>
      <c r="G750" t="s">
        <v>1884</v>
      </c>
      <c r="H750" t="s">
        <v>1966</v>
      </c>
      <c r="I750">
        <v>-663.39</v>
      </c>
    </row>
    <row r="751" spans="1:9" x14ac:dyDescent="0.3">
      <c r="A751">
        <v>67591</v>
      </c>
      <c r="B751">
        <v>113</v>
      </c>
      <c r="C751" t="s">
        <v>98</v>
      </c>
      <c r="D751">
        <v>122</v>
      </c>
      <c r="E751" t="s">
        <v>25</v>
      </c>
      <c r="F751" s="20">
        <v>45716</v>
      </c>
      <c r="G751" t="s">
        <v>1884</v>
      </c>
      <c r="H751" t="s">
        <v>2200</v>
      </c>
      <c r="I751">
        <v>-477.5</v>
      </c>
    </row>
    <row r="752" spans="1:9" x14ac:dyDescent="0.3">
      <c r="A752">
        <v>67592</v>
      </c>
      <c r="B752">
        <v>113</v>
      </c>
      <c r="C752" t="s">
        <v>98</v>
      </c>
      <c r="D752">
        <v>122</v>
      </c>
      <c r="E752" t="s">
        <v>25</v>
      </c>
      <c r="F752" s="20">
        <v>45716</v>
      </c>
      <c r="G752" t="s">
        <v>1884</v>
      </c>
      <c r="H752" t="s">
        <v>1900</v>
      </c>
      <c r="I752">
        <v>-485.08</v>
      </c>
    </row>
    <row r="753" spans="1:9" x14ac:dyDescent="0.3">
      <c r="A753">
        <v>67593</v>
      </c>
      <c r="B753">
        <v>113</v>
      </c>
      <c r="C753" t="s">
        <v>98</v>
      </c>
      <c r="D753">
        <v>122</v>
      </c>
      <c r="E753" t="s">
        <v>25</v>
      </c>
      <c r="F753" s="20">
        <v>45716</v>
      </c>
      <c r="G753" t="s">
        <v>1884</v>
      </c>
      <c r="H753" t="s">
        <v>1941</v>
      </c>
      <c r="I753">
        <v>-499.57</v>
      </c>
    </row>
    <row r="754" spans="1:9" x14ac:dyDescent="0.3">
      <c r="A754">
        <v>67594</v>
      </c>
      <c r="B754">
        <v>113</v>
      </c>
      <c r="C754" t="s">
        <v>98</v>
      </c>
      <c r="D754">
        <v>122</v>
      </c>
      <c r="E754" t="s">
        <v>25</v>
      </c>
      <c r="F754" s="20">
        <v>45716</v>
      </c>
      <c r="G754" t="s">
        <v>1884</v>
      </c>
      <c r="H754" t="s">
        <v>1952</v>
      </c>
      <c r="I754">
        <v>-486</v>
      </c>
    </row>
    <row r="755" spans="1:9" x14ac:dyDescent="0.3">
      <c r="A755">
        <v>67595</v>
      </c>
      <c r="B755">
        <v>113</v>
      </c>
      <c r="C755" t="s">
        <v>98</v>
      </c>
      <c r="D755">
        <v>122</v>
      </c>
      <c r="E755" t="s">
        <v>25</v>
      </c>
      <c r="F755" s="20">
        <v>45716</v>
      </c>
      <c r="G755" t="s">
        <v>1884</v>
      </c>
      <c r="H755" t="s">
        <v>1942</v>
      </c>
      <c r="I755">
        <v>-487.78</v>
      </c>
    </row>
    <row r="756" spans="1:9" x14ac:dyDescent="0.3">
      <c r="A756">
        <v>67596</v>
      </c>
      <c r="B756">
        <v>113</v>
      </c>
      <c r="C756" t="s">
        <v>98</v>
      </c>
      <c r="D756">
        <v>122</v>
      </c>
      <c r="E756" t="s">
        <v>25</v>
      </c>
      <c r="F756" s="20">
        <v>45716</v>
      </c>
      <c r="G756" t="s">
        <v>1884</v>
      </c>
      <c r="H756" t="s">
        <v>2201</v>
      </c>
      <c r="I756">
        <v>-500</v>
      </c>
    </row>
    <row r="757" spans="1:9" x14ac:dyDescent="0.3">
      <c r="A757">
        <v>67597</v>
      </c>
      <c r="B757">
        <v>113</v>
      </c>
      <c r="C757" t="s">
        <v>98</v>
      </c>
      <c r="D757">
        <v>122</v>
      </c>
      <c r="E757" t="s">
        <v>25</v>
      </c>
      <c r="F757" s="20">
        <v>45716</v>
      </c>
      <c r="G757" t="s">
        <v>1884</v>
      </c>
      <c r="H757" t="s">
        <v>2196</v>
      </c>
      <c r="I757">
        <v>-500.35</v>
      </c>
    </row>
    <row r="758" spans="1:9" x14ac:dyDescent="0.3">
      <c r="A758">
        <v>67598</v>
      </c>
      <c r="B758">
        <v>113</v>
      </c>
      <c r="C758" t="s">
        <v>98</v>
      </c>
      <c r="D758">
        <v>122</v>
      </c>
      <c r="E758" t="s">
        <v>25</v>
      </c>
      <c r="F758" s="20">
        <v>45716</v>
      </c>
      <c r="G758" t="s">
        <v>1884</v>
      </c>
      <c r="H758" t="s">
        <v>2200</v>
      </c>
      <c r="I758">
        <v>-519.52</v>
      </c>
    </row>
    <row r="759" spans="1:9" x14ac:dyDescent="0.3">
      <c r="A759">
        <v>67599</v>
      </c>
      <c r="B759">
        <v>113</v>
      </c>
      <c r="C759" t="s">
        <v>98</v>
      </c>
      <c r="D759">
        <v>122</v>
      </c>
      <c r="E759" t="s">
        <v>25</v>
      </c>
      <c r="F759" s="20">
        <v>45716</v>
      </c>
      <c r="G759" t="s">
        <v>1884</v>
      </c>
      <c r="H759" t="s">
        <v>1939</v>
      </c>
      <c r="I759">
        <v>-298.8</v>
      </c>
    </row>
    <row r="760" spans="1:9" x14ac:dyDescent="0.3">
      <c r="A760">
        <v>67600</v>
      </c>
      <c r="B760">
        <v>113</v>
      </c>
      <c r="C760" t="s">
        <v>98</v>
      </c>
      <c r="D760">
        <v>122</v>
      </c>
      <c r="E760" t="s">
        <v>25</v>
      </c>
      <c r="F760" s="20">
        <v>45716</v>
      </c>
      <c r="G760" t="s">
        <v>1884</v>
      </c>
      <c r="H760" t="s">
        <v>1935</v>
      </c>
      <c r="I760">
        <v>-315</v>
      </c>
    </row>
    <row r="761" spans="1:9" x14ac:dyDescent="0.3">
      <c r="A761">
        <v>67601</v>
      </c>
      <c r="B761">
        <v>113</v>
      </c>
      <c r="C761" t="s">
        <v>98</v>
      </c>
      <c r="D761">
        <v>122</v>
      </c>
      <c r="E761" t="s">
        <v>25</v>
      </c>
      <c r="F761" s="20">
        <v>45716</v>
      </c>
      <c r="G761" t="s">
        <v>1884</v>
      </c>
      <c r="H761" t="s">
        <v>1940</v>
      </c>
      <c r="I761">
        <v>-316.39999999999998</v>
      </c>
    </row>
    <row r="762" spans="1:9" x14ac:dyDescent="0.3">
      <c r="A762">
        <v>67602</v>
      </c>
      <c r="B762">
        <v>113</v>
      </c>
      <c r="C762" t="s">
        <v>98</v>
      </c>
      <c r="D762">
        <v>122</v>
      </c>
      <c r="E762" t="s">
        <v>25</v>
      </c>
      <c r="F762" s="20">
        <v>45716</v>
      </c>
      <c r="G762" t="s">
        <v>1884</v>
      </c>
      <c r="H762" t="s">
        <v>1895</v>
      </c>
      <c r="I762">
        <v>-327.9</v>
      </c>
    </row>
    <row r="763" spans="1:9" x14ac:dyDescent="0.3">
      <c r="A763">
        <v>67603</v>
      </c>
      <c r="B763">
        <v>113</v>
      </c>
      <c r="C763" t="s">
        <v>98</v>
      </c>
      <c r="D763">
        <v>122</v>
      </c>
      <c r="E763" t="s">
        <v>25</v>
      </c>
      <c r="F763" s="20">
        <v>45716</v>
      </c>
      <c r="G763" t="s">
        <v>1884</v>
      </c>
      <c r="H763" t="s">
        <v>2200</v>
      </c>
      <c r="I763">
        <v>-334.25</v>
      </c>
    </row>
    <row r="764" spans="1:9" x14ac:dyDescent="0.3">
      <c r="A764">
        <v>67604</v>
      </c>
      <c r="B764">
        <v>113</v>
      </c>
      <c r="C764" t="s">
        <v>98</v>
      </c>
      <c r="D764">
        <v>122</v>
      </c>
      <c r="E764" t="s">
        <v>25</v>
      </c>
      <c r="F764" s="20">
        <v>45716</v>
      </c>
      <c r="G764" t="s">
        <v>1884</v>
      </c>
      <c r="H764" t="s">
        <v>2092</v>
      </c>
      <c r="I764">
        <v>-390</v>
      </c>
    </row>
    <row r="765" spans="1:9" x14ac:dyDescent="0.3">
      <c r="A765">
        <v>67605</v>
      </c>
      <c r="B765">
        <v>113</v>
      </c>
      <c r="C765" t="s">
        <v>98</v>
      </c>
      <c r="D765">
        <v>122</v>
      </c>
      <c r="E765" t="s">
        <v>25</v>
      </c>
      <c r="F765" s="20">
        <v>45716</v>
      </c>
      <c r="G765" t="s">
        <v>1884</v>
      </c>
      <c r="H765" t="s">
        <v>1907</v>
      </c>
      <c r="I765">
        <v>-390</v>
      </c>
    </row>
    <row r="766" spans="1:9" x14ac:dyDescent="0.3">
      <c r="A766">
        <v>67606</v>
      </c>
      <c r="B766">
        <v>113</v>
      </c>
      <c r="C766" t="s">
        <v>98</v>
      </c>
      <c r="D766">
        <v>122</v>
      </c>
      <c r="E766" t="s">
        <v>25</v>
      </c>
      <c r="F766" s="20">
        <v>45716</v>
      </c>
      <c r="G766" t="s">
        <v>1884</v>
      </c>
      <c r="H766" t="s">
        <v>1947</v>
      </c>
      <c r="I766">
        <v>-392.37</v>
      </c>
    </row>
    <row r="767" spans="1:9" x14ac:dyDescent="0.3">
      <c r="A767">
        <v>67607</v>
      </c>
      <c r="B767">
        <v>113</v>
      </c>
      <c r="C767" t="s">
        <v>98</v>
      </c>
      <c r="D767">
        <v>122</v>
      </c>
      <c r="E767" t="s">
        <v>25</v>
      </c>
      <c r="F767" s="20">
        <v>45716</v>
      </c>
      <c r="G767" t="s">
        <v>1884</v>
      </c>
      <c r="H767" t="s">
        <v>1902</v>
      </c>
      <c r="I767">
        <v>-394.5</v>
      </c>
    </row>
    <row r="768" spans="1:9" x14ac:dyDescent="0.3">
      <c r="A768">
        <v>67608</v>
      </c>
      <c r="B768">
        <v>113</v>
      </c>
      <c r="C768" t="s">
        <v>98</v>
      </c>
      <c r="D768">
        <v>122</v>
      </c>
      <c r="E768" t="s">
        <v>25</v>
      </c>
      <c r="F768" s="20">
        <v>45716</v>
      </c>
      <c r="G768" t="s">
        <v>1884</v>
      </c>
      <c r="H768" t="s">
        <v>1895</v>
      </c>
      <c r="I768">
        <v>-460</v>
      </c>
    </row>
    <row r="769" spans="1:9" x14ac:dyDescent="0.3">
      <c r="A769">
        <v>67609</v>
      </c>
      <c r="B769">
        <v>113</v>
      </c>
      <c r="C769" t="s">
        <v>98</v>
      </c>
      <c r="D769">
        <v>122</v>
      </c>
      <c r="E769" t="s">
        <v>25</v>
      </c>
      <c r="F769" s="20">
        <v>45716</v>
      </c>
      <c r="G769" t="s">
        <v>1884</v>
      </c>
      <c r="H769" t="s">
        <v>2202</v>
      </c>
      <c r="I769">
        <v>-162.4</v>
      </c>
    </row>
    <row r="770" spans="1:9" x14ac:dyDescent="0.3">
      <c r="A770">
        <v>67610</v>
      </c>
      <c r="B770">
        <v>113</v>
      </c>
      <c r="C770" t="s">
        <v>98</v>
      </c>
      <c r="D770">
        <v>122</v>
      </c>
      <c r="E770" t="s">
        <v>25</v>
      </c>
      <c r="F770" s="20">
        <v>45716</v>
      </c>
      <c r="G770" t="s">
        <v>1884</v>
      </c>
      <c r="H770" t="s">
        <v>1900</v>
      </c>
      <c r="I770">
        <v>-148.91999999999999</v>
      </c>
    </row>
    <row r="771" spans="1:9" x14ac:dyDescent="0.3">
      <c r="A771">
        <v>67611</v>
      </c>
      <c r="B771">
        <v>113</v>
      </c>
      <c r="C771" t="s">
        <v>98</v>
      </c>
      <c r="D771">
        <v>122</v>
      </c>
      <c r="E771" t="s">
        <v>25</v>
      </c>
      <c r="F771" s="20">
        <v>45716</v>
      </c>
      <c r="G771" t="s">
        <v>1884</v>
      </c>
      <c r="H771" t="s">
        <v>1950</v>
      </c>
      <c r="I771">
        <v>-186</v>
      </c>
    </row>
    <row r="772" spans="1:9" x14ac:dyDescent="0.3">
      <c r="A772">
        <v>67612</v>
      </c>
      <c r="B772">
        <v>113</v>
      </c>
      <c r="C772" t="s">
        <v>98</v>
      </c>
      <c r="D772">
        <v>122</v>
      </c>
      <c r="E772" t="s">
        <v>25</v>
      </c>
      <c r="F772" s="20">
        <v>45716</v>
      </c>
      <c r="G772" t="s">
        <v>1884</v>
      </c>
      <c r="H772" t="s">
        <v>2203</v>
      </c>
      <c r="I772">
        <v>-219.9</v>
      </c>
    </row>
    <row r="773" spans="1:9" x14ac:dyDescent="0.3">
      <c r="A773">
        <v>67613</v>
      </c>
      <c r="B773">
        <v>113</v>
      </c>
      <c r="C773" t="s">
        <v>98</v>
      </c>
      <c r="D773">
        <v>122</v>
      </c>
      <c r="E773" t="s">
        <v>25</v>
      </c>
      <c r="F773" s="20">
        <v>45716</v>
      </c>
      <c r="G773" t="s">
        <v>1884</v>
      </c>
      <c r="H773" t="s">
        <v>2197</v>
      </c>
      <c r="I773">
        <v>-255</v>
      </c>
    </row>
    <row r="774" spans="1:9" x14ac:dyDescent="0.3">
      <c r="A774">
        <v>67614</v>
      </c>
      <c r="B774">
        <v>113</v>
      </c>
      <c r="C774" t="s">
        <v>98</v>
      </c>
      <c r="D774">
        <v>122</v>
      </c>
      <c r="E774" t="s">
        <v>25</v>
      </c>
      <c r="F774" s="20">
        <v>45716</v>
      </c>
      <c r="G774" t="s">
        <v>1884</v>
      </c>
      <c r="H774" t="s">
        <v>1960</v>
      </c>
      <c r="I774">
        <v>-284.08</v>
      </c>
    </row>
    <row r="775" spans="1:9" x14ac:dyDescent="0.3">
      <c r="A775">
        <v>67615</v>
      </c>
      <c r="B775">
        <v>113</v>
      </c>
      <c r="C775" t="s">
        <v>98</v>
      </c>
      <c r="D775">
        <v>122</v>
      </c>
      <c r="E775" t="s">
        <v>25</v>
      </c>
      <c r="F775" s="20">
        <v>45716</v>
      </c>
      <c r="G775" t="s">
        <v>1884</v>
      </c>
      <c r="H775" t="s">
        <v>2204</v>
      </c>
      <c r="I775">
        <v>-7151.9</v>
      </c>
    </row>
    <row r="776" spans="1:9" x14ac:dyDescent="0.3">
      <c r="A776">
        <v>67616</v>
      </c>
      <c r="B776">
        <v>113</v>
      </c>
      <c r="C776" t="s">
        <v>98</v>
      </c>
      <c r="D776">
        <v>122</v>
      </c>
      <c r="E776" t="s">
        <v>25</v>
      </c>
      <c r="F776" s="20">
        <v>45716</v>
      </c>
      <c r="G776" t="s">
        <v>1884</v>
      </c>
      <c r="H776" t="s">
        <v>1983</v>
      </c>
      <c r="I776">
        <v>-1800</v>
      </c>
    </row>
    <row r="777" spans="1:9" x14ac:dyDescent="0.3">
      <c r="A777">
        <v>67617</v>
      </c>
      <c r="B777">
        <v>113</v>
      </c>
      <c r="C777" t="s">
        <v>98</v>
      </c>
      <c r="D777">
        <v>122</v>
      </c>
      <c r="E777" t="s">
        <v>25</v>
      </c>
      <c r="F777" s="20">
        <v>45716</v>
      </c>
      <c r="G777" t="s">
        <v>1884</v>
      </c>
      <c r="H777" t="s">
        <v>2205</v>
      </c>
      <c r="I777">
        <v>-13</v>
      </c>
    </row>
    <row r="778" spans="1:9" x14ac:dyDescent="0.3">
      <c r="A778">
        <v>67618</v>
      </c>
      <c r="B778">
        <v>113</v>
      </c>
      <c r="C778" t="s">
        <v>98</v>
      </c>
      <c r="D778">
        <v>122</v>
      </c>
      <c r="E778" t="s">
        <v>25</v>
      </c>
      <c r="F778" s="20">
        <v>45716</v>
      </c>
      <c r="G778" t="s">
        <v>1884</v>
      </c>
      <c r="H778" t="s">
        <v>2205</v>
      </c>
      <c r="I778">
        <v>-13</v>
      </c>
    </row>
    <row r="779" spans="1:9" x14ac:dyDescent="0.3">
      <c r="A779">
        <v>67619</v>
      </c>
      <c r="B779">
        <v>113</v>
      </c>
      <c r="C779" t="s">
        <v>98</v>
      </c>
      <c r="D779">
        <v>122</v>
      </c>
      <c r="E779" t="s">
        <v>25</v>
      </c>
      <c r="F779" s="20">
        <v>45716</v>
      </c>
      <c r="G779" t="s">
        <v>1884</v>
      </c>
      <c r="H779" t="s">
        <v>2205</v>
      </c>
      <c r="I779">
        <v>-13</v>
      </c>
    </row>
    <row r="780" spans="1:9" x14ac:dyDescent="0.3">
      <c r="A780">
        <v>67620</v>
      </c>
      <c r="B780">
        <v>113</v>
      </c>
      <c r="C780" t="s">
        <v>98</v>
      </c>
      <c r="D780">
        <v>122</v>
      </c>
      <c r="E780" t="s">
        <v>25</v>
      </c>
      <c r="F780" s="20">
        <v>45716</v>
      </c>
      <c r="G780" t="s">
        <v>1884</v>
      </c>
      <c r="H780" t="s">
        <v>2205</v>
      </c>
      <c r="I780">
        <v>-13</v>
      </c>
    </row>
    <row r="781" spans="1:9" x14ac:dyDescent="0.3">
      <c r="A781">
        <v>67621</v>
      </c>
      <c r="B781">
        <v>113</v>
      </c>
      <c r="C781" t="s">
        <v>98</v>
      </c>
      <c r="D781">
        <v>122</v>
      </c>
      <c r="E781" t="s">
        <v>25</v>
      </c>
      <c r="F781" s="20">
        <v>45716</v>
      </c>
      <c r="G781" t="s">
        <v>1884</v>
      </c>
      <c r="H781" t="s">
        <v>2205</v>
      </c>
      <c r="I781">
        <v>-13</v>
      </c>
    </row>
    <row r="782" spans="1:9" x14ac:dyDescent="0.3">
      <c r="A782">
        <v>67622</v>
      </c>
      <c r="B782">
        <v>113</v>
      </c>
      <c r="C782" t="s">
        <v>98</v>
      </c>
      <c r="D782">
        <v>122</v>
      </c>
      <c r="E782" t="s">
        <v>25</v>
      </c>
      <c r="F782" s="20">
        <v>45716</v>
      </c>
      <c r="G782" t="s">
        <v>1884</v>
      </c>
      <c r="H782" t="s">
        <v>2205</v>
      </c>
      <c r="I782">
        <v>-13</v>
      </c>
    </row>
    <row r="783" spans="1:9" x14ac:dyDescent="0.3">
      <c r="A783">
        <v>67623</v>
      </c>
      <c r="B783">
        <v>113</v>
      </c>
      <c r="C783" t="s">
        <v>98</v>
      </c>
      <c r="D783">
        <v>122</v>
      </c>
      <c r="E783" t="s">
        <v>25</v>
      </c>
      <c r="F783" s="20">
        <v>45716</v>
      </c>
      <c r="G783" t="s">
        <v>1884</v>
      </c>
      <c r="H783" t="s">
        <v>2205</v>
      </c>
      <c r="I783">
        <v>-13</v>
      </c>
    </row>
    <row r="784" spans="1:9" x14ac:dyDescent="0.3">
      <c r="A784">
        <v>67624</v>
      </c>
      <c r="B784">
        <v>113</v>
      </c>
      <c r="C784" t="s">
        <v>98</v>
      </c>
      <c r="D784">
        <v>122</v>
      </c>
      <c r="E784" t="s">
        <v>25</v>
      </c>
      <c r="F784" s="20">
        <v>45716</v>
      </c>
      <c r="G784" t="s">
        <v>1884</v>
      </c>
      <c r="H784" t="s">
        <v>2206</v>
      </c>
      <c r="I784">
        <v>-16.77</v>
      </c>
    </row>
    <row r="785" spans="1:9" x14ac:dyDescent="0.3">
      <c r="A785">
        <v>67554</v>
      </c>
      <c r="B785">
        <v>113</v>
      </c>
      <c r="C785" t="s">
        <v>98</v>
      </c>
      <c r="D785">
        <v>122</v>
      </c>
      <c r="E785" t="s">
        <v>25</v>
      </c>
      <c r="F785" s="20">
        <v>45715</v>
      </c>
      <c r="G785" t="s">
        <v>1886</v>
      </c>
      <c r="H785" t="s">
        <v>1927</v>
      </c>
      <c r="I785">
        <v>66.459999999999994</v>
      </c>
    </row>
    <row r="786" spans="1:9" x14ac:dyDescent="0.3">
      <c r="A786">
        <v>66450</v>
      </c>
      <c r="B786">
        <v>113</v>
      </c>
      <c r="C786" t="s">
        <v>98</v>
      </c>
      <c r="D786">
        <v>122</v>
      </c>
      <c r="E786" t="s">
        <v>25</v>
      </c>
      <c r="F786" s="20">
        <v>45714</v>
      </c>
      <c r="G786" t="s">
        <v>1886</v>
      </c>
      <c r="H786" t="s">
        <v>2207</v>
      </c>
      <c r="I786">
        <v>364.83</v>
      </c>
    </row>
    <row r="787" spans="1:9" x14ac:dyDescent="0.3">
      <c r="A787">
        <v>66451</v>
      </c>
      <c r="B787">
        <v>113</v>
      </c>
      <c r="C787" t="s">
        <v>98</v>
      </c>
      <c r="D787">
        <v>122</v>
      </c>
      <c r="E787" t="s">
        <v>25</v>
      </c>
      <c r="F787" s="20">
        <v>45714</v>
      </c>
      <c r="G787" t="s">
        <v>1886</v>
      </c>
      <c r="H787" t="s">
        <v>2208</v>
      </c>
      <c r="I787">
        <v>364.83</v>
      </c>
    </row>
    <row r="788" spans="1:9" x14ac:dyDescent="0.3">
      <c r="A788">
        <v>66452</v>
      </c>
      <c r="B788">
        <v>113</v>
      </c>
      <c r="C788" t="s">
        <v>98</v>
      </c>
      <c r="D788">
        <v>122</v>
      </c>
      <c r="E788" t="s">
        <v>25</v>
      </c>
      <c r="F788" s="20">
        <v>45714</v>
      </c>
      <c r="G788" t="s">
        <v>1886</v>
      </c>
      <c r="H788" t="s">
        <v>2209</v>
      </c>
      <c r="I788">
        <v>364.83</v>
      </c>
    </row>
    <row r="789" spans="1:9" x14ac:dyDescent="0.3">
      <c r="A789">
        <v>66453</v>
      </c>
      <c r="B789">
        <v>113</v>
      </c>
      <c r="C789" t="s">
        <v>98</v>
      </c>
      <c r="D789">
        <v>122</v>
      </c>
      <c r="E789" t="s">
        <v>25</v>
      </c>
      <c r="F789" s="20">
        <v>45714</v>
      </c>
      <c r="G789" t="s">
        <v>1884</v>
      </c>
      <c r="H789" t="s">
        <v>2210</v>
      </c>
      <c r="I789">
        <v>-734</v>
      </c>
    </row>
    <row r="790" spans="1:9" x14ac:dyDescent="0.3">
      <c r="A790">
        <v>66454</v>
      </c>
      <c r="B790">
        <v>113</v>
      </c>
      <c r="C790" t="s">
        <v>98</v>
      </c>
      <c r="D790">
        <v>122</v>
      </c>
      <c r="E790" t="s">
        <v>25</v>
      </c>
      <c r="F790" s="20">
        <v>45714</v>
      </c>
      <c r="G790" t="s">
        <v>1884</v>
      </c>
      <c r="H790" t="s">
        <v>1978</v>
      </c>
      <c r="I790">
        <v>-11847.56</v>
      </c>
    </row>
    <row r="791" spans="1:9" x14ac:dyDescent="0.3">
      <c r="A791">
        <v>66455</v>
      </c>
      <c r="B791">
        <v>113</v>
      </c>
      <c r="C791" t="s">
        <v>98</v>
      </c>
      <c r="D791">
        <v>122</v>
      </c>
      <c r="E791" t="s">
        <v>25</v>
      </c>
      <c r="F791" s="20">
        <v>45714</v>
      </c>
      <c r="G791" t="s">
        <v>1884</v>
      </c>
      <c r="H791" t="s">
        <v>1979</v>
      </c>
      <c r="I791">
        <v>-11710.98</v>
      </c>
    </row>
    <row r="792" spans="1:9" x14ac:dyDescent="0.3">
      <c r="A792">
        <v>66456</v>
      </c>
      <c r="B792">
        <v>113</v>
      </c>
      <c r="C792" t="s">
        <v>98</v>
      </c>
      <c r="D792">
        <v>122</v>
      </c>
      <c r="E792" t="s">
        <v>25</v>
      </c>
      <c r="F792" s="20">
        <v>45714</v>
      </c>
      <c r="G792" t="s">
        <v>1884</v>
      </c>
      <c r="H792" t="s">
        <v>1979</v>
      </c>
      <c r="I792">
        <v>-7141.14</v>
      </c>
    </row>
    <row r="793" spans="1:9" x14ac:dyDescent="0.3">
      <c r="A793">
        <v>66457</v>
      </c>
      <c r="B793">
        <v>113</v>
      </c>
      <c r="C793" t="s">
        <v>98</v>
      </c>
      <c r="D793">
        <v>122</v>
      </c>
      <c r="E793" t="s">
        <v>25</v>
      </c>
      <c r="F793" s="20">
        <v>45714</v>
      </c>
      <c r="G793" t="s">
        <v>1884</v>
      </c>
      <c r="H793" t="s">
        <v>1979</v>
      </c>
      <c r="I793">
        <v>-5403.53</v>
      </c>
    </row>
    <row r="794" spans="1:9" x14ac:dyDescent="0.3">
      <c r="A794">
        <v>66458</v>
      </c>
      <c r="B794">
        <v>113</v>
      </c>
      <c r="C794" t="s">
        <v>98</v>
      </c>
      <c r="D794">
        <v>122</v>
      </c>
      <c r="E794" t="s">
        <v>25</v>
      </c>
      <c r="F794" s="20">
        <v>45714</v>
      </c>
      <c r="G794" t="s">
        <v>1884</v>
      </c>
      <c r="H794" t="s">
        <v>1981</v>
      </c>
      <c r="I794">
        <v>-5388.22</v>
      </c>
    </row>
    <row r="795" spans="1:9" x14ac:dyDescent="0.3">
      <c r="A795">
        <v>66459</v>
      </c>
      <c r="B795">
        <v>113</v>
      </c>
      <c r="C795" t="s">
        <v>98</v>
      </c>
      <c r="D795">
        <v>122</v>
      </c>
      <c r="E795" t="s">
        <v>25</v>
      </c>
      <c r="F795" s="20">
        <v>45714</v>
      </c>
      <c r="G795" t="s">
        <v>1884</v>
      </c>
      <c r="H795" t="s">
        <v>2101</v>
      </c>
      <c r="I795">
        <v>-2500</v>
      </c>
    </row>
    <row r="796" spans="1:9" x14ac:dyDescent="0.3">
      <c r="A796">
        <v>66460</v>
      </c>
      <c r="B796">
        <v>113</v>
      </c>
      <c r="C796" t="s">
        <v>98</v>
      </c>
      <c r="D796">
        <v>122</v>
      </c>
      <c r="E796" t="s">
        <v>25</v>
      </c>
      <c r="F796" s="20">
        <v>45714</v>
      </c>
      <c r="G796" t="s">
        <v>1884</v>
      </c>
      <c r="H796" t="s">
        <v>1915</v>
      </c>
      <c r="I796">
        <v>-6533.34</v>
      </c>
    </row>
    <row r="797" spans="1:9" x14ac:dyDescent="0.3">
      <c r="A797">
        <v>66461</v>
      </c>
      <c r="B797">
        <v>113</v>
      </c>
      <c r="C797" t="s">
        <v>98</v>
      </c>
      <c r="D797">
        <v>122</v>
      </c>
      <c r="E797" t="s">
        <v>25</v>
      </c>
      <c r="F797" s="20">
        <v>45714</v>
      </c>
      <c r="G797" t="s">
        <v>1884</v>
      </c>
      <c r="H797" t="s">
        <v>1915</v>
      </c>
      <c r="I797">
        <v>-5031.12</v>
      </c>
    </row>
    <row r="798" spans="1:9" x14ac:dyDescent="0.3">
      <c r="A798">
        <v>66462</v>
      </c>
      <c r="B798">
        <v>113</v>
      </c>
      <c r="C798" t="s">
        <v>98</v>
      </c>
      <c r="D798">
        <v>122</v>
      </c>
      <c r="E798" t="s">
        <v>25</v>
      </c>
      <c r="F798" s="20">
        <v>45714</v>
      </c>
      <c r="G798" t="s">
        <v>1884</v>
      </c>
      <c r="H798" t="s">
        <v>1915</v>
      </c>
      <c r="I798">
        <v>-4400</v>
      </c>
    </row>
    <row r="799" spans="1:9" x14ac:dyDescent="0.3">
      <c r="A799">
        <v>66463</v>
      </c>
      <c r="B799">
        <v>113</v>
      </c>
      <c r="C799" t="s">
        <v>98</v>
      </c>
      <c r="D799">
        <v>122</v>
      </c>
      <c r="E799" t="s">
        <v>25</v>
      </c>
      <c r="F799" s="20">
        <v>45714</v>
      </c>
      <c r="G799" t="s">
        <v>1884</v>
      </c>
      <c r="H799" t="s">
        <v>1895</v>
      </c>
      <c r="I799">
        <v>-3402.96</v>
      </c>
    </row>
    <row r="800" spans="1:9" x14ac:dyDescent="0.3">
      <c r="A800">
        <v>66464</v>
      </c>
      <c r="B800">
        <v>113</v>
      </c>
      <c r="C800" t="s">
        <v>98</v>
      </c>
      <c r="D800">
        <v>122</v>
      </c>
      <c r="E800" t="s">
        <v>25</v>
      </c>
      <c r="F800" s="20">
        <v>45714</v>
      </c>
      <c r="G800" t="s">
        <v>1884</v>
      </c>
      <c r="H800" t="s">
        <v>1910</v>
      </c>
      <c r="I800">
        <v>-2217.16</v>
      </c>
    </row>
    <row r="801" spans="1:9" x14ac:dyDescent="0.3">
      <c r="A801">
        <v>66465</v>
      </c>
      <c r="B801">
        <v>113</v>
      </c>
      <c r="C801" t="s">
        <v>98</v>
      </c>
      <c r="D801">
        <v>122</v>
      </c>
      <c r="E801" t="s">
        <v>25</v>
      </c>
      <c r="F801" s="20">
        <v>45714</v>
      </c>
      <c r="G801" t="s">
        <v>1884</v>
      </c>
      <c r="H801" t="s">
        <v>1917</v>
      </c>
      <c r="I801">
        <v>-1955.52</v>
      </c>
    </row>
    <row r="802" spans="1:9" x14ac:dyDescent="0.3">
      <c r="A802">
        <v>66466</v>
      </c>
      <c r="B802">
        <v>113</v>
      </c>
      <c r="C802" t="s">
        <v>98</v>
      </c>
      <c r="D802">
        <v>122</v>
      </c>
      <c r="E802" t="s">
        <v>25</v>
      </c>
      <c r="F802" s="20">
        <v>45714</v>
      </c>
      <c r="G802" t="s">
        <v>1884</v>
      </c>
      <c r="H802" t="s">
        <v>1905</v>
      </c>
      <c r="I802">
        <v>-1740</v>
      </c>
    </row>
    <row r="803" spans="1:9" x14ac:dyDescent="0.3">
      <c r="A803">
        <v>66467</v>
      </c>
      <c r="B803">
        <v>113</v>
      </c>
      <c r="C803" t="s">
        <v>98</v>
      </c>
      <c r="D803">
        <v>122</v>
      </c>
      <c r="E803" t="s">
        <v>25</v>
      </c>
      <c r="F803" s="20">
        <v>45714</v>
      </c>
      <c r="G803" t="s">
        <v>1884</v>
      </c>
      <c r="H803" t="s">
        <v>1955</v>
      </c>
      <c r="I803">
        <v>-1290.5</v>
      </c>
    </row>
    <row r="804" spans="1:9" x14ac:dyDescent="0.3">
      <c r="A804">
        <v>66468</v>
      </c>
      <c r="B804">
        <v>113</v>
      </c>
      <c r="C804" t="s">
        <v>98</v>
      </c>
      <c r="D804">
        <v>122</v>
      </c>
      <c r="E804" t="s">
        <v>25</v>
      </c>
      <c r="F804" s="20">
        <v>45714</v>
      </c>
      <c r="G804" t="s">
        <v>1884</v>
      </c>
      <c r="H804" t="s">
        <v>1893</v>
      </c>
      <c r="I804">
        <v>-1168.45</v>
      </c>
    </row>
    <row r="805" spans="1:9" x14ac:dyDescent="0.3">
      <c r="A805">
        <v>66469</v>
      </c>
      <c r="B805">
        <v>113</v>
      </c>
      <c r="C805" t="s">
        <v>98</v>
      </c>
      <c r="D805">
        <v>122</v>
      </c>
      <c r="E805" t="s">
        <v>25</v>
      </c>
      <c r="F805" s="20">
        <v>45714</v>
      </c>
      <c r="G805" t="s">
        <v>1884</v>
      </c>
      <c r="H805" t="s">
        <v>1996</v>
      </c>
      <c r="I805">
        <v>-648</v>
      </c>
    </row>
    <row r="806" spans="1:9" x14ac:dyDescent="0.3">
      <c r="A806">
        <v>66470</v>
      </c>
      <c r="B806">
        <v>113</v>
      </c>
      <c r="C806" t="s">
        <v>98</v>
      </c>
      <c r="D806">
        <v>122</v>
      </c>
      <c r="E806" t="s">
        <v>25</v>
      </c>
      <c r="F806" s="20">
        <v>45714</v>
      </c>
      <c r="G806" t="s">
        <v>1884</v>
      </c>
      <c r="H806" t="s">
        <v>1947</v>
      </c>
      <c r="I806">
        <v>-715.4</v>
      </c>
    </row>
    <row r="807" spans="1:9" x14ac:dyDescent="0.3">
      <c r="A807">
        <v>66471</v>
      </c>
      <c r="B807">
        <v>113</v>
      </c>
      <c r="C807" t="s">
        <v>98</v>
      </c>
      <c r="D807">
        <v>122</v>
      </c>
      <c r="E807" t="s">
        <v>25</v>
      </c>
      <c r="F807" s="20">
        <v>45714</v>
      </c>
      <c r="G807" t="s">
        <v>1884</v>
      </c>
      <c r="H807" t="s">
        <v>1893</v>
      </c>
      <c r="I807">
        <v>-679.9</v>
      </c>
    </row>
    <row r="808" spans="1:9" x14ac:dyDescent="0.3">
      <c r="A808">
        <v>66472</v>
      </c>
      <c r="B808">
        <v>113</v>
      </c>
      <c r="C808" t="s">
        <v>98</v>
      </c>
      <c r="D808">
        <v>122</v>
      </c>
      <c r="E808" t="s">
        <v>25</v>
      </c>
      <c r="F808" s="20">
        <v>45714</v>
      </c>
      <c r="G808" t="s">
        <v>1884</v>
      </c>
      <c r="H808" t="s">
        <v>1901</v>
      </c>
      <c r="I808">
        <v>-665.5</v>
      </c>
    </row>
    <row r="809" spans="1:9" x14ac:dyDescent="0.3">
      <c r="A809">
        <v>66473</v>
      </c>
      <c r="B809">
        <v>113</v>
      </c>
      <c r="C809" t="s">
        <v>98</v>
      </c>
      <c r="D809">
        <v>122</v>
      </c>
      <c r="E809" t="s">
        <v>25</v>
      </c>
      <c r="F809" s="20">
        <v>45714</v>
      </c>
      <c r="G809" t="s">
        <v>1884</v>
      </c>
      <c r="H809" t="s">
        <v>2197</v>
      </c>
      <c r="I809">
        <v>-474.59</v>
      </c>
    </row>
    <row r="810" spans="1:9" x14ac:dyDescent="0.3">
      <c r="A810">
        <v>66474</v>
      </c>
      <c r="B810">
        <v>113</v>
      </c>
      <c r="C810" t="s">
        <v>98</v>
      </c>
      <c r="D810">
        <v>122</v>
      </c>
      <c r="E810" t="s">
        <v>25</v>
      </c>
      <c r="F810" s="20">
        <v>45714</v>
      </c>
      <c r="G810" t="s">
        <v>1884</v>
      </c>
      <c r="H810" t="s">
        <v>1902</v>
      </c>
      <c r="I810">
        <v>-631.20000000000005</v>
      </c>
    </row>
    <row r="811" spans="1:9" x14ac:dyDescent="0.3">
      <c r="A811">
        <v>66475</v>
      </c>
      <c r="B811">
        <v>113</v>
      </c>
      <c r="C811" t="s">
        <v>98</v>
      </c>
      <c r="D811">
        <v>122</v>
      </c>
      <c r="E811" t="s">
        <v>25</v>
      </c>
      <c r="F811" s="20">
        <v>45714</v>
      </c>
      <c r="G811" t="s">
        <v>1884</v>
      </c>
      <c r="H811" t="s">
        <v>1989</v>
      </c>
      <c r="I811">
        <v>-517</v>
      </c>
    </row>
    <row r="812" spans="1:9" x14ac:dyDescent="0.3">
      <c r="A812">
        <v>66476</v>
      </c>
      <c r="B812">
        <v>113</v>
      </c>
      <c r="C812" t="s">
        <v>98</v>
      </c>
      <c r="D812">
        <v>122</v>
      </c>
      <c r="E812" t="s">
        <v>25</v>
      </c>
      <c r="F812" s="20">
        <v>45714</v>
      </c>
      <c r="G812" t="s">
        <v>1884</v>
      </c>
      <c r="H812" t="s">
        <v>1900</v>
      </c>
      <c r="I812">
        <v>-469.2</v>
      </c>
    </row>
    <row r="813" spans="1:9" x14ac:dyDescent="0.3">
      <c r="A813">
        <v>66477</v>
      </c>
      <c r="B813">
        <v>113</v>
      </c>
      <c r="C813" t="s">
        <v>98</v>
      </c>
      <c r="D813">
        <v>122</v>
      </c>
      <c r="E813" t="s">
        <v>25</v>
      </c>
      <c r="F813" s="20">
        <v>45714</v>
      </c>
      <c r="G813" t="s">
        <v>1884</v>
      </c>
      <c r="H813" t="s">
        <v>2018</v>
      </c>
      <c r="I813">
        <v>-429.1</v>
      </c>
    </row>
    <row r="814" spans="1:9" x14ac:dyDescent="0.3">
      <c r="A814">
        <v>66478</v>
      </c>
      <c r="B814">
        <v>113</v>
      </c>
      <c r="C814" t="s">
        <v>98</v>
      </c>
      <c r="D814">
        <v>122</v>
      </c>
      <c r="E814" t="s">
        <v>25</v>
      </c>
      <c r="F814" s="20">
        <v>45714</v>
      </c>
      <c r="G814" t="s">
        <v>1884</v>
      </c>
      <c r="H814" t="s">
        <v>1895</v>
      </c>
      <c r="I814">
        <v>-362.78</v>
      </c>
    </row>
    <row r="815" spans="1:9" x14ac:dyDescent="0.3">
      <c r="A815">
        <v>66479</v>
      </c>
      <c r="B815">
        <v>113</v>
      </c>
      <c r="C815" t="s">
        <v>98</v>
      </c>
      <c r="D815">
        <v>122</v>
      </c>
      <c r="E815" t="s">
        <v>25</v>
      </c>
      <c r="F815" s="20">
        <v>45714</v>
      </c>
      <c r="G815" t="s">
        <v>1884</v>
      </c>
      <c r="H815" t="s">
        <v>2061</v>
      </c>
      <c r="I815">
        <v>-332.71</v>
      </c>
    </row>
    <row r="816" spans="1:9" x14ac:dyDescent="0.3">
      <c r="A816">
        <v>66480</v>
      </c>
      <c r="B816">
        <v>113</v>
      </c>
      <c r="C816" t="s">
        <v>98</v>
      </c>
      <c r="D816">
        <v>122</v>
      </c>
      <c r="E816" t="s">
        <v>25</v>
      </c>
      <c r="F816" s="20">
        <v>45714</v>
      </c>
      <c r="G816" t="s">
        <v>1884</v>
      </c>
      <c r="H816" t="s">
        <v>1935</v>
      </c>
      <c r="I816">
        <v>-315</v>
      </c>
    </row>
    <row r="817" spans="1:9" x14ac:dyDescent="0.3">
      <c r="A817">
        <v>66481</v>
      </c>
      <c r="B817">
        <v>113</v>
      </c>
      <c r="C817" t="s">
        <v>98</v>
      </c>
      <c r="D817">
        <v>122</v>
      </c>
      <c r="E817" t="s">
        <v>25</v>
      </c>
      <c r="F817" s="20">
        <v>45714</v>
      </c>
      <c r="G817" t="s">
        <v>1884</v>
      </c>
      <c r="H817" t="s">
        <v>1903</v>
      </c>
      <c r="I817">
        <v>-230</v>
      </c>
    </row>
    <row r="818" spans="1:9" x14ac:dyDescent="0.3">
      <c r="A818">
        <v>66482</v>
      </c>
      <c r="B818">
        <v>113</v>
      </c>
      <c r="C818" t="s">
        <v>98</v>
      </c>
      <c r="D818">
        <v>122</v>
      </c>
      <c r="E818" t="s">
        <v>25</v>
      </c>
      <c r="F818" s="20">
        <v>45714</v>
      </c>
      <c r="G818" t="s">
        <v>1884</v>
      </c>
      <c r="H818" t="s">
        <v>1966</v>
      </c>
      <c r="I818">
        <v>-663.39</v>
      </c>
    </row>
    <row r="819" spans="1:9" x14ac:dyDescent="0.3">
      <c r="A819">
        <v>66483</v>
      </c>
      <c r="B819">
        <v>113</v>
      </c>
      <c r="C819" t="s">
        <v>98</v>
      </c>
      <c r="D819">
        <v>122</v>
      </c>
      <c r="E819" t="s">
        <v>25</v>
      </c>
      <c r="F819" s="20">
        <v>45714</v>
      </c>
      <c r="G819" t="s">
        <v>1884</v>
      </c>
      <c r="H819" t="s">
        <v>1918</v>
      </c>
      <c r="I819">
        <v>-1207.8699999999999</v>
      </c>
    </row>
    <row r="820" spans="1:9" x14ac:dyDescent="0.3">
      <c r="A820">
        <v>66484</v>
      </c>
      <c r="B820">
        <v>113</v>
      </c>
      <c r="C820" t="s">
        <v>98</v>
      </c>
      <c r="D820">
        <v>122</v>
      </c>
      <c r="E820" t="s">
        <v>25</v>
      </c>
      <c r="F820" s="20">
        <v>45714</v>
      </c>
      <c r="G820" t="s">
        <v>1884</v>
      </c>
      <c r="H820" t="s">
        <v>1994</v>
      </c>
      <c r="I820">
        <v>-16621</v>
      </c>
    </row>
    <row r="821" spans="1:9" x14ac:dyDescent="0.3">
      <c r="A821">
        <v>66485</v>
      </c>
      <c r="B821">
        <v>113</v>
      </c>
      <c r="C821" t="s">
        <v>98</v>
      </c>
      <c r="D821">
        <v>122</v>
      </c>
      <c r="E821" t="s">
        <v>25</v>
      </c>
      <c r="F821" s="20">
        <v>45714</v>
      </c>
      <c r="G821" t="s">
        <v>1884</v>
      </c>
      <c r="H821" t="s">
        <v>2091</v>
      </c>
      <c r="I821">
        <v>-90.04</v>
      </c>
    </row>
    <row r="822" spans="1:9" x14ac:dyDescent="0.3">
      <c r="A822">
        <v>66486</v>
      </c>
      <c r="B822">
        <v>113</v>
      </c>
      <c r="C822" t="s">
        <v>98</v>
      </c>
      <c r="D822">
        <v>122</v>
      </c>
      <c r="E822" t="s">
        <v>25</v>
      </c>
      <c r="F822" s="20">
        <v>45714</v>
      </c>
      <c r="G822" t="s">
        <v>1884</v>
      </c>
      <c r="H822" t="s">
        <v>2070</v>
      </c>
      <c r="I822">
        <v>-1112.83</v>
      </c>
    </row>
    <row r="823" spans="1:9" x14ac:dyDescent="0.3">
      <c r="A823">
        <v>66487</v>
      </c>
      <c r="B823">
        <v>113</v>
      </c>
      <c r="C823" t="s">
        <v>98</v>
      </c>
      <c r="D823">
        <v>122</v>
      </c>
      <c r="E823" t="s">
        <v>25</v>
      </c>
      <c r="F823" s="20">
        <v>45714</v>
      </c>
      <c r="G823" t="s">
        <v>1884</v>
      </c>
      <c r="H823" t="s">
        <v>2091</v>
      </c>
      <c r="I823">
        <v>-5490.94</v>
      </c>
    </row>
    <row r="824" spans="1:9" x14ac:dyDescent="0.3">
      <c r="A824">
        <v>66488</v>
      </c>
      <c r="B824">
        <v>113</v>
      </c>
      <c r="C824" t="s">
        <v>98</v>
      </c>
      <c r="D824">
        <v>122</v>
      </c>
      <c r="E824" t="s">
        <v>25</v>
      </c>
      <c r="F824" s="20">
        <v>45714</v>
      </c>
      <c r="G824" t="s">
        <v>1884</v>
      </c>
      <c r="H824" t="s">
        <v>2211</v>
      </c>
      <c r="I824">
        <v>-13</v>
      </c>
    </row>
    <row r="825" spans="1:9" x14ac:dyDescent="0.3">
      <c r="A825">
        <v>66489</v>
      </c>
      <c r="B825">
        <v>113</v>
      </c>
      <c r="C825" t="s">
        <v>98</v>
      </c>
      <c r="D825">
        <v>122</v>
      </c>
      <c r="E825" t="s">
        <v>25</v>
      </c>
      <c r="F825" s="20">
        <v>45714</v>
      </c>
      <c r="G825" t="s">
        <v>1884</v>
      </c>
      <c r="H825" t="s">
        <v>2211</v>
      </c>
      <c r="I825">
        <v>-13</v>
      </c>
    </row>
    <row r="826" spans="1:9" x14ac:dyDescent="0.3">
      <c r="A826">
        <v>66446</v>
      </c>
      <c r="B826">
        <v>113</v>
      </c>
      <c r="C826" t="s">
        <v>98</v>
      </c>
      <c r="D826">
        <v>122</v>
      </c>
      <c r="E826" t="s">
        <v>25</v>
      </c>
      <c r="F826" s="20">
        <v>45713</v>
      </c>
      <c r="G826" t="s">
        <v>1886</v>
      </c>
      <c r="H826" t="s">
        <v>1927</v>
      </c>
      <c r="I826">
        <v>94.87</v>
      </c>
    </row>
    <row r="827" spans="1:9" x14ac:dyDescent="0.3">
      <c r="A827">
        <v>66447</v>
      </c>
      <c r="B827">
        <v>113</v>
      </c>
      <c r="C827" t="s">
        <v>98</v>
      </c>
      <c r="D827">
        <v>122</v>
      </c>
      <c r="E827" t="s">
        <v>25</v>
      </c>
      <c r="F827" s="20">
        <v>45713</v>
      </c>
      <c r="G827" t="s">
        <v>1884</v>
      </c>
      <c r="H827" t="s">
        <v>2212</v>
      </c>
      <c r="I827">
        <v>-82.65</v>
      </c>
    </row>
    <row r="828" spans="1:9" x14ac:dyDescent="0.3">
      <c r="A828">
        <v>66448</v>
      </c>
      <c r="B828">
        <v>113</v>
      </c>
      <c r="C828" t="s">
        <v>98</v>
      </c>
      <c r="D828">
        <v>122</v>
      </c>
      <c r="E828" t="s">
        <v>25</v>
      </c>
      <c r="F828" s="20">
        <v>45713</v>
      </c>
      <c r="G828" t="s">
        <v>1884</v>
      </c>
      <c r="H828" t="s">
        <v>2213</v>
      </c>
      <c r="I828">
        <v>-174.9</v>
      </c>
    </row>
    <row r="829" spans="1:9" x14ac:dyDescent="0.3">
      <c r="A829">
        <v>64935</v>
      </c>
      <c r="B829">
        <v>113</v>
      </c>
      <c r="C829" t="s">
        <v>98</v>
      </c>
      <c r="D829">
        <v>122</v>
      </c>
      <c r="E829" t="s">
        <v>25</v>
      </c>
      <c r="F829" s="20">
        <v>45712</v>
      </c>
      <c r="G829" t="s">
        <v>1886</v>
      </c>
      <c r="H829" t="s">
        <v>1925</v>
      </c>
      <c r="I829">
        <v>5236</v>
      </c>
    </row>
    <row r="830" spans="1:9" x14ac:dyDescent="0.3">
      <c r="A830">
        <v>64936</v>
      </c>
      <c r="B830">
        <v>113</v>
      </c>
      <c r="C830" t="s">
        <v>98</v>
      </c>
      <c r="D830">
        <v>122</v>
      </c>
      <c r="E830" t="s">
        <v>25</v>
      </c>
      <c r="F830" s="20">
        <v>45712</v>
      </c>
      <c r="G830" t="s">
        <v>1886</v>
      </c>
      <c r="H830" t="s">
        <v>2214</v>
      </c>
      <c r="I830">
        <v>126</v>
      </c>
    </row>
    <row r="831" spans="1:9" x14ac:dyDescent="0.3">
      <c r="A831">
        <v>64937</v>
      </c>
      <c r="B831">
        <v>113</v>
      </c>
      <c r="C831" t="s">
        <v>98</v>
      </c>
      <c r="D831">
        <v>122</v>
      </c>
      <c r="E831" t="s">
        <v>25</v>
      </c>
      <c r="F831" s="20">
        <v>45712</v>
      </c>
      <c r="G831" t="s">
        <v>1886</v>
      </c>
      <c r="H831" t="s">
        <v>2187</v>
      </c>
      <c r="I831">
        <v>347.75</v>
      </c>
    </row>
    <row r="832" spans="1:9" x14ac:dyDescent="0.3">
      <c r="A832">
        <v>64938</v>
      </c>
      <c r="B832">
        <v>113</v>
      </c>
      <c r="C832" t="s">
        <v>98</v>
      </c>
      <c r="D832">
        <v>122</v>
      </c>
      <c r="E832" t="s">
        <v>25</v>
      </c>
      <c r="F832" s="20">
        <v>45712</v>
      </c>
      <c r="G832" t="s">
        <v>1886</v>
      </c>
      <c r="H832" t="s">
        <v>1927</v>
      </c>
      <c r="I832">
        <v>292.25</v>
      </c>
    </row>
    <row r="833" spans="1:9" x14ac:dyDescent="0.3">
      <c r="A833">
        <v>64939</v>
      </c>
      <c r="B833">
        <v>113</v>
      </c>
      <c r="C833" t="s">
        <v>98</v>
      </c>
      <c r="D833">
        <v>122</v>
      </c>
      <c r="E833" t="s">
        <v>25</v>
      </c>
      <c r="F833" s="20">
        <v>45712</v>
      </c>
      <c r="G833" t="s">
        <v>1886</v>
      </c>
      <c r="H833" t="s">
        <v>2215</v>
      </c>
      <c r="I833">
        <v>201.6</v>
      </c>
    </row>
    <row r="834" spans="1:9" x14ac:dyDescent="0.3">
      <c r="A834">
        <v>64940</v>
      </c>
      <c r="B834">
        <v>113</v>
      </c>
      <c r="C834" t="s">
        <v>98</v>
      </c>
      <c r="D834">
        <v>122</v>
      </c>
      <c r="E834" t="s">
        <v>25</v>
      </c>
      <c r="F834" s="20">
        <v>45712</v>
      </c>
      <c r="G834" t="s">
        <v>1886</v>
      </c>
      <c r="H834" t="s">
        <v>2216</v>
      </c>
      <c r="I834">
        <v>229272.73</v>
      </c>
    </row>
    <row r="835" spans="1:9" x14ac:dyDescent="0.3">
      <c r="A835">
        <v>64941</v>
      </c>
      <c r="B835">
        <v>113</v>
      </c>
      <c r="C835" t="s">
        <v>98</v>
      </c>
      <c r="D835">
        <v>122</v>
      </c>
      <c r="E835" t="s">
        <v>25</v>
      </c>
      <c r="F835" s="20">
        <v>45712</v>
      </c>
      <c r="G835" t="s">
        <v>1884</v>
      </c>
      <c r="H835" t="s">
        <v>2217</v>
      </c>
      <c r="I835">
        <v>-2150</v>
      </c>
    </row>
    <row r="836" spans="1:9" x14ac:dyDescent="0.3">
      <c r="A836">
        <v>64942</v>
      </c>
      <c r="B836">
        <v>113</v>
      </c>
      <c r="C836" t="s">
        <v>98</v>
      </c>
      <c r="D836">
        <v>122</v>
      </c>
      <c r="E836" t="s">
        <v>25</v>
      </c>
      <c r="F836" s="20">
        <v>45712</v>
      </c>
      <c r="G836" t="s">
        <v>1884</v>
      </c>
      <c r="H836" t="s">
        <v>2218</v>
      </c>
      <c r="I836">
        <v>-295.95999999999998</v>
      </c>
    </row>
    <row r="837" spans="1:9" x14ac:dyDescent="0.3">
      <c r="A837">
        <v>64943</v>
      </c>
      <c r="B837">
        <v>113</v>
      </c>
      <c r="C837" t="s">
        <v>98</v>
      </c>
      <c r="D837">
        <v>122</v>
      </c>
      <c r="E837" t="s">
        <v>25</v>
      </c>
      <c r="F837" s="20">
        <v>45712</v>
      </c>
      <c r="G837" t="s">
        <v>1884</v>
      </c>
      <c r="H837" t="s">
        <v>2219</v>
      </c>
      <c r="I837">
        <v>-691.9</v>
      </c>
    </row>
    <row r="838" spans="1:9" x14ac:dyDescent="0.3">
      <c r="A838">
        <v>64944</v>
      </c>
      <c r="B838">
        <v>113</v>
      </c>
      <c r="C838" t="s">
        <v>98</v>
      </c>
      <c r="D838">
        <v>122</v>
      </c>
      <c r="E838" t="s">
        <v>25</v>
      </c>
      <c r="F838" s="20">
        <v>45712</v>
      </c>
      <c r="G838" t="s">
        <v>1884</v>
      </c>
      <c r="H838" t="s">
        <v>2219</v>
      </c>
      <c r="I838">
        <v>-589</v>
      </c>
    </row>
    <row r="839" spans="1:9" x14ac:dyDescent="0.3">
      <c r="A839">
        <v>64945</v>
      </c>
      <c r="B839">
        <v>113</v>
      </c>
      <c r="C839" t="s">
        <v>98</v>
      </c>
      <c r="D839">
        <v>122</v>
      </c>
      <c r="E839" t="s">
        <v>25</v>
      </c>
      <c r="F839" s="20">
        <v>45712</v>
      </c>
      <c r="G839" t="s">
        <v>1884</v>
      </c>
      <c r="H839" t="s">
        <v>1964</v>
      </c>
      <c r="I839">
        <v>-5962.45</v>
      </c>
    </row>
    <row r="840" spans="1:9" x14ac:dyDescent="0.3">
      <c r="A840">
        <v>64946</v>
      </c>
      <c r="B840">
        <v>113</v>
      </c>
      <c r="C840" t="s">
        <v>98</v>
      </c>
      <c r="D840">
        <v>122</v>
      </c>
      <c r="E840" t="s">
        <v>25</v>
      </c>
      <c r="F840" s="20">
        <v>45712</v>
      </c>
      <c r="G840" t="s">
        <v>1884</v>
      </c>
      <c r="H840" t="s">
        <v>1964</v>
      </c>
      <c r="I840">
        <v>-3603.75</v>
      </c>
    </row>
    <row r="841" spans="1:9" x14ac:dyDescent="0.3">
      <c r="A841">
        <v>64947</v>
      </c>
      <c r="B841">
        <v>113</v>
      </c>
      <c r="C841" t="s">
        <v>98</v>
      </c>
      <c r="D841">
        <v>122</v>
      </c>
      <c r="E841" t="s">
        <v>25</v>
      </c>
      <c r="F841" s="20">
        <v>45712</v>
      </c>
      <c r="G841" t="s">
        <v>1884</v>
      </c>
      <c r="H841" t="s">
        <v>1961</v>
      </c>
      <c r="I841">
        <v>-3072.36</v>
      </c>
    </row>
    <row r="842" spans="1:9" x14ac:dyDescent="0.3">
      <c r="A842">
        <v>64948</v>
      </c>
      <c r="B842">
        <v>113</v>
      </c>
      <c r="C842" t="s">
        <v>98</v>
      </c>
      <c r="D842">
        <v>122</v>
      </c>
      <c r="E842" t="s">
        <v>25</v>
      </c>
      <c r="F842" s="20">
        <v>45712</v>
      </c>
      <c r="G842" t="s">
        <v>1884</v>
      </c>
      <c r="H842" t="s">
        <v>1949</v>
      </c>
      <c r="I842">
        <v>-2419.13</v>
      </c>
    </row>
    <row r="843" spans="1:9" x14ac:dyDescent="0.3">
      <c r="A843">
        <v>64949</v>
      </c>
      <c r="B843">
        <v>113</v>
      </c>
      <c r="C843" t="s">
        <v>98</v>
      </c>
      <c r="D843">
        <v>122</v>
      </c>
      <c r="E843" t="s">
        <v>25</v>
      </c>
      <c r="F843" s="20">
        <v>45712</v>
      </c>
      <c r="G843" t="s">
        <v>1884</v>
      </c>
      <c r="H843" t="s">
        <v>2220</v>
      </c>
      <c r="I843">
        <v>-1910.16</v>
      </c>
    </row>
    <row r="844" spans="1:9" x14ac:dyDescent="0.3">
      <c r="A844">
        <v>64950</v>
      </c>
      <c r="B844">
        <v>113</v>
      </c>
      <c r="C844" t="s">
        <v>98</v>
      </c>
      <c r="D844">
        <v>122</v>
      </c>
      <c r="E844" t="s">
        <v>25</v>
      </c>
      <c r="F844" s="20">
        <v>45712</v>
      </c>
      <c r="G844" t="s">
        <v>1884</v>
      </c>
      <c r="H844" t="s">
        <v>1909</v>
      </c>
      <c r="I844">
        <v>-1769.49</v>
      </c>
    </row>
    <row r="845" spans="1:9" x14ac:dyDescent="0.3">
      <c r="A845">
        <v>64951</v>
      </c>
      <c r="B845">
        <v>113</v>
      </c>
      <c r="C845" t="s">
        <v>98</v>
      </c>
      <c r="D845">
        <v>122</v>
      </c>
      <c r="E845" t="s">
        <v>25</v>
      </c>
      <c r="F845" s="20">
        <v>45712</v>
      </c>
      <c r="G845" t="s">
        <v>1884</v>
      </c>
      <c r="H845" t="s">
        <v>1909</v>
      </c>
      <c r="I845">
        <v>-1573.78</v>
      </c>
    </row>
    <row r="846" spans="1:9" x14ac:dyDescent="0.3">
      <c r="A846">
        <v>64952</v>
      </c>
      <c r="B846">
        <v>113</v>
      </c>
      <c r="C846" t="s">
        <v>98</v>
      </c>
      <c r="D846">
        <v>122</v>
      </c>
      <c r="E846" t="s">
        <v>25</v>
      </c>
      <c r="F846" s="20">
        <v>45712</v>
      </c>
      <c r="G846" t="s">
        <v>1884</v>
      </c>
      <c r="H846" t="s">
        <v>2221</v>
      </c>
      <c r="I846">
        <v>-1459.35</v>
      </c>
    </row>
    <row r="847" spans="1:9" x14ac:dyDescent="0.3">
      <c r="A847">
        <v>64953</v>
      </c>
      <c r="B847">
        <v>113</v>
      </c>
      <c r="C847" t="s">
        <v>98</v>
      </c>
      <c r="D847">
        <v>122</v>
      </c>
      <c r="E847" t="s">
        <v>25</v>
      </c>
      <c r="F847" s="20">
        <v>45712</v>
      </c>
      <c r="G847" t="s">
        <v>1884</v>
      </c>
      <c r="H847" t="s">
        <v>1947</v>
      </c>
      <c r="I847">
        <v>-1275.44</v>
      </c>
    </row>
    <row r="848" spans="1:9" x14ac:dyDescent="0.3">
      <c r="A848">
        <v>64954</v>
      </c>
      <c r="B848">
        <v>113</v>
      </c>
      <c r="C848" t="s">
        <v>98</v>
      </c>
      <c r="D848">
        <v>122</v>
      </c>
      <c r="E848" t="s">
        <v>25</v>
      </c>
      <c r="F848" s="20">
        <v>45712</v>
      </c>
      <c r="G848" t="s">
        <v>1884</v>
      </c>
      <c r="H848" t="s">
        <v>1913</v>
      </c>
      <c r="I848">
        <v>-1250</v>
      </c>
    </row>
    <row r="849" spans="1:9" x14ac:dyDescent="0.3">
      <c r="A849">
        <v>64955</v>
      </c>
      <c r="B849">
        <v>113</v>
      </c>
      <c r="C849" t="s">
        <v>98</v>
      </c>
      <c r="D849">
        <v>122</v>
      </c>
      <c r="E849" t="s">
        <v>25</v>
      </c>
      <c r="F849" s="20">
        <v>45712</v>
      </c>
      <c r="G849" t="s">
        <v>1884</v>
      </c>
      <c r="H849" t="s">
        <v>1947</v>
      </c>
      <c r="I849">
        <v>-1193.7</v>
      </c>
    </row>
    <row r="850" spans="1:9" x14ac:dyDescent="0.3">
      <c r="A850">
        <v>64956</v>
      </c>
      <c r="B850">
        <v>113</v>
      </c>
      <c r="C850" t="s">
        <v>98</v>
      </c>
      <c r="D850">
        <v>122</v>
      </c>
      <c r="E850" t="s">
        <v>25</v>
      </c>
      <c r="F850" s="20">
        <v>45712</v>
      </c>
      <c r="G850" t="s">
        <v>1884</v>
      </c>
      <c r="H850" t="s">
        <v>1962</v>
      </c>
      <c r="I850">
        <v>-1176</v>
      </c>
    </row>
    <row r="851" spans="1:9" x14ac:dyDescent="0.3">
      <c r="A851">
        <v>64957</v>
      </c>
      <c r="B851">
        <v>113</v>
      </c>
      <c r="C851" t="s">
        <v>98</v>
      </c>
      <c r="D851">
        <v>122</v>
      </c>
      <c r="E851" t="s">
        <v>25</v>
      </c>
      <c r="F851" s="20">
        <v>45712</v>
      </c>
      <c r="G851" t="s">
        <v>1884</v>
      </c>
      <c r="H851" t="s">
        <v>1958</v>
      </c>
      <c r="I851">
        <v>-1076.51</v>
      </c>
    </row>
    <row r="852" spans="1:9" x14ac:dyDescent="0.3">
      <c r="A852">
        <v>64958</v>
      </c>
      <c r="B852">
        <v>113</v>
      </c>
      <c r="C852" t="s">
        <v>98</v>
      </c>
      <c r="D852">
        <v>122</v>
      </c>
      <c r="E852" t="s">
        <v>25</v>
      </c>
      <c r="F852" s="20">
        <v>45712</v>
      </c>
      <c r="G852" t="s">
        <v>1884</v>
      </c>
      <c r="H852" t="s">
        <v>1904</v>
      </c>
      <c r="I852">
        <v>-861.08</v>
      </c>
    </row>
    <row r="853" spans="1:9" x14ac:dyDescent="0.3">
      <c r="A853">
        <v>64959</v>
      </c>
      <c r="B853">
        <v>113</v>
      </c>
      <c r="C853" t="s">
        <v>98</v>
      </c>
      <c r="D853">
        <v>122</v>
      </c>
      <c r="E853" t="s">
        <v>25</v>
      </c>
      <c r="F853" s="20">
        <v>45712</v>
      </c>
      <c r="G853" t="s">
        <v>1884</v>
      </c>
      <c r="H853" t="s">
        <v>1907</v>
      </c>
      <c r="I853">
        <v>-780</v>
      </c>
    </row>
    <row r="854" spans="1:9" x14ac:dyDescent="0.3">
      <c r="A854">
        <v>64960</v>
      </c>
      <c r="B854">
        <v>113</v>
      </c>
      <c r="C854" t="s">
        <v>98</v>
      </c>
      <c r="D854">
        <v>122</v>
      </c>
      <c r="E854" t="s">
        <v>25</v>
      </c>
      <c r="F854" s="20">
        <v>45712</v>
      </c>
      <c r="G854" t="s">
        <v>1884</v>
      </c>
      <c r="H854" t="s">
        <v>1953</v>
      </c>
      <c r="I854">
        <v>-730.43</v>
      </c>
    </row>
    <row r="855" spans="1:9" x14ac:dyDescent="0.3">
      <c r="A855">
        <v>64961</v>
      </c>
      <c r="B855">
        <v>113</v>
      </c>
      <c r="C855" t="s">
        <v>98</v>
      </c>
      <c r="D855">
        <v>122</v>
      </c>
      <c r="E855" t="s">
        <v>25</v>
      </c>
      <c r="F855" s="20">
        <v>45712</v>
      </c>
      <c r="G855" t="s">
        <v>1884</v>
      </c>
      <c r="H855" t="s">
        <v>1898</v>
      </c>
      <c r="I855">
        <v>-678.8</v>
      </c>
    </row>
    <row r="856" spans="1:9" x14ac:dyDescent="0.3">
      <c r="A856">
        <v>64962</v>
      </c>
      <c r="B856">
        <v>113</v>
      </c>
      <c r="C856" t="s">
        <v>98</v>
      </c>
      <c r="D856">
        <v>122</v>
      </c>
      <c r="E856" t="s">
        <v>25</v>
      </c>
      <c r="F856" s="20">
        <v>45712</v>
      </c>
      <c r="G856" t="s">
        <v>1884</v>
      </c>
      <c r="H856" t="s">
        <v>2058</v>
      </c>
      <c r="I856">
        <v>-594</v>
      </c>
    </row>
    <row r="857" spans="1:9" x14ac:dyDescent="0.3">
      <c r="A857">
        <v>64963</v>
      </c>
      <c r="B857">
        <v>113</v>
      </c>
      <c r="C857" t="s">
        <v>98</v>
      </c>
      <c r="D857">
        <v>122</v>
      </c>
      <c r="E857" t="s">
        <v>25</v>
      </c>
      <c r="F857" s="20">
        <v>45712</v>
      </c>
      <c r="G857" t="s">
        <v>1884</v>
      </c>
      <c r="H857" t="s">
        <v>2074</v>
      </c>
      <c r="I857">
        <v>-589.12</v>
      </c>
    </row>
    <row r="858" spans="1:9" x14ac:dyDescent="0.3">
      <c r="A858">
        <v>64964</v>
      </c>
      <c r="B858">
        <v>113</v>
      </c>
      <c r="C858" t="s">
        <v>98</v>
      </c>
      <c r="D858">
        <v>122</v>
      </c>
      <c r="E858" t="s">
        <v>25</v>
      </c>
      <c r="F858" s="20">
        <v>45712</v>
      </c>
      <c r="G858" t="s">
        <v>1884</v>
      </c>
      <c r="H858" t="s">
        <v>1950</v>
      </c>
      <c r="I858">
        <v>-547.4</v>
      </c>
    </row>
    <row r="859" spans="1:9" x14ac:dyDescent="0.3">
      <c r="A859">
        <v>64965</v>
      </c>
      <c r="B859">
        <v>113</v>
      </c>
      <c r="C859" t="s">
        <v>98</v>
      </c>
      <c r="D859">
        <v>122</v>
      </c>
      <c r="E859" t="s">
        <v>25</v>
      </c>
      <c r="F859" s="20">
        <v>45712</v>
      </c>
      <c r="G859" t="s">
        <v>1884</v>
      </c>
      <c r="H859" t="s">
        <v>1908</v>
      </c>
      <c r="I859">
        <v>-486.56</v>
      </c>
    </row>
    <row r="860" spans="1:9" x14ac:dyDescent="0.3">
      <c r="A860">
        <v>64966</v>
      </c>
      <c r="B860">
        <v>113</v>
      </c>
      <c r="C860" t="s">
        <v>98</v>
      </c>
      <c r="D860">
        <v>122</v>
      </c>
      <c r="E860" t="s">
        <v>25</v>
      </c>
      <c r="F860" s="20">
        <v>45712</v>
      </c>
      <c r="G860" t="s">
        <v>1884</v>
      </c>
      <c r="H860" t="s">
        <v>1954</v>
      </c>
      <c r="I860">
        <v>-485.1</v>
      </c>
    </row>
    <row r="861" spans="1:9" x14ac:dyDescent="0.3">
      <c r="A861">
        <v>64967</v>
      </c>
      <c r="B861">
        <v>113</v>
      </c>
      <c r="C861" t="s">
        <v>98</v>
      </c>
      <c r="D861">
        <v>122</v>
      </c>
      <c r="E861" t="s">
        <v>25</v>
      </c>
      <c r="F861" s="20">
        <v>45712</v>
      </c>
      <c r="G861" t="s">
        <v>1884</v>
      </c>
      <c r="H861" t="s">
        <v>1900</v>
      </c>
      <c r="I861">
        <v>-417.18</v>
      </c>
    </row>
    <row r="862" spans="1:9" x14ac:dyDescent="0.3">
      <c r="A862">
        <v>64968</v>
      </c>
      <c r="B862">
        <v>113</v>
      </c>
      <c r="C862" t="s">
        <v>98</v>
      </c>
      <c r="D862">
        <v>122</v>
      </c>
      <c r="E862" t="s">
        <v>25</v>
      </c>
      <c r="F862" s="20">
        <v>45712</v>
      </c>
      <c r="G862" t="s">
        <v>1884</v>
      </c>
      <c r="H862" t="s">
        <v>1907</v>
      </c>
      <c r="I862">
        <v>-390</v>
      </c>
    </row>
    <row r="863" spans="1:9" x14ac:dyDescent="0.3">
      <c r="A863">
        <v>64969</v>
      </c>
      <c r="B863">
        <v>113</v>
      </c>
      <c r="C863" t="s">
        <v>98</v>
      </c>
      <c r="D863">
        <v>122</v>
      </c>
      <c r="E863" t="s">
        <v>25</v>
      </c>
      <c r="F863" s="20">
        <v>45712</v>
      </c>
      <c r="G863" t="s">
        <v>1884</v>
      </c>
      <c r="H863" t="s">
        <v>2200</v>
      </c>
      <c r="I863">
        <v>-238.75</v>
      </c>
    </row>
    <row r="864" spans="1:9" x14ac:dyDescent="0.3">
      <c r="A864">
        <v>64970</v>
      </c>
      <c r="B864">
        <v>113</v>
      </c>
      <c r="C864" t="s">
        <v>98</v>
      </c>
      <c r="D864">
        <v>122</v>
      </c>
      <c r="E864" t="s">
        <v>25</v>
      </c>
      <c r="F864" s="20">
        <v>45712</v>
      </c>
      <c r="G864" t="s">
        <v>1884</v>
      </c>
      <c r="H864" t="s">
        <v>1900</v>
      </c>
      <c r="I864">
        <v>-230</v>
      </c>
    </row>
    <row r="865" spans="1:9" x14ac:dyDescent="0.3">
      <c r="A865">
        <v>64971</v>
      </c>
      <c r="B865">
        <v>113</v>
      </c>
      <c r="C865" t="s">
        <v>98</v>
      </c>
      <c r="D865">
        <v>122</v>
      </c>
      <c r="E865" t="s">
        <v>25</v>
      </c>
      <c r="F865" s="20">
        <v>45712</v>
      </c>
      <c r="G865" t="s">
        <v>1884</v>
      </c>
      <c r="H865" t="s">
        <v>1893</v>
      </c>
      <c r="I865">
        <v>-76.5</v>
      </c>
    </row>
    <row r="866" spans="1:9" x14ac:dyDescent="0.3">
      <c r="A866">
        <v>64972</v>
      </c>
      <c r="B866">
        <v>113</v>
      </c>
      <c r="C866" t="s">
        <v>98</v>
      </c>
      <c r="D866">
        <v>122</v>
      </c>
      <c r="E866" t="s">
        <v>25</v>
      </c>
      <c r="F866" s="20">
        <v>45712</v>
      </c>
      <c r="G866" t="s">
        <v>1884</v>
      </c>
      <c r="H866" t="s">
        <v>1966</v>
      </c>
      <c r="I866">
        <v>-3112.86</v>
      </c>
    </row>
    <row r="867" spans="1:9" x14ac:dyDescent="0.3">
      <c r="A867">
        <v>64973</v>
      </c>
      <c r="B867">
        <v>113</v>
      </c>
      <c r="C867" t="s">
        <v>98</v>
      </c>
      <c r="D867">
        <v>122</v>
      </c>
      <c r="E867" t="s">
        <v>25</v>
      </c>
      <c r="F867" s="20">
        <v>45712</v>
      </c>
      <c r="G867" t="s">
        <v>1884</v>
      </c>
      <c r="H867" t="s">
        <v>1966</v>
      </c>
      <c r="I867">
        <v>-4552.8100000000004</v>
      </c>
    </row>
    <row r="868" spans="1:9" x14ac:dyDescent="0.3">
      <c r="A868">
        <v>64974</v>
      </c>
      <c r="B868">
        <v>113</v>
      </c>
      <c r="C868" t="s">
        <v>98</v>
      </c>
      <c r="D868">
        <v>122</v>
      </c>
      <c r="E868" t="s">
        <v>25</v>
      </c>
      <c r="F868" s="20">
        <v>45712</v>
      </c>
      <c r="G868" t="s">
        <v>1884</v>
      </c>
      <c r="H868" t="s">
        <v>1966</v>
      </c>
      <c r="I868">
        <v>-3774.26</v>
      </c>
    </row>
    <row r="869" spans="1:9" x14ac:dyDescent="0.3">
      <c r="A869">
        <v>64975</v>
      </c>
      <c r="B869">
        <v>113</v>
      </c>
      <c r="C869" t="s">
        <v>98</v>
      </c>
      <c r="D869">
        <v>122</v>
      </c>
      <c r="E869" t="s">
        <v>25</v>
      </c>
      <c r="F869" s="20">
        <v>45712</v>
      </c>
      <c r="G869" t="s">
        <v>1884</v>
      </c>
      <c r="H869" t="s">
        <v>1895</v>
      </c>
      <c r="I869">
        <v>-3570.9</v>
      </c>
    </row>
    <row r="870" spans="1:9" x14ac:dyDescent="0.3">
      <c r="A870">
        <v>64976</v>
      </c>
      <c r="B870">
        <v>113</v>
      </c>
      <c r="C870" t="s">
        <v>98</v>
      </c>
      <c r="D870">
        <v>122</v>
      </c>
      <c r="E870" t="s">
        <v>25</v>
      </c>
      <c r="F870" s="20">
        <v>45712</v>
      </c>
      <c r="G870" t="s">
        <v>1884</v>
      </c>
      <c r="H870" t="s">
        <v>1918</v>
      </c>
      <c r="I870">
        <v>-799.55</v>
      </c>
    </row>
    <row r="871" spans="1:9" x14ac:dyDescent="0.3">
      <c r="A871">
        <v>64977</v>
      </c>
      <c r="B871">
        <v>113</v>
      </c>
      <c r="C871" t="s">
        <v>98</v>
      </c>
      <c r="D871">
        <v>122</v>
      </c>
      <c r="E871" t="s">
        <v>25</v>
      </c>
      <c r="F871" s="20">
        <v>45712</v>
      </c>
      <c r="G871" t="s">
        <v>1884</v>
      </c>
      <c r="H871" t="s">
        <v>1918</v>
      </c>
      <c r="I871">
        <v>-1142.22</v>
      </c>
    </row>
    <row r="872" spans="1:9" x14ac:dyDescent="0.3">
      <c r="A872">
        <v>64978</v>
      </c>
      <c r="B872">
        <v>113</v>
      </c>
      <c r="C872" t="s">
        <v>98</v>
      </c>
      <c r="D872">
        <v>122</v>
      </c>
      <c r="E872" t="s">
        <v>25</v>
      </c>
      <c r="F872" s="20">
        <v>45712</v>
      </c>
      <c r="G872" t="s">
        <v>1884</v>
      </c>
      <c r="H872" t="s">
        <v>2104</v>
      </c>
      <c r="I872">
        <v>-1220.46</v>
      </c>
    </row>
    <row r="873" spans="1:9" x14ac:dyDescent="0.3">
      <c r="A873">
        <v>64979</v>
      </c>
      <c r="B873">
        <v>113</v>
      </c>
      <c r="C873" t="s">
        <v>98</v>
      </c>
      <c r="D873">
        <v>122</v>
      </c>
      <c r="E873" t="s">
        <v>25</v>
      </c>
      <c r="F873" s="20">
        <v>45712</v>
      </c>
      <c r="G873" t="s">
        <v>1884</v>
      </c>
      <c r="H873" t="s">
        <v>1890</v>
      </c>
      <c r="I873">
        <v>-119.99</v>
      </c>
    </row>
    <row r="874" spans="1:9" x14ac:dyDescent="0.3">
      <c r="A874">
        <v>64980</v>
      </c>
      <c r="B874">
        <v>113</v>
      </c>
      <c r="C874" t="s">
        <v>98</v>
      </c>
      <c r="D874">
        <v>122</v>
      </c>
      <c r="E874" t="s">
        <v>25</v>
      </c>
      <c r="F874" s="20">
        <v>45712</v>
      </c>
      <c r="G874" t="s">
        <v>1884</v>
      </c>
      <c r="H874" t="s">
        <v>2140</v>
      </c>
      <c r="I874">
        <v>-8360</v>
      </c>
    </row>
    <row r="875" spans="1:9" x14ac:dyDescent="0.3">
      <c r="A875">
        <v>64981</v>
      </c>
      <c r="B875">
        <v>113</v>
      </c>
      <c r="C875" t="s">
        <v>98</v>
      </c>
      <c r="D875">
        <v>122</v>
      </c>
      <c r="E875" t="s">
        <v>25</v>
      </c>
      <c r="F875" s="20">
        <v>45712</v>
      </c>
      <c r="G875" t="s">
        <v>1884</v>
      </c>
      <c r="H875" t="s">
        <v>2222</v>
      </c>
      <c r="I875">
        <v>-200</v>
      </c>
    </row>
    <row r="876" spans="1:9" x14ac:dyDescent="0.3">
      <c r="A876">
        <v>64982</v>
      </c>
      <c r="B876">
        <v>113</v>
      </c>
      <c r="C876" t="s">
        <v>98</v>
      </c>
      <c r="D876">
        <v>122</v>
      </c>
      <c r="E876" t="s">
        <v>25</v>
      </c>
      <c r="F876" s="20">
        <v>45712</v>
      </c>
      <c r="G876" t="s">
        <v>1884</v>
      </c>
      <c r="H876" t="s">
        <v>2155</v>
      </c>
      <c r="I876">
        <v>-303.2</v>
      </c>
    </row>
    <row r="877" spans="1:9" x14ac:dyDescent="0.3">
      <c r="A877">
        <v>64983</v>
      </c>
      <c r="B877">
        <v>113</v>
      </c>
      <c r="C877" t="s">
        <v>98</v>
      </c>
      <c r="D877">
        <v>122</v>
      </c>
      <c r="E877" t="s">
        <v>25</v>
      </c>
      <c r="F877" s="20">
        <v>45712</v>
      </c>
      <c r="G877" t="s">
        <v>1884</v>
      </c>
      <c r="H877" t="s">
        <v>2223</v>
      </c>
      <c r="I877">
        <v>-13</v>
      </c>
    </row>
    <row r="878" spans="1:9" x14ac:dyDescent="0.3">
      <c r="A878">
        <v>64984</v>
      </c>
      <c r="B878">
        <v>113</v>
      </c>
      <c r="C878" t="s">
        <v>98</v>
      </c>
      <c r="D878">
        <v>122</v>
      </c>
      <c r="E878" t="s">
        <v>25</v>
      </c>
      <c r="F878" s="20">
        <v>45712</v>
      </c>
      <c r="G878" t="s">
        <v>1884</v>
      </c>
      <c r="H878" t="s">
        <v>2223</v>
      </c>
      <c r="I878">
        <v>-13</v>
      </c>
    </row>
    <row r="879" spans="1:9" x14ac:dyDescent="0.3">
      <c r="A879">
        <v>64985</v>
      </c>
      <c r="B879">
        <v>113</v>
      </c>
      <c r="C879" t="s">
        <v>98</v>
      </c>
      <c r="D879">
        <v>122</v>
      </c>
      <c r="E879" t="s">
        <v>25</v>
      </c>
      <c r="F879" s="20">
        <v>45712</v>
      </c>
      <c r="G879" t="s">
        <v>1884</v>
      </c>
      <c r="H879" t="s">
        <v>2223</v>
      </c>
      <c r="I879">
        <v>-13</v>
      </c>
    </row>
    <row r="880" spans="1:9" x14ac:dyDescent="0.3">
      <c r="A880">
        <v>64986</v>
      </c>
      <c r="B880">
        <v>113</v>
      </c>
      <c r="C880" t="s">
        <v>98</v>
      </c>
      <c r="D880">
        <v>122</v>
      </c>
      <c r="E880" t="s">
        <v>25</v>
      </c>
      <c r="F880" s="20">
        <v>45712</v>
      </c>
      <c r="G880" t="s">
        <v>1884</v>
      </c>
      <c r="H880" t="s">
        <v>2224</v>
      </c>
      <c r="I880">
        <v>-15.6</v>
      </c>
    </row>
    <row r="881" spans="1:9" x14ac:dyDescent="0.3">
      <c r="A881">
        <v>64931</v>
      </c>
      <c r="B881">
        <v>113</v>
      </c>
      <c r="C881" t="s">
        <v>98</v>
      </c>
      <c r="D881">
        <v>122</v>
      </c>
      <c r="E881" t="s">
        <v>25</v>
      </c>
      <c r="F881" s="20">
        <v>45709</v>
      </c>
      <c r="G881" t="s">
        <v>1886</v>
      </c>
      <c r="H881" t="s">
        <v>2027</v>
      </c>
      <c r="I881">
        <v>1532.09</v>
      </c>
    </row>
    <row r="882" spans="1:9" x14ac:dyDescent="0.3">
      <c r="A882">
        <v>64932</v>
      </c>
      <c r="B882">
        <v>113</v>
      </c>
      <c r="C882" t="s">
        <v>98</v>
      </c>
      <c r="D882">
        <v>122</v>
      </c>
      <c r="E882" t="s">
        <v>25</v>
      </c>
      <c r="F882" s="20">
        <v>45709</v>
      </c>
      <c r="G882" t="s">
        <v>1886</v>
      </c>
      <c r="H882" t="s">
        <v>1927</v>
      </c>
      <c r="I882">
        <v>115.16</v>
      </c>
    </row>
    <row r="883" spans="1:9" x14ac:dyDescent="0.3">
      <c r="A883">
        <v>64933</v>
      </c>
      <c r="B883">
        <v>113</v>
      </c>
      <c r="C883" t="s">
        <v>98</v>
      </c>
      <c r="D883">
        <v>122</v>
      </c>
      <c r="E883" t="s">
        <v>25</v>
      </c>
      <c r="F883" s="20">
        <v>45709</v>
      </c>
      <c r="G883" t="s">
        <v>1886</v>
      </c>
      <c r="H883" t="s">
        <v>2225</v>
      </c>
      <c r="I883">
        <v>28.8</v>
      </c>
    </row>
    <row r="884" spans="1:9" x14ac:dyDescent="0.3">
      <c r="A884">
        <v>64929</v>
      </c>
      <c r="B884">
        <v>113</v>
      </c>
      <c r="C884" t="s">
        <v>98</v>
      </c>
      <c r="D884">
        <v>122</v>
      </c>
      <c r="E884" t="s">
        <v>25</v>
      </c>
      <c r="F884" s="20">
        <v>45708</v>
      </c>
      <c r="G884" t="s">
        <v>1886</v>
      </c>
      <c r="H884" t="s">
        <v>1927</v>
      </c>
      <c r="I884">
        <v>114.99</v>
      </c>
    </row>
    <row r="885" spans="1:9" x14ac:dyDescent="0.3">
      <c r="A885">
        <v>64105</v>
      </c>
      <c r="B885">
        <v>113</v>
      </c>
      <c r="C885" t="s">
        <v>98</v>
      </c>
      <c r="D885">
        <v>122</v>
      </c>
      <c r="E885" t="s">
        <v>25</v>
      </c>
      <c r="F885" s="20">
        <v>45707</v>
      </c>
      <c r="G885" t="s">
        <v>1886</v>
      </c>
      <c r="H885" t="s">
        <v>2226</v>
      </c>
      <c r="I885">
        <v>227959.31</v>
      </c>
    </row>
    <row r="886" spans="1:9" x14ac:dyDescent="0.3">
      <c r="A886">
        <v>64106</v>
      </c>
      <c r="B886">
        <v>113</v>
      </c>
      <c r="C886" t="s">
        <v>98</v>
      </c>
      <c r="D886">
        <v>122</v>
      </c>
      <c r="E886" t="s">
        <v>25</v>
      </c>
      <c r="F886" s="20">
        <v>45707</v>
      </c>
      <c r="G886" t="s">
        <v>1884</v>
      </c>
      <c r="H886" t="s">
        <v>1973</v>
      </c>
      <c r="I886">
        <v>-54485.29</v>
      </c>
    </row>
    <row r="887" spans="1:9" x14ac:dyDescent="0.3">
      <c r="A887">
        <v>64107</v>
      </c>
      <c r="B887">
        <v>113</v>
      </c>
      <c r="C887" t="s">
        <v>98</v>
      </c>
      <c r="D887">
        <v>122</v>
      </c>
      <c r="E887" t="s">
        <v>25</v>
      </c>
      <c r="F887" s="20">
        <v>45707</v>
      </c>
      <c r="G887" t="s">
        <v>1884</v>
      </c>
      <c r="H887" t="s">
        <v>1973</v>
      </c>
      <c r="I887">
        <v>-22390.66</v>
      </c>
    </row>
    <row r="888" spans="1:9" x14ac:dyDescent="0.3">
      <c r="A888">
        <v>64108</v>
      </c>
      <c r="B888">
        <v>113</v>
      </c>
      <c r="C888" t="s">
        <v>98</v>
      </c>
      <c r="D888">
        <v>122</v>
      </c>
      <c r="E888" t="s">
        <v>25</v>
      </c>
      <c r="F888" s="20">
        <v>45707</v>
      </c>
      <c r="G888" t="s">
        <v>1884</v>
      </c>
      <c r="H888" t="s">
        <v>2227</v>
      </c>
      <c r="I888">
        <v>-737.24</v>
      </c>
    </row>
    <row r="889" spans="1:9" x14ac:dyDescent="0.3">
      <c r="A889">
        <v>64109</v>
      </c>
      <c r="B889">
        <v>113</v>
      </c>
      <c r="C889" t="s">
        <v>98</v>
      </c>
      <c r="D889">
        <v>122</v>
      </c>
      <c r="E889" t="s">
        <v>25</v>
      </c>
      <c r="F889" s="20">
        <v>45707</v>
      </c>
      <c r="G889" t="s">
        <v>1884</v>
      </c>
      <c r="H889" t="s">
        <v>1978</v>
      </c>
      <c r="I889">
        <v>-27586.02</v>
      </c>
    </row>
    <row r="890" spans="1:9" x14ac:dyDescent="0.3">
      <c r="A890">
        <v>64110</v>
      </c>
      <c r="B890">
        <v>113</v>
      </c>
      <c r="C890" t="s">
        <v>98</v>
      </c>
      <c r="D890">
        <v>122</v>
      </c>
      <c r="E890" t="s">
        <v>25</v>
      </c>
      <c r="F890" s="20">
        <v>45707</v>
      </c>
      <c r="G890" t="s">
        <v>1884</v>
      </c>
      <c r="H890" t="s">
        <v>1979</v>
      </c>
      <c r="I890">
        <v>-2984.68</v>
      </c>
    </row>
    <row r="891" spans="1:9" x14ac:dyDescent="0.3">
      <c r="A891">
        <v>64111</v>
      </c>
      <c r="B891">
        <v>113</v>
      </c>
      <c r="C891" t="s">
        <v>98</v>
      </c>
      <c r="D891">
        <v>122</v>
      </c>
      <c r="E891" t="s">
        <v>25</v>
      </c>
      <c r="F891" s="20">
        <v>45707</v>
      </c>
      <c r="G891" t="s">
        <v>1884</v>
      </c>
      <c r="H891" t="s">
        <v>1979</v>
      </c>
      <c r="I891">
        <v>-471.07</v>
      </c>
    </row>
    <row r="892" spans="1:9" x14ac:dyDescent="0.3">
      <c r="A892">
        <v>64112</v>
      </c>
      <c r="B892">
        <v>113</v>
      </c>
      <c r="C892" t="s">
        <v>98</v>
      </c>
      <c r="D892">
        <v>122</v>
      </c>
      <c r="E892" t="s">
        <v>25</v>
      </c>
      <c r="F892" s="20">
        <v>45707</v>
      </c>
      <c r="G892" t="s">
        <v>1884</v>
      </c>
      <c r="H892" t="s">
        <v>2156</v>
      </c>
      <c r="I892">
        <v>-1550</v>
      </c>
    </row>
    <row r="893" spans="1:9" x14ac:dyDescent="0.3">
      <c r="A893">
        <v>64113</v>
      </c>
      <c r="B893">
        <v>113</v>
      </c>
      <c r="C893" t="s">
        <v>98</v>
      </c>
      <c r="D893">
        <v>122</v>
      </c>
      <c r="E893" t="s">
        <v>25</v>
      </c>
      <c r="F893" s="20">
        <v>45707</v>
      </c>
      <c r="G893" t="s">
        <v>1884</v>
      </c>
      <c r="H893" t="s">
        <v>2090</v>
      </c>
      <c r="I893">
        <v>-7000</v>
      </c>
    </row>
    <row r="894" spans="1:9" x14ac:dyDescent="0.3">
      <c r="A894">
        <v>64114</v>
      </c>
      <c r="B894">
        <v>113</v>
      </c>
      <c r="C894" t="s">
        <v>98</v>
      </c>
      <c r="D894">
        <v>122</v>
      </c>
      <c r="E894" t="s">
        <v>25</v>
      </c>
      <c r="F894" s="20">
        <v>45707</v>
      </c>
      <c r="G894" t="s">
        <v>1884</v>
      </c>
      <c r="H894" t="s">
        <v>2228</v>
      </c>
      <c r="I894">
        <v>-8509.7800000000007</v>
      </c>
    </row>
    <row r="895" spans="1:9" x14ac:dyDescent="0.3">
      <c r="A895">
        <v>64115</v>
      </c>
      <c r="B895">
        <v>113</v>
      </c>
      <c r="C895" t="s">
        <v>98</v>
      </c>
      <c r="D895">
        <v>122</v>
      </c>
      <c r="E895" t="s">
        <v>25</v>
      </c>
      <c r="F895" s="20">
        <v>45707</v>
      </c>
      <c r="G895" t="s">
        <v>1884</v>
      </c>
      <c r="H895" t="s">
        <v>1994</v>
      </c>
      <c r="I895">
        <v>-17325</v>
      </c>
    </row>
    <row r="896" spans="1:9" x14ac:dyDescent="0.3">
      <c r="A896">
        <v>64116</v>
      </c>
      <c r="B896">
        <v>113</v>
      </c>
      <c r="C896" t="s">
        <v>98</v>
      </c>
      <c r="D896">
        <v>122</v>
      </c>
      <c r="E896" t="s">
        <v>25</v>
      </c>
      <c r="F896" s="20">
        <v>45707</v>
      </c>
      <c r="G896" t="s">
        <v>1884</v>
      </c>
      <c r="H896" t="s">
        <v>1964</v>
      </c>
      <c r="I896">
        <v>-5326.87</v>
      </c>
    </row>
    <row r="897" spans="1:9" x14ac:dyDescent="0.3">
      <c r="A897">
        <v>64117</v>
      </c>
      <c r="B897">
        <v>113</v>
      </c>
      <c r="C897" t="s">
        <v>98</v>
      </c>
      <c r="D897">
        <v>122</v>
      </c>
      <c r="E897" t="s">
        <v>25</v>
      </c>
      <c r="F897" s="20">
        <v>45707</v>
      </c>
      <c r="G897" t="s">
        <v>1884</v>
      </c>
      <c r="H897" t="s">
        <v>1917</v>
      </c>
      <c r="I897">
        <v>-2668.68</v>
      </c>
    </row>
    <row r="898" spans="1:9" x14ac:dyDescent="0.3">
      <c r="A898">
        <v>64118</v>
      </c>
      <c r="B898">
        <v>113</v>
      </c>
      <c r="C898" t="s">
        <v>98</v>
      </c>
      <c r="D898">
        <v>122</v>
      </c>
      <c r="E898" t="s">
        <v>25</v>
      </c>
      <c r="F898" s="20">
        <v>45707</v>
      </c>
      <c r="G898" t="s">
        <v>1884</v>
      </c>
      <c r="H898" t="s">
        <v>1966</v>
      </c>
      <c r="I898">
        <v>-2653.53</v>
      </c>
    </row>
    <row r="899" spans="1:9" x14ac:dyDescent="0.3">
      <c r="A899">
        <v>64119</v>
      </c>
      <c r="B899">
        <v>113</v>
      </c>
      <c r="C899" t="s">
        <v>98</v>
      </c>
      <c r="D899">
        <v>122</v>
      </c>
      <c r="E899" t="s">
        <v>25</v>
      </c>
      <c r="F899" s="20">
        <v>45707</v>
      </c>
      <c r="G899" t="s">
        <v>1884</v>
      </c>
      <c r="H899" t="s">
        <v>1955</v>
      </c>
      <c r="I899">
        <v>-1395.64</v>
      </c>
    </row>
    <row r="900" spans="1:9" x14ac:dyDescent="0.3">
      <c r="A900">
        <v>64120</v>
      </c>
      <c r="B900">
        <v>113</v>
      </c>
      <c r="C900" t="s">
        <v>98</v>
      </c>
      <c r="D900">
        <v>122</v>
      </c>
      <c r="E900" t="s">
        <v>25</v>
      </c>
      <c r="F900" s="20">
        <v>45707</v>
      </c>
      <c r="G900" t="s">
        <v>1884</v>
      </c>
      <c r="H900" t="s">
        <v>1918</v>
      </c>
      <c r="I900">
        <v>-1026.3499999999999</v>
      </c>
    </row>
    <row r="901" spans="1:9" x14ac:dyDescent="0.3">
      <c r="A901">
        <v>64121</v>
      </c>
      <c r="B901">
        <v>113</v>
      </c>
      <c r="C901" t="s">
        <v>98</v>
      </c>
      <c r="D901">
        <v>122</v>
      </c>
      <c r="E901" t="s">
        <v>25</v>
      </c>
      <c r="F901" s="20">
        <v>45707</v>
      </c>
      <c r="G901" t="s">
        <v>1884</v>
      </c>
      <c r="H901" t="s">
        <v>1910</v>
      </c>
      <c r="I901">
        <v>-1003.8</v>
      </c>
    </row>
    <row r="902" spans="1:9" x14ac:dyDescent="0.3">
      <c r="A902">
        <v>64122</v>
      </c>
      <c r="B902">
        <v>113</v>
      </c>
      <c r="C902" t="s">
        <v>98</v>
      </c>
      <c r="D902">
        <v>122</v>
      </c>
      <c r="E902" t="s">
        <v>25</v>
      </c>
      <c r="F902" s="20">
        <v>45707</v>
      </c>
      <c r="G902" t="s">
        <v>1884</v>
      </c>
      <c r="H902" t="s">
        <v>1919</v>
      </c>
      <c r="I902">
        <v>-2921.87</v>
      </c>
    </row>
    <row r="903" spans="1:9" x14ac:dyDescent="0.3">
      <c r="A903">
        <v>64123</v>
      </c>
      <c r="B903">
        <v>113</v>
      </c>
      <c r="C903" t="s">
        <v>98</v>
      </c>
      <c r="D903">
        <v>122</v>
      </c>
      <c r="E903" t="s">
        <v>25</v>
      </c>
      <c r="F903" s="20">
        <v>45707</v>
      </c>
      <c r="G903" t="s">
        <v>1884</v>
      </c>
      <c r="H903" t="s">
        <v>1893</v>
      </c>
      <c r="I903">
        <v>-557</v>
      </c>
    </row>
    <row r="904" spans="1:9" x14ac:dyDescent="0.3">
      <c r="A904">
        <v>64124</v>
      </c>
      <c r="B904">
        <v>113</v>
      </c>
      <c r="C904" t="s">
        <v>98</v>
      </c>
      <c r="D904">
        <v>122</v>
      </c>
      <c r="E904" t="s">
        <v>25</v>
      </c>
      <c r="F904" s="20">
        <v>45707</v>
      </c>
      <c r="G904" t="s">
        <v>1884</v>
      </c>
      <c r="H904" t="s">
        <v>1914</v>
      </c>
      <c r="I904">
        <v>-707.5</v>
      </c>
    </row>
    <row r="905" spans="1:9" x14ac:dyDescent="0.3">
      <c r="A905">
        <v>64125</v>
      </c>
      <c r="B905">
        <v>113</v>
      </c>
      <c r="C905" t="s">
        <v>98</v>
      </c>
      <c r="D905">
        <v>122</v>
      </c>
      <c r="E905" t="s">
        <v>25</v>
      </c>
      <c r="F905" s="20">
        <v>45707</v>
      </c>
      <c r="G905" t="s">
        <v>1884</v>
      </c>
      <c r="H905" t="s">
        <v>1960</v>
      </c>
      <c r="I905">
        <v>-852.66</v>
      </c>
    </row>
    <row r="906" spans="1:9" x14ac:dyDescent="0.3">
      <c r="A906">
        <v>64126</v>
      </c>
      <c r="B906">
        <v>113</v>
      </c>
      <c r="C906" t="s">
        <v>98</v>
      </c>
      <c r="D906">
        <v>122</v>
      </c>
      <c r="E906" t="s">
        <v>25</v>
      </c>
      <c r="F906" s="20">
        <v>45707</v>
      </c>
      <c r="G906" t="s">
        <v>1884</v>
      </c>
      <c r="H906" t="s">
        <v>2229</v>
      </c>
      <c r="I906">
        <v>-889</v>
      </c>
    </row>
    <row r="907" spans="1:9" x14ac:dyDescent="0.3">
      <c r="A907">
        <v>64127</v>
      </c>
      <c r="B907">
        <v>113</v>
      </c>
      <c r="C907" t="s">
        <v>98</v>
      </c>
      <c r="D907">
        <v>122</v>
      </c>
      <c r="E907" t="s">
        <v>25</v>
      </c>
      <c r="F907" s="20">
        <v>45707</v>
      </c>
      <c r="G907" t="s">
        <v>1884</v>
      </c>
      <c r="H907" t="s">
        <v>1942</v>
      </c>
      <c r="I907">
        <v>-839.09</v>
      </c>
    </row>
    <row r="908" spans="1:9" x14ac:dyDescent="0.3">
      <c r="A908">
        <v>64128</v>
      </c>
      <c r="B908">
        <v>113</v>
      </c>
      <c r="C908" t="s">
        <v>98</v>
      </c>
      <c r="D908">
        <v>122</v>
      </c>
      <c r="E908" t="s">
        <v>25</v>
      </c>
      <c r="F908" s="20">
        <v>45707</v>
      </c>
      <c r="G908" t="s">
        <v>1884</v>
      </c>
      <c r="H908" t="s">
        <v>1902</v>
      </c>
      <c r="I908">
        <v>-789</v>
      </c>
    </row>
    <row r="909" spans="1:9" x14ac:dyDescent="0.3">
      <c r="A909">
        <v>64129</v>
      </c>
      <c r="B909">
        <v>113</v>
      </c>
      <c r="C909" t="s">
        <v>98</v>
      </c>
      <c r="D909">
        <v>122</v>
      </c>
      <c r="E909" t="s">
        <v>25</v>
      </c>
      <c r="F909" s="20">
        <v>45707</v>
      </c>
      <c r="G909" t="s">
        <v>1884</v>
      </c>
      <c r="H909" t="s">
        <v>2197</v>
      </c>
      <c r="I909">
        <v>-773.4</v>
      </c>
    </row>
    <row r="910" spans="1:9" x14ac:dyDescent="0.3">
      <c r="A910">
        <v>64130</v>
      </c>
      <c r="B910">
        <v>113</v>
      </c>
      <c r="C910" t="s">
        <v>98</v>
      </c>
      <c r="D910">
        <v>122</v>
      </c>
      <c r="E910" t="s">
        <v>25</v>
      </c>
      <c r="F910" s="20">
        <v>45707</v>
      </c>
      <c r="G910" t="s">
        <v>1884</v>
      </c>
      <c r="H910" t="s">
        <v>1912</v>
      </c>
      <c r="I910">
        <v>-769.6</v>
      </c>
    </row>
    <row r="911" spans="1:9" x14ac:dyDescent="0.3">
      <c r="A911">
        <v>64131</v>
      </c>
      <c r="B911">
        <v>113</v>
      </c>
      <c r="C911" t="s">
        <v>98</v>
      </c>
      <c r="D911">
        <v>122</v>
      </c>
      <c r="E911" t="s">
        <v>25</v>
      </c>
      <c r="F911" s="20">
        <v>45707</v>
      </c>
      <c r="G911" t="s">
        <v>1884</v>
      </c>
      <c r="H911" t="s">
        <v>1899</v>
      </c>
      <c r="I911">
        <v>-723.55</v>
      </c>
    </row>
    <row r="912" spans="1:9" x14ac:dyDescent="0.3">
      <c r="A912">
        <v>64132</v>
      </c>
      <c r="B912">
        <v>113</v>
      </c>
      <c r="C912" t="s">
        <v>98</v>
      </c>
      <c r="D912">
        <v>122</v>
      </c>
      <c r="E912" t="s">
        <v>25</v>
      </c>
      <c r="F912" s="20">
        <v>45707</v>
      </c>
      <c r="G912" t="s">
        <v>1884</v>
      </c>
      <c r="H912" t="s">
        <v>2142</v>
      </c>
      <c r="I912">
        <v>-700.56</v>
      </c>
    </row>
    <row r="913" spans="1:9" x14ac:dyDescent="0.3">
      <c r="A913">
        <v>64133</v>
      </c>
      <c r="B913">
        <v>113</v>
      </c>
      <c r="C913" t="s">
        <v>98</v>
      </c>
      <c r="D913">
        <v>122</v>
      </c>
      <c r="E913" t="s">
        <v>25</v>
      </c>
      <c r="F913" s="20">
        <v>45707</v>
      </c>
      <c r="G913" t="s">
        <v>1884</v>
      </c>
      <c r="H913" t="s">
        <v>1920</v>
      </c>
      <c r="I913">
        <v>-687.6</v>
      </c>
    </row>
    <row r="914" spans="1:9" x14ac:dyDescent="0.3">
      <c r="A914">
        <v>64134</v>
      </c>
      <c r="B914">
        <v>113</v>
      </c>
      <c r="C914" t="s">
        <v>98</v>
      </c>
      <c r="D914">
        <v>122</v>
      </c>
      <c r="E914" t="s">
        <v>25</v>
      </c>
      <c r="F914" s="20">
        <v>45707</v>
      </c>
      <c r="G914" t="s">
        <v>1884</v>
      </c>
      <c r="H914" t="s">
        <v>2018</v>
      </c>
      <c r="I914">
        <v>-686</v>
      </c>
    </row>
    <row r="915" spans="1:9" x14ac:dyDescent="0.3">
      <c r="A915">
        <v>64135</v>
      </c>
      <c r="B915">
        <v>113</v>
      </c>
      <c r="C915" t="s">
        <v>98</v>
      </c>
      <c r="D915">
        <v>122</v>
      </c>
      <c r="E915" t="s">
        <v>25</v>
      </c>
      <c r="F915" s="20">
        <v>45707</v>
      </c>
      <c r="G915" t="s">
        <v>1884</v>
      </c>
      <c r="H915" t="s">
        <v>1993</v>
      </c>
      <c r="I915">
        <v>-660</v>
      </c>
    </row>
    <row r="916" spans="1:9" x14ac:dyDescent="0.3">
      <c r="A916">
        <v>64136</v>
      </c>
      <c r="B916">
        <v>113</v>
      </c>
      <c r="C916" t="s">
        <v>98</v>
      </c>
      <c r="D916">
        <v>122</v>
      </c>
      <c r="E916" t="s">
        <v>25</v>
      </c>
      <c r="F916" s="20">
        <v>45707</v>
      </c>
      <c r="G916" t="s">
        <v>1884</v>
      </c>
      <c r="H916" t="s">
        <v>1966</v>
      </c>
      <c r="I916">
        <v>-663.39</v>
      </c>
    </row>
    <row r="917" spans="1:9" x14ac:dyDescent="0.3">
      <c r="A917">
        <v>64137</v>
      </c>
      <c r="B917">
        <v>113</v>
      </c>
      <c r="C917" t="s">
        <v>98</v>
      </c>
      <c r="D917">
        <v>122</v>
      </c>
      <c r="E917" t="s">
        <v>25</v>
      </c>
      <c r="F917" s="20">
        <v>45707</v>
      </c>
      <c r="G917" t="s">
        <v>1884</v>
      </c>
      <c r="H917" t="s">
        <v>1901</v>
      </c>
      <c r="I917">
        <v>-644.02</v>
      </c>
    </row>
    <row r="918" spans="1:9" x14ac:dyDescent="0.3">
      <c r="A918">
        <v>64138</v>
      </c>
      <c r="B918">
        <v>113</v>
      </c>
      <c r="C918" t="s">
        <v>98</v>
      </c>
      <c r="D918">
        <v>122</v>
      </c>
      <c r="E918" t="s">
        <v>25</v>
      </c>
      <c r="F918" s="20">
        <v>45707</v>
      </c>
      <c r="G918" t="s">
        <v>1884</v>
      </c>
      <c r="H918" t="s">
        <v>1947</v>
      </c>
      <c r="I918">
        <v>-613.35</v>
      </c>
    </row>
    <row r="919" spans="1:9" x14ac:dyDescent="0.3">
      <c r="A919">
        <v>64139</v>
      </c>
      <c r="B919">
        <v>113</v>
      </c>
      <c r="C919" t="s">
        <v>98</v>
      </c>
      <c r="D919">
        <v>122</v>
      </c>
      <c r="E919" t="s">
        <v>25</v>
      </c>
      <c r="F919" s="20">
        <v>45707</v>
      </c>
      <c r="G919" t="s">
        <v>1884</v>
      </c>
      <c r="H919" t="s">
        <v>1941</v>
      </c>
      <c r="I919">
        <v>-588.73</v>
      </c>
    </row>
    <row r="920" spans="1:9" x14ac:dyDescent="0.3">
      <c r="A920">
        <v>64140</v>
      </c>
      <c r="B920">
        <v>113</v>
      </c>
      <c r="C920" t="s">
        <v>98</v>
      </c>
      <c r="D920">
        <v>122</v>
      </c>
      <c r="E920" t="s">
        <v>25</v>
      </c>
      <c r="F920" s="20">
        <v>45707</v>
      </c>
      <c r="G920" t="s">
        <v>1884</v>
      </c>
      <c r="H920" t="s">
        <v>1944</v>
      </c>
      <c r="I920">
        <v>-437.4</v>
      </c>
    </row>
    <row r="921" spans="1:9" x14ac:dyDescent="0.3">
      <c r="A921">
        <v>64141</v>
      </c>
      <c r="B921">
        <v>113</v>
      </c>
      <c r="C921" t="s">
        <v>98</v>
      </c>
      <c r="D921">
        <v>122</v>
      </c>
      <c r="E921" t="s">
        <v>25</v>
      </c>
      <c r="F921" s="20">
        <v>45707</v>
      </c>
      <c r="G921" t="s">
        <v>1884</v>
      </c>
      <c r="H921" t="s">
        <v>2075</v>
      </c>
      <c r="I921">
        <v>-429.31</v>
      </c>
    </row>
    <row r="922" spans="1:9" x14ac:dyDescent="0.3">
      <c r="A922">
        <v>64142</v>
      </c>
      <c r="B922">
        <v>113</v>
      </c>
      <c r="C922" t="s">
        <v>98</v>
      </c>
      <c r="D922">
        <v>122</v>
      </c>
      <c r="E922" t="s">
        <v>25</v>
      </c>
      <c r="F922" s="20">
        <v>45707</v>
      </c>
      <c r="G922" t="s">
        <v>1884</v>
      </c>
      <c r="H922" t="s">
        <v>1946</v>
      </c>
      <c r="I922">
        <v>-389</v>
      </c>
    </row>
    <row r="923" spans="1:9" x14ac:dyDescent="0.3">
      <c r="A923">
        <v>64143</v>
      </c>
      <c r="B923">
        <v>113</v>
      </c>
      <c r="C923" t="s">
        <v>98</v>
      </c>
      <c r="D923">
        <v>122</v>
      </c>
      <c r="E923" t="s">
        <v>25</v>
      </c>
      <c r="F923" s="20">
        <v>45707</v>
      </c>
      <c r="G923" t="s">
        <v>1884</v>
      </c>
      <c r="H923" t="s">
        <v>1989</v>
      </c>
      <c r="I923">
        <v>-335.19</v>
      </c>
    </row>
    <row r="924" spans="1:9" x14ac:dyDescent="0.3">
      <c r="A924">
        <v>64144</v>
      </c>
      <c r="B924">
        <v>113</v>
      </c>
      <c r="C924" t="s">
        <v>98</v>
      </c>
      <c r="D924">
        <v>122</v>
      </c>
      <c r="E924" t="s">
        <v>25</v>
      </c>
      <c r="F924" s="20">
        <v>45707</v>
      </c>
      <c r="G924" t="s">
        <v>1884</v>
      </c>
      <c r="H924" t="s">
        <v>1935</v>
      </c>
      <c r="I924">
        <v>-315</v>
      </c>
    </row>
    <row r="925" spans="1:9" x14ac:dyDescent="0.3">
      <c r="A925">
        <v>64145</v>
      </c>
      <c r="B925">
        <v>113</v>
      </c>
      <c r="C925" t="s">
        <v>98</v>
      </c>
      <c r="D925">
        <v>122</v>
      </c>
      <c r="E925" t="s">
        <v>25</v>
      </c>
      <c r="F925" s="20">
        <v>45707</v>
      </c>
      <c r="G925" t="s">
        <v>1884</v>
      </c>
      <c r="H925" t="s">
        <v>1934</v>
      </c>
      <c r="I925">
        <v>-293.89</v>
      </c>
    </row>
    <row r="926" spans="1:9" x14ac:dyDescent="0.3">
      <c r="A926">
        <v>64146</v>
      </c>
      <c r="B926">
        <v>113</v>
      </c>
      <c r="C926" t="s">
        <v>98</v>
      </c>
      <c r="D926">
        <v>122</v>
      </c>
      <c r="E926" t="s">
        <v>25</v>
      </c>
      <c r="F926" s="20">
        <v>45707</v>
      </c>
      <c r="G926" t="s">
        <v>1884</v>
      </c>
      <c r="H926" t="s">
        <v>2196</v>
      </c>
      <c r="I926">
        <v>-207.37</v>
      </c>
    </row>
    <row r="927" spans="1:9" x14ac:dyDescent="0.3">
      <c r="A927">
        <v>64147</v>
      </c>
      <c r="B927">
        <v>113</v>
      </c>
      <c r="C927" t="s">
        <v>98</v>
      </c>
      <c r="D927">
        <v>122</v>
      </c>
      <c r="E927" t="s">
        <v>25</v>
      </c>
      <c r="F927" s="20">
        <v>45707</v>
      </c>
      <c r="G927" t="s">
        <v>1884</v>
      </c>
      <c r="H927" t="s">
        <v>1992</v>
      </c>
      <c r="I927">
        <v>-185</v>
      </c>
    </row>
    <row r="928" spans="1:9" x14ac:dyDescent="0.3">
      <c r="A928">
        <v>64148</v>
      </c>
      <c r="B928">
        <v>113</v>
      </c>
      <c r="C928" t="s">
        <v>98</v>
      </c>
      <c r="D928">
        <v>122</v>
      </c>
      <c r="E928" t="s">
        <v>25</v>
      </c>
      <c r="F928" s="20">
        <v>45707</v>
      </c>
      <c r="G928" t="s">
        <v>1884</v>
      </c>
      <c r="H928" t="s">
        <v>1900</v>
      </c>
      <c r="I928">
        <v>-160.19999999999999</v>
      </c>
    </row>
    <row r="929" spans="1:9" x14ac:dyDescent="0.3">
      <c r="A929">
        <v>64149</v>
      </c>
      <c r="B929">
        <v>113</v>
      </c>
      <c r="C929" t="s">
        <v>98</v>
      </c>
      <c r="D929">
        <v>122</v>
      </c>
      <c r="E929" t="s">
        <v>25</v>
      </c>
      <c r="F929" s="20">
        <v>45707</v>
      </c>
      <c r="G929" t="s">
        <v>1884</v>
      </c>
      <c r="H929" t="s">
        <v>1911</v>
      </c>
      <c r="I929">
        <v>-720.38</v>
      </c>
    </row>
    <row r="930" spans="1:9" x14ac:dyDescent="0.3">
      <c r="A930">
        <v>64150</v>
      </c>
      <c r="B930">
        <v>113</v>
      </c>
      <c r="C930" t="s">
        <v>98</v>
      </c>
      <c r="D930">
        <v>122</v>
      </c>
      <c r="E930" t="s">
        <v>25</v>
      </c>
      <c r="F930" s="20">
        <v>45707</v>
      </c>
      <c r="G930" t="s">
        <v>1884</v>
      </c>
      <c r="H930" t="s">
        <v>1895</v>
      </c>
      <c r="I930">
        <v>-1916.76</v>
      </c>
    </row>
    <row r="931" spans="1:9" x14ac:dyDescent="0.3">
      <c r="A931">
        <v>64151</v>
      </c>
      <c r="B931">
        <v>113</v>
      </c>
      <c r="C931" t="s">
        <v>98</v>
      </c>
      <c r="D931">
        <v>122</v>
      </c>
      <c r="E931" t="s">
        <v>25</v>
      </c>
      <c r="F931" s="20">
        <v>45707</v>
      </c>
      <c r="G931" t="s">
        <v>1884</v>
      </c>
      <c r="H931" t="s">
        <v>2230</v>
      </c>
      <c r="I931">
        <v>-1826.05</v>
      </c>
    </row>
    <row r="932" spans="1:9" x14ac:dyDescent="0.3">
      <c r="A932">
        <v>64152</v>
      </c>
      <c r="B932">
        <v>113</v>
      </c>
      <c r="C932" t="s">
        <v>98</v>
      </c>
      <c r="D932">
        <v>122</v>
      </c>
      <c r="E932" t="s">
        <v>25</v>
      </c>
      <c r="F932" s="20">
        <v>45707</v>
      </c>
      <c r="G932" t="s">
        <v>1884</v>
      </c>
      <c r="H932" t="s">
        <v>2231</v>
      </c>
      <c r="I932">
        <v>-13</v>
      </c>
    </row>
    <row r="933" spans="1:9" x14ac:dyDescent="0.3">
      <c r="A933">
        <v>64153</v>
      </c>
      <c r="B933">
        <v>113</v>
      </c>
      <c r="C933" t="s">
        <v>98</v>
      </c>
      <c r="D933">
        <v>122</v>
      </c>
      <c r="E933" t="s">
        <v>25</v>
      </c>
      <c r="F933" s="20">
        <v>45707</v>
      </c>
      <c r="G933" t="s">
        <v>1884</v>
      </c>
      <c r="H933" t="s">
        <v>2231</v>
      </c>
      <c r="I933">
        <v>-13</v>
      </c>
    </row>
    <row r="934" spans="1:9" x14ac:dyDescent="0.3">
      <c r="A934">
        <v>64154</v>
      </c>
      <c r="B934">
        <v>113</v>
      </c>
      <c r="C934" t="s">
        <v>98</v>
      </c>
      <c r="D934">
        <v>122</v>
      </c>
      <c r="E934" t="s">
        <v>25</v>
      </c>
      <c r="F934" s="20">
        <v>45707</v>
      </c>
      <c r="G934" t="s">
        <v>1884</v>
      </c>
      <c r="H934" t="s">
        <v>2232</v>
      </c>
      <c r="I934">
        <v>-101.5</v>
      </c>
    </row>
    <row r="935" spans="1:9" x14ac:dyDescent="0.3">
      <c r="A935">
        <v>64155</v>
      </c>
      <c r="B935">
        <v>113</v>
      </c>
      <c r="C935" t="s">
        <v>98</v>
      </c>
      <c r="D935">
        <v>122</v>
      </c>
      <c r="E935" t="s">
        <v>25</v>
      </c>
      <c r="F935" s="20">
        <v>45707</v>
      </c>
      <c r="G935" t="s">
        <v>1884</v>
      </c>
      <c r="H935" t="s">
        <v>2232</v>
      </c>
      <c r="I935">
        <v>-91</v>
      </c>
    </row>
    <row r="936" spans="1:9" x14ac:dyDescent="0.3">
      <c r="A936">
        <v>64156</v>
      </c>
      <c r="B936">
        <v>113</v>
      </c>
      <c r="C936" t="s">
        <v>98</v>
      </c>
      <c r="D936">
        <v>122</v>
      </c>
      <c r="E936" t="s">
        <v>25</v>
      </c>
      <c r="F936" s="20">
        <v>45707</v>
      </c>
      <c r="G936" t="s">
        <v>1884</v>
      </c>
      <c r="H936" t="s">
        <v>2233</v>
      </c>
      <c r="I936">
        <v>-17.29</v>
      </c>
    </row>
    <row r="937" spans="1:9" x14ac:dyDescent="0.3">
      <c r="A937">
        <v>64102</v>
      </c>
      <c r="B937">
        <v>113</v>
      </c>
      <c r="C937" t="s">
        <v>98</v>
      </c>
      <c r="D937">
        <v>122</v>
      </c>
      <c r="E937" t="s">
        <v>25</v>
      </c>
      <c r="F937" s="20">
        <v>45706</v>
      </c>
      <c r="G937" t="s">
        <v>1886</v>
      </c>
      <c r="H937" t="s">
        <v>1927</v>
      </c>
      <c r="I937">
        <v>160.30000000000001</v>
      </c>
    </row>
    <row r="938" spans="1:9" x14ac:dyDescent="0.3">
      <c r="A938">
        <v>64103</v>
      </c>
      <c r="B938">
        <v>113</v>
      </c>
      <c r="C938" t="s">
        <v>98</v>
      </c>
      <c r="D938">
        <v>122</v>
      </c>
      <c r="E938" t="s">
        <v>25</v>
      </c>
      <c r="F938" s="20">
        <v>45706</v>
      </c>
      <c r="G938" t="s">
        <v>1886</v>
      </c>
      <c r="H938" t="s">
        <v>2234</v>
      </c>
      <c r="I938">
        <v>144</v>
      </c>
    </row>
    <row r="939" spans="1:9" x14ac:dyDescent="0.3">
      <c r="A939">
        <v>63733</v>
      </c>
      <c r="B939">
        <v>113</v>
      </c>
      <c r="C939" t="s">
        <v>98</v>
      </c>
      <c r="D939">
        <v>122</v>
      </c>
      <c r="E939" t="s">
        <v>25</v>
      </c>
      <c r="F939" s="20">
        <v>45705</v>
      </c>
      <c r="G939" t="s">
        <v>1886</v>
      </c>
      <c r="H939" t="s">
        <v>1925</v>
      </c>
      <c r="I939">
        <v>6566</v>
      </c>
    </row>
    <row r="940" spans="1:9" x14ac:dyDescent="0.3">
      <c r="A940">
        <v>63734</v>
      </c>
      <c r="B940">
        <v>113</v>
      </c>
      <c r="C940" t="s">
        <v>98</v>
      </c>
      <c r="D940">
        <v>122</v>
      </c>
      <c r="E940" t="s">
        <v>25</v>
      </c>
      <c r="F940" s="20">
        <v>45705</v>
      </c>
      <c r="G940" t="s">
        <v>1886</v>
      </c>
      <c r="H940" t="s">
        <v>1927</v>
      </c>
      <c r="I940">
        <v>793.73</v>
      </c>
    </row>
    <row r="941" spans="1:9" x14ac:dyDescent="0.3">
      <c r="A941">
        <v>63735</v>
      </c>
      <c r="B941">
        <v>113</v>
      </c>
      <c r="C941" t="s">
        <v>98</v>
      </c>
      <c r="D941">
        <v>122</v>
      </c>
      <c r="E941" t="s">
        <v>25</v>
      </c>
      <c r="F941" s="20">
        <v>45705</v>
      </c>
      <c r="G941" t="s">
        <v>1886</v>
      </c>
      <c r="H941" t="s">
        <v>2235</v>
      </c>
      <c r="I941">
        <v>28.8</v>
      </c>
    </row>
    <row r="942" spans="1:9" x14ac:dyDescent="0.3">
      <c r="A942">
        <v>63736</v>
      </c>
      <c r="B942">
        <v>113</v>
      </c>
      <c r="C942" t="s">
        <v>98</v>
      </c>
      <c r="D942">
        <v>122</v>
      </c>
      <c r="E942" t="s">
        <v>25</v>
      </c>
      <c r="F942" s="20">
        <v>45705</v>
      </c>
      <c r="G942" t="s">
        <v>1884</v>
      </c>
      <c r="H942" t="s">
        <v>1980</v>
      </c>
      <c r="I942">
        <v>-114.05</v>
      </c>
    </row>
    <row r="943" spans="1:9" x14ac:dyDescent="0.3">
      <c r="A943">
        <v>63737</v>
      </c>
      <c r="B943">
        <v>113</v>
      </c>
      <c r="C943" t="s">
        <v>98</v>
      </c>
      <c r="D943">
        <v>122</v>
      </c>
      <c r="E943" t="s">
        <v>25</v>
      </c>
      <c r="F943" s="20">
        <v>45705</v>
      </c>
      <c r="G943" t="s">
        <v>1884</v>
      </c>
      <c r="H943" t="s">
        <v>1979</v>
      </c>
      <c r="I943">
        <v>-151.96</v>
      </c>
    </row>
    <row r="944" spans="1:9" x14ac:dyDescent="0.3">
      <c r="A944">
        <v>63738</v>
      </c>
      <c r="B944">
        <v>113</v>
      </c>
      <c r="C944" t="s">
        <v>98</v>
      </c>
      <c r="D944">
        <v>122</v>
      </c>
      <c r="E944" t="s">
        <v>25</v>
      </c>
      <c r="F944" s="20">
        <v>45705</v>
      </c>
      <c r="G944" t="s">
        <v>1884</v>
      </c>
      <c r="H944" t="s">
        <v>2156</v>
      </c>
      <c r="I944">
        <v>-139.57</v>
      </c>
    </row>
    <row r="945" spans="1:9" x14ac:dyDescent="0.3">
      <c r="A945">
        <v>63739</v>
      </c>
      <c r="B945">
        <v>113</v>
      </c>
      <c r="C945" t="s">
        <v>98</v>
      </c>
      <c r="D945">
        <v>122</v>
      </c>
      <c r="E945" t="s">
        <v>25</v>
      </c>
      <c r="F945" s="20">
        <v>45705</v>
      </c>
      <c r="G945" t="s">
        <v>1884</v>
      </c>
      <c r="H945" t="s">
        <v>2192</v>
      </c>
      <c r="I945">
        <v>-2808</v>
      </c>
    </row>
    <row r="946" spans="1:9" x14ac:dyDescent="0.3">
      <c r="A946">
        <v>63740</v>
      </c>
      <c r="B946">
        <v>113</v>
      </c>
      <c r="C946" t="s">
        <v>98</v>
      </c>
      <c r="D946">
        <v>122</v>
      </c>
      <c r="E946" t="s">
        <v>25</v>
      </c>
      <c r="F946" s="20">
        <v>45705</v>
      </c>
      <c r="G946" t="s">
        <v>1884</v>
      </c>
      <c r="H946" t="s">
        <v>1983</v>
      </c>
      <c r="I946">
        <v>-3600</v>
      </c>
    </row>
    <row r="947" spans="1:9" x14ac:dyDescent="0.3">
      <c r="A947">
        <v>63741</v>
      </c>
      <c r="B947">
        <v>113</v>
      </c>
      <c r="C947" t="s">
        <v>98</v>
      </c>
      <c r="D947">
        <v>122</v>
      </c>
      <c r="E947" t="s">
        <v>25</v>
      </c>
      <c r="F947" s="20">
        <v>45705</v>
      </c>
      <c r="G947" t="s">
        <v>1884</v>
      </c>
      <c r="H947" t="s">
        <v>1966</v>
      </c>
      <c r="I947">
        <v>-5288.49</v>
      </c>
    </row>
    <row r="948" spans="1:9" x14ac:dyDescent="0.3">
      <c r="A948">
        <v>63742</v>
      </c>
      <c r="B948">
        <v>113</v>
      </c>
      <c r="C948" t="s">
        <v>98</v>
      </c>
      <c r="D948">
        <v>122</v>
      </c>
      <c r="E948" t="s">
        <v>25</v>
      </c>
      <c r="F948" s="20">
        <v>45705</v>
      </c>
      <c r="G948" t="s">
        <v>1884</v>
      </c>
      <c r="H948" t="s">
        <v>1961</v>
      </c>
      <c r="I948">
        <v>-5195.58</v>
      </c>
    </row>
    <row r="949" spans="1:9" x14ac:dyDescent="0.3">
      <c r="A949">
        <v>63743</v>
      </c>
      <c r="B949">
        <v>113</v>
      </c>
      <c r="C949" t="s">
        <v>98</v>
      </c>
      <c r="D949">
        <v>122</v>
      </c>
      <c r="E949" t="s">
        <v>25</v>
      </c>
      <c r="F949" s="20">
        <v>45705</v>
      </c>
      <c r="G949" t="s">
        <v>1884</v>
      </c>
      <c r="H949" t="s">
        <v>1966</v>
      </c>
      <c r="I949">
        <v>-4552.8</v>
      </c>
    </row>
    <row r="950" spans="1:9" x14ac:dyDescent="0.3">
      <c r="A950">
        <v>63744</v>
      </c>
      <c r="B950">
        <v>113</v>
      </c>
      <c r="C950" t="s">
        <v>98</v>
      </c>
      <c r="D950">
        <v>122</v>
      </c>
      <c r="E950" t="s">
        <v>25</v>
      </c>
      <c r="F950" s="20">
        <v>45705</v>
      </c>
      <c r="G950" t="s">
        <v>1884</v>
      </c>
      <c r="H950" t="s">
        <v>1964</v>
      </c>
      <c r="I950">
        <v>-4136.49</v>
      </c>
    </row>
    <row r="951" spans="1:9" x14ac:dyDescent="0.3">
      <c r="A951">
        <v>63745</v>
      </c>
      <c r="B951">
        <v>113</v>
      </c>
      <c r="C951" t="s">
        <v>98</v>
      </c>
      <c r="D951">
        <v>122</v>
      </c>
      <c r="E951" t="s">
        <v>25</v>
      </c>
      <c r="F951" s="20">
        <v>45705</v>
      </c>
      <c r="G951" t="s">
        <v>1884</v>
      </c>
      <c r="H951" t="s">
        <v>1966</v>
      </c>
      <c r="I951">
        <v>-3774.26</v>
      </c>
    </row>
    <row r="952" spans="1:9" x14ac:dyDescent="0.3">
      <c r="A952">
        <v>63746</v>
      </c>
      <c r="B952">
        <v>113</v>
      </c>
      <c r="C952" t="s">
        <v>98</v>
      </c>
      <c r="D952">
        <v>122</v>
      </c>
      <c r="E952" t="s">
        <v>25</v>
      </c>
      <c r="F952" s="20">
        <v>45705</v>
      </c>
      <c r="G952" t="s">
        <v>1884</v>
      </c>
      <c r="H952" t="s">
        <v>1895</v>
      </c>
      <c r="I952">
        <v>-3570.9</v>
      </c>
    </row>
    <row r="953" spans="1:9" x14ac:dyDescent="0.3">
      <c r="A953">
        <v>63747</v>
      </c>
      <c r="B953">
        <v>113</v>
      </c>
      <c r="C953" t="s">
        <v>98</v>
      </c>
      <c r="D953">
        <v>122</v>
      </c>
      <c r="E953" t="s">
        <v>25</v>
      </c>
      <c r="F953" s="20">
        <v>45705</v>
      </c>
      <c r="G953" t="s">
        <v>1884</v>
      </c>
      <c r="H953" t="s">
        <v>1959</v>
      </c>
      <c r="I953">
        <v>-2838.31</v>
      </c>
    </row>
    <row r="954" spans="1:9" x14ac:dyDescent="0.3">
      <c r="A954">
        <v>63748</v>
      </c>
      <c r="B954">
        <v>113</v>
      </c>
      <c r="C954" t="s">
        <v>98</v>
      </c>
      <c r="D954">
        <v>122</v>
      </c>
      <c r="E954" t="s">
        <v>25</v>
      </c>
      <c r="F954" s="20">
        <v>45705</v>
      </c>
      <c r="G954" t="s">
        <v>1884</v>
      </c>
      <c r="H954" t="s">
        <v>2095</v>
      </c>
      <c r="I954">
        <v>-2684.23</v>
      </c>
    </row>
    <row r="955" spans="1:9" x14ac:dyDescent="0.3">
      <c r="A955">
        <v>63749</v>
      </c>
      <c r="B955">
        <v>113</v>
      </c>
      <c r="C955" t="s">
        <v>98</v>
      </c>
      <c r="D955">
        <v>122</v>
      </c>
      <c r="E955" t="s">
        <v>25</v>
      </c>
      <c r="F955" s="20">
        <v>45705</v>
      </c>
      <c r="G955" t="s">
        <v>1884</v>
      </c>
      <c r="H955" t="s">
        <v>1995</v>
      </c>
      <c r="I955">
        <v>-2490.94</v>
      </c>
    </row>
    <row r="956" spans="1:9" x14ac:dyDescent="0.3">
      <c r="A956">
        <v>63750</v>
      </c>
      <c r="B956">
        <v>113</v>
      </c>
      <c r="C956" t="s">
        <v>98</v>
      </c>
      <c r="D956">
        <v>122</v>
      </c>
      <c r="E956" t="s">
        <v>25</v>
      </c>
      <c r="F956" s="20">
        <v>45705</v>
      </c>
      <c r="G956" t="s">
        <v>1884</v>
      </c>
      <c r="H956" t="s">
        <v>1949</v>
      </c>
      <c r="I956">
        <v>-2050.7199999999998</v>
      </c>
    </row>
    <row r="957" spans="1:9" x14ac:dyDescent="0.3">
      <c r="A957">
        <v>63751</v>
      </c>
      <c r="B957">
        <v>113</v>
      </c>
      <c r="C957" t="s">
        <v>98</v>
      </c>
      <c r="D957">
        <v>122</v>
      </c>
      <c r="E957" t="s">
        <v>25</v>
      </c>
      <c r="F957" s="20">
        <v>45705</v>
      </c>
      <c r="G957" t="s">
        <v>1884</v>
      </c>
      <c r="H957" t="s">
        <v>1910</v>
      </c>
      <c r="I957">
        <v>-2270</v>
      </c>
    </row>
    <row r="958" spans="1:9" x14ac:dyDescent="0.3">
      <c r="A958">
        <v>63752</v>
      </c>
      <c r="B958">
        <v>113</v>
      </c>
      <c r="C958" t="s">
        <v>98</v>
      </c>
      <c r="D958">
        <v>122</v>
      </c>
      <c r="E958" t="s">
        <v>25</v>
      </c>
      <c r="F958" s="20">
        <v>45705</v>
      </c>
      <c r="G958" t="s">
        <v>1884</v>
      </c>
      <c r="H958" t="s">
        <v>1945</v>
      </c>
      <c r="I958">
        <v>-2008.61</v>
      </c>
    </row>
    <row r="959" spans="1:9" x14ac:dyDescent="0.3">
      <c r="A959">
        <v>63753</v>
      </c>
      <c r="B959">
        <v>113</v>
      </c>
      <c r="C959" t="s">
        <v>98</v>
      </c>
      <c r="D959">
        <v>122</v>
      </c>
      <c r="E959" t="s">
        <v>25</v>
      </c>
      <c r="F959" s="20">
        <v>45705</v>
      </c>
      <c r="G959" t="s">
        <v>1884</v>
      </c>
      <c r="H959" t="s">
        <v>2017</v>
      </c>
      <c r="I959">
        <v>-1928.5</v>
      </c>
    </row>
    <row r="960" spans="1:9" x14ac:dyDescent="0.3">
      <c r="A960">
        <v>63754</v>
      </c>
      <c r="B960">
        <v>113</v>
      </c>
      <c r="C960" t="s">
        <v>98</v>
      </c>
      <c r="D960">
        <v>122</v>
      </c>
      <c r="E960" t="s">
        <v>25</v>
      </c>
      <c r="F960" s="20">
        <v>45705</v>
      </c>
      <c r="G960" t="s">
        <v>1884</v>
      </c>
      <c r="H960" t="s">
        <v>1947</v>
      </c>
      <c r="I960">
        <v>-1681.56</v>
      </c>
    </row>
    <row r="961" spans="1:9" x14ac:dyDescent="0.3">
      <c r="A961">
        <v>63755</v>
      </c>
      <c r="B961">
        <v>113</v>
      </c>
      <c r="C961" t="s">
        <v>98</v>
      </c>
      <c r="D961">
        <v>122</v>
      </c>
      <c r="E961" t="s">
        <v>25</v>
      </c>
      <c r="F961" s="20">
        <v>45705</v>
      </c>
      <c r="G961" t="s">
        <v>1884</v>
      </c>
      <c r="H961" t="s">
        <v>1962</v>
      </c>
      <c r="I961">
        <v>-1176</v>
      </c>
    </row>
    <row r="962" spans="1:9" x14ac:dyDescent="0.3">
      <c r="A962">
        <v>63756</v>
      </c>
      <c r="B962">
        <v>113</v>
      </c>
      <c r="C962" t="s">
        <v>98</v>
      </c>
      <c r="D962">
        <v>122</v>
      </c>
      <c r="E962" t="s">
        <v>25</v>
      </c>
      <c r="F962" s="20">
        <v>45705</v>
      </c>
      <c r="G962" t="s">
        <v>1884</v>
      </c>
      <c r="H962" t="s">
        <v>2070</v>
      </c>
      <c r="I962">
        <v>-1112.83</v>
      </c>
    </row>
    <row r="963" spans="1:9" x14ac:dyDescent="0.3">
      <c r="A963">
        <v>63757</v>
      </c>
      <c r="B963">
        <v>113</v>
      </c>
      <c r="C963" t="s">
        <v>98</v>
      </c>
      <c r="D963">
        <v>122</v>
      </c>
      <c r="E963" t="s">
        <v>25</v>
      </c>
      <c r="F963" s="20">
        <v>45705</v>
      </c>
      <c r="G963" t="s">
        <v>1884</v>
      </c>
      <c r="H963" t="s">
        <v>1896</v>
      </c>
      <c r="I963">
        <v>-996</v>
      </c>
    </row>
    <row r="964" spans="1:9" x14ac:dyDescent="0.3">
      <c r="A964">
        <v>63758</v>
      </c>
      <c r="B964">
        <v>113</v>
      </c>
      <c r="C964" t="s">
        <v>98</v>
      </c>
      <c r="D964">
        <v>122</v>
      </c>
      <c r="E964" t="s">
        <v>25</v>
      </c>
      <c r="F964" s="20">
        <v>45705</v>
      </c>
      <c r="G964" t="s">
        <v>1884</v>
      </c>
      <c r="H964" t="s">
        <v>1918</v>
      </c>
      <c r="I964">
        <v>-913.77</v>
      </c>
    </row>
    <row r="965" spans="1:9" x14ac:dyDescent="0.3">
      <c r="A965">
        <v>63759</v>
      </c>
      <c r="B965">
        <v>113</v>
      </c>
      <c r="C965" t="s">
        <v>98</v>
      </c>
      <c r="D965">
        <v>122</v>
      </c>
      <c r="E965" t="s">
        <v>25</v>
      </c>
      <c r="F965" s="20">
        <v>45705</v>
      </c>
      <c r="G965" t="s">
        <v>1884</v>
      </c>
      <c r="H965" t="s">
        <v>1918</v>
      </c>
      <c r="I965">
        <v>-879.49</v>
      </c>
    </row>
    <row r="966" spans="1:9" x14ac:dyDescent="0.3">
      <c r="A966">
        <v>63760</v>
      </c>
      <c r="B966">
        <v>113</v>
      </c>
      <c r="C966" t="s">
        <v>98</v>
      </c>
      <c r="D966">
        <v>122</v>
      </c>
      <c r="E966" t="s">
        <v>25</v>
      </c>
      <c r="F966" s="20">
        <v>45705</v>
      </c>
      <c r="G966" t="s">
        <v>1884</v>
      </c>
      <c r="H966" t="s">
        <v>2196</v>
      </c>
      <c r="I966">
        <v>-872.5</v>
      </c>
    </row>
    <row r="967" spans="1:9" x14ac:dyDescent="0.3">
      <c r="A967">
        <v>63761</v>
      </c>
      <c r="B967">
        <v>113</v>
      </c>
      <c r="C967" t="s">
        <v>98</v>
      </c>
      <c r="D967">
        <v>122</v>
      </c>
      <c r="E967" t="s">
        <v>25</v>
      </c>
      <c r="F967" s="20">
        <v>45705</v>
      </c>
      <c r="G967" t="s">
        <v>1884</v>
      </c>
      <c r="H967" t="s">
        <v>1899</v>
      </c>
      <c r="I967">
        <v>-840.63</v>
      </c>
    </row>
    <row r="968" spans="1:9" x14ac:dyDescent="0.3">
      <c r="A968">
        <v>63762</v>
      </c>
      <c r="B968">
        <v>113</v>
      </c>
      <c r="C968" t="s">
        <v>98</v>
      </c>
      <c r="D968">
        <v>122</v>
      </c>
      <c r="E968" t="s">
        <v>25</v>
      </c>
      <c r="F968" s="20">
        <v>45705</v>
      </c>
      <c r="G968" t="s">
        <v>1884</v>
      </c>
      <c r="H968" t="s">
        <v>1907</v>
      </c>
      <c r="I968">
        <v>-780</v>
      </c>
    </row>
    <row r="969" spans="1:9" x14ac:dyDescent="0.3">
      <c r="A969">
        <v>63763</v>
      </c>
      <c r="B969">
        <v>113</v>
      </c>
      <c r="C969" t="s">
        <v>98</v>
      </c>
      <c r="D969">
        <v>122</v>
      </c>
      <c r="E969" t="s">
        <v>25</v>
      </c>
      <c r="F969" s="20">
        <v>45705</v>
      </c>
      <c r="G969" t="s">
        <v>1884</v>
      </c>
      <c r="H969" t="s">
        <v>2236</v>
      </c>
      <c r="I969">
        <v>-735.18</v>
      </c>
    </row>
    <row r="970" spans="1:9" x14ac:dyDescent="0.3">
      <c r="A970">
        <v>63764</v>
      </c>
      <c r="B970">
        <v>113</v>
      </c>
      <c r="C970" t="s">
        <v>98</v>
      </c>
      <c r="D970">
        <v>122</v>
      </c>
      <c r="E970" t="s">
        <v>25</v>
      </c>
      <c r="F970" s="20">
        <v>45705</v>
      </c>
      <c r="G970" t="s">
        <v>1884</v>
      </c>
      <c r="H970" t="s">
        <v>2102</v>
      </c>
      <c r="I970">
        <v>-730</v>
      </c>
    </row>
    <row r="971" spans="1:9" x14ac:dyDescent="0.3">
      <c r="A971">
        <v>63765</v>
      </c>
      <c r="B971">
        <v>113</v>
      </c>
      <c r="C971" t="s">
        <v>98</v>
      </c>
      <c r="D971">
        <v>122</v>
      </c>
      <c r="E971" t="s">
        <v>25</v>
      </c>
      <c r="F971" s="20">
        <v>45705</v>
      </c>
      <c r="G971" t="s">
        <v>1884</v>
      </c>
      <c r="H971" t="s">
        <v>1894</v>
      </c>
      <c r="I971">
        <v>-728.7</v>
      </c>
    </row>
    <row r="972" spans="1:9" x14ac:dyDescent="0.3">
      <c r="A972">
        <v>63766</v>
      </c>
      <c r="B972">
        <v>113</v>
      </c>
      <c r="C972" t="s">
        <v>98</v>
      </c>
      <c r="D972">
        <v>122</v>
      </c>
      <c r="E972" t="s">
        <v>25</v>
      </c>
      <c r="F972" s="20">
        <v>45705</v>
      </c>
      <c r="G972" t="s">
        <v>1884</v>
      </c>
      <c r="H972" t="s">
        <v>1997</v>
      </c>
      <c r="I972">
        <v>-700</v>
      </c>
    </row>
    <row r="973" spans="1:9" x14ac:dyDescent="0.3">
      <c r="A973">
        <v>63767</v>
      </c>
      <c r="B973">
        <v>113</v>
      </c>
      <c r="C973" t="s">
        <v>98</v>
      </c>
      <c r="D973">
        <v>122</v>
      </c>
      <c r="E973" t="s">
        <v>25</v>
      </c>
      <c r="F973" s="20">
        <v>45705</v>
      </c>
      <c r="G973" t="s">
        <v>1884</v>
      </c>
      <c r="H973" t="s">
        <v>1956</v>
      </c>
      <c r="I973">
        <v>-677.79</v>
      </c>
    </row>
    <row r="974" spans="1:9" x14ac:dyDescent="0.3">
      <c r="A974">
        <v>63768</v>
      </c>
      <c r="B974">
        <v>113</v>
      </c>
      <c r="C974" t="s">
        <v>98</v>
      </c>
      <c r="D974">
        <v>122</v>
      </c>
      <c r="E974" t="s">
        <v>25</v>
      </c>
      <c r="F974" s="20">
        <v>45705</v>
      </c>
      <c r="G974" t="s">
        <v>1884</v>
      </c>
      <c r="H974" t="s">
        <v>1912</v>
      </c>
      <c r="I974">
        <v>-589</v>
      </c>
    </row>
    <row r="975" spans="1:9" x14ac:dyDescent="0.3">
      <c r="A975">
        <v>63769</v>
      </c>
      <c r="B975">
        <v>113</v>
      </c>
      <c r="C975" t="s">
        <v>98</v>
      </c>
      <c r="D975">
        <v>122</v>
      </c>
      <c r="E975" t="s">
        <v>25</v>
      </c>
      <c r="F975" s="20">
        <v>45705</v>
      </c>
      <c r="G975" t="s">
        <v>1884</v>
      </c>
      <c r="H975" t="s">
        <v>1900</v>
      </c>
      <c r="I975">
        <v>-483.99</v>
      </c>
    </row>
    <row r="976" spans="1:9" x14ac:dyDescent="0.3">
      <c r="A976">
        <v>63770</v>
      </c>
      <c r="B976">
        <v>113</v>
      </c>
      <c r="C976" t="s">
        <v>98</v>
      </c>
      <c r="D976">
        <v>122</v>
      </c>
      <c r="E976" t="s">
        <v>25</v>
      </c>
      <c r="F976" s="20">
        <v>45705</v>
      </c>
      <c r="G976" t="s">
        <v>1884</v>
      </c>
      <c r="H976" t="s">
        <v>1950</v>
      </c>
      <c r="I976">
        <v>-398.4</v>
      </c>
    </row>
    <row r="977" spans="1:9" x14ac:dyDescent="0.3">
      <c r="A977">
        <v>63771</v>
      </c>
      <c r="B977">
        <v>113</v>
      </c>
      <c r="C977" t="s">
        <v>98</v>
      </c>
      <c r="D977">
        <v>122</v>
      </c>
      <c r="E977" t="s">
        <v>25</v>
      </c>
      <c r="F977" s="20">
        <v>45705</v>
      </c>
      <c r="G977" t="s">
        <v>1884</v>
      </c>
      <c r="H977" t="s">
        <v>1961</v>
      </c>
      <c r="I977">
        <v>-382.5</v>
      </c>
    </row>
    <row r="978" spans="1:9" x14ac:dyDescent="0.3">
      <c r="A978">
        <v>63772</v>
      </c>
      <c r="B978">
        <v>113</v>
      </c>
      <c r="C978" t="s">
        <v>98</v>
      </c>
      <c r="D978">
        <v>122</v>
      </c>
      <c r="E978" t="s">
        <v>25</v>
      </c>
      <c r="F978" s="20">
        <v>45705</v>
      </c>
      <c r="G978" t="s">
        <v>1884</v>
      </c>
      <c r="H978" t="s">
        <v>1900</v>
      </c>
      <c r="I978">
        <v>-340.36</v>
      </c>
    </row>
    <row r="979" spans="1:9" x14ac:dyDescent="0.3">
      <c r="A979">
        <v>63773</v>
      </c>
      <c r="B979">
        <v>113</v>
      </c>
      <c r="C979" t="s">
        <v>98</v>
      </c>
      <c r="D979">
        <v>122</v>
      </c>
      <c r="E979" t="s">
        <v>25</v>
      </c>
      <c r="F979" s="20">
        <v>45705</v>
      </c>
      <c r="G979" t="s">
        <v>1884</v>
      </c>
      <c r="H979" t="s">
        <v>1903</v>
      </c>
      <c r="I979">
        <v>-334.7</v>
      </c>
    </row>
    <row r="980" spans="1:9" x14ac:dyDescent="0.3">
      <c r="A980">
        <v>63774</v>
      </c>
      <c r="B980">
        <v>113</v>
      </c>
      <c r="C980" t="s">
        <v>98</v>
      </c>
      <c r="D980">
        <v>122</v>
      </c>
      <c r="E980" t="s">
        <v>25</v>
      </c>
      <c r="F980" s="20">
        <v>45705</v>
      </c>
      <c r="G980" t="s">
        <v>1884</v>
      </c>
      <c r="H980" t="s">
        <v>2012</v>
      </c>
      <c r="I980">
        <v>-261.69</v>
      </c>
    </row>
    <row r="981" spans="1:9" x14ac:dyDescent="0.3">
      <c r="A981">
        <v>63775</v>
      </c>
      <c r="B981">
        <v>113</v>
      </c>
      <c r="C981" t="s">
        <v>98</v>
      </c>
      <c r="D981">
        <v>122</v>
      </c>
      <c r="E981" t="s">
        <v>25</v>
      </c>
      <c r="F981" s="20">
        <v>45705</v>
      </c>
      <c r="G981" t="s">
        <v>1884</v>
      </c>
      <c r="H981" t="s">
        <v>2212</v>
      </c>
      <c r="I981">
        <v>-82.65</v>
      </c>
    </row>
    <row r="982" spans="1:9" x14ac:dyDescent="0.3">
      <c r="A982">
        <v>63776</v>
      </c>
      <c r="B982">
        <v>113</v>
      </c>
      <c r="C982" t="s">
        <v>98</v>
      </c>
      <c r="D982">
        <v>122</v>
      </c>
      <c r="E982" t="s">
        <v>25</v>
      </c>
      <c r="F982" s="20">
        <v>45705</v>
      </c>
      <c r="G982" t="s">
        <v>1884</v>
      </c>
      <c r="H982" t="s">
        <v>1954</v>
      </c>
      <c r="I982">
        <v>-610.75</v>
      </c>
    </row>
    <row r="983" spans="1:9" x14ac:dyDescent="0.3">
      <c r="A983">
        <v>63777</v>
      </c>
      <c r="B983">
        <v>113</v>
      </c>
      <c r="C983" t="s">
        <v>98</v>
      </c>
      <c r="D983">
        <v>122</v>
      </c>
      <c r="E983" t="s">
        <v>25</v>
      </c>
      <c r="F983" s="20">
        <v>45705</v>
      </c>
      <c r="G983" t="s">
        <v>1884</v>
      </c>
      <c r="H983" t="s">
        <v>2237</v>
      </c>
      <c r="I983">
        <v>-924</v>
      </c>
    </row>
    <row r="984" spans="1:9" x14ac:dyDescent="0.3">
      <c r="A984">
        <v>63778</v>
      </c>
      <c r="B984">
        <v>113</v>
      </c>
      <c r="C984" t="s">
        <v>98</v>
      </c>
      <c r="D984">
        <v>122</v>
      </c>
      <c r="E984" t="s">
        <v>25</v>
      </c>
      <c r="F984" s="20">
        <v>45705</v>
      </c>
      <c r="G984" t="s">
        <v>1884</v>
      </c>
      <c r="H984" t="s">
        <v>2238</v>
      </c>
      <c r="I984">
        <v>-13</v>
      </c>
    </row>
    <row r="985" spans="1:9" x14ac:dyDescent="0.3">
      <c r="A985">
        <v>63779</v>
      </c>
      <c r="B985">
        <v>113</v>
      </c>
      <c r="C985" t="s">
        <v>98</v>
      </c>
      <c r="D985">
        <v>122</v>
      </c>
      <c r="E985" t="s">
        <v>25</v>
      </c>
      <c r="F985" s="20">
        <v>45705</v>
      </c>
      <c r="G985" t="s">
        <v>1884</v>
      </c>
      <c r="H985" t="s">
        <v>2238</v>
      </c>
      <c r="I985">
        <v>-13</v>
      </c>
    </row>
    <row r="986" spans="1:9" x14ac:dyDescent="0.3">
      <c r="A986">
        <v>63780</v>
      </c>
      <c r="B986">
        <v>113</v>
      </c>
      <c r="C986" t="s">
        <v>98</v>
      </c>
      <c r="D986">
        <v>122</v>
      </c>
      <c r="E986" t="s">
        <v>25</v>
      </c>
      <c r="F986" s="20">
        <v>45705</v>
      </c>
      <c r="G986" t="s">
        <v>1884</v>
      </c>
      <c r="H986" t="s">
        <v>2238</v>
      </c>
      <c r="I986">
        <v>-13</v>
      </c>
    </row>
    <row r="987" spans="1:9" x14ac:dyDescent="0.3">
      <c r="A987">
        <v>63781</v>
      </c>
      <c r="B987">
        <v>113</v>
      </c>
      <c r="C987" t="s">
        <v>98</v>
      </c>
      <c r="D987">
        <v>122</v>
      </c>
      <c r="E987" t="s">
        <v>25</v>
      </c>
      <c r="F987" s="20">
        <v>45705</v>
      </c>
      <c r="G987" t="s">
        <v>1884</v>
      </c>
      <c r="H987" t="s">
        <v>2239</v>
      </c>
      <c r="I987">
        <v>-9.14</v>
      </c>
    </row>
    <row r="988" spans="1:9" x14ac:dyDescent="0.3">
      <c r="A988">
        <v>63728</v>
      </c>
      <c r="B988">
        <v>113</v>
      </c>
      <c r="C988" t="s">
        <v>98</v>
      </c>
      <c r="D988">
        <v>122</v>
      </c>
      <c r="E988" t="s">
        <v>25</v>
      </c>
      <c r="F988" s="20">
        <v>45702</v>
      </c>
      <c r="G988" t="s">
        <v>1886</v>
      </c>
      <c r="H988" t="s">
        <v>2027</v>
      </c>
      <c r="I988">
        <v>614.45000000000005</v>
      </c>
    </row>
    <row r="989" spans="1:9" x14ac:dyDescent="0.3">
      <c r="A989">
        <v>63729</v>
      </c>
      <c r="B989">
        <v>113</v>
      </c>
      <c r="C989" t="s">
        <v>98</v>
      </c>
      <c r="D989">
        <v>122</v>
      </c>
      <c r="E989" t="s">
        <v>25</v>
      </c>
      <c r="F989" s="20">
        <v>45702</v>
      </c>
      <c r="G989" t="s">
        <v>1886</v>
      </c>
      <c r="H989" t="s">
        <v>1927</v>
      </c>
      <c r="I989">
        <v>310.70999999999998</v>
      </c>
    </row>
    <row r="990" spans="1:9" x14ac:dyDescent="0.3">
      <c r="A990">
        <v>63730</v>
      </c>
      <c r="B990">
        <v>113</v>
      </c>
      <c r="C990" t="s">
        <v>98</v>
      </c>
      <c r="D990">
        <v>122</v>
      </c>
      <c r="E990" t="s">
        <v>25</v>
      </c>
      <c r="F990" s="20">
        <v>45702</v>
      </c>
      <c r="G990" t="s">
        <v>1886</v>
      </c>
      <c r="H990" t="s">
        <v>2240</v>
      </c>
      <c r="I990">
        <v>28.8</v>
      </c>
    </row>
    <row r="991" spans="1:9" x14ac:dyDescent="0.3">
      <c r="A991">
        <v>63731</v>
      </c>
      <c r="B991">
        <v>113</v>
      </c>
      <c r="C991" t="s">
        <v>98</v>
      </c>
      <c r="D991">
        <v>122</v>
      </c>
      <c r="E991" t="s">
        <v>25</v>
      </c>
      <c r="F991" s="20">
        <v>45702</v>
      </c>
      <c r="G991" t="s">
        <v>1884</v>
      </c>
      <c r="H991" t="s">
        <v>1911</v>
      </c>
      <c r="I991">
        <v>-720.38</v>
      </c>
    </row>
    <row r="992" spans="1:9" x14ac:dyDescent="0.3">
      <c r="A992">
        <v>63724</v>
      </c>
      <c r="B992">
        <v>113</v>
      </c>
      <c r="C992" t="s">
        <v>98</v>
      </c>
      <c r="D992">
        <v>122</v>
      </c>
      <c r="E992" t="s">
        <v>25</v>
      </c>
      <c r="F992" s="20">
        <v>45701</v>
      </c>
      <c r="G992" t="s">
        <v>1886</v>
      </c>
      <c r="H992" t="s">
        <v>1925</v>
      </c>
      <c r="I992">
        <v>3482</v>
      </c>
    </row>
    <row r="993" spans="1:9" x14ac:dyDescent="0.3">
      <c r="A993">
        <v>63725</v>
      </c>
      <c r="B993">
        <v>113</v>
      </c>
      <c r="C993" t="s">
        <v>98</v>
      </c>
      <c r="D993">
        <v>122</v>
      </c>
      <c r="E993" t="s">
        <v>25</v>
      </c>
      <c r="F993" s="20">
        <v>45701</v>
      </c>
      <c r="G993" t="s">
        <v>1886</v>
      </c>
      <c r="H993" t="s">
        <v>1927</v>
      </c>
      <c r="I993">
        <v>68.040000000000006</v>
      </c>
    </row>
    <row r="994" spans="1:9" x14ac:dyDescent="0.3">
      <c r="A994">
        <v>63726</v>
      </c>
      <c r="B994">
        <v>113</v>
      </c>
      <c r="C994" t="s">
        <v>98</v>
      </c>
      <c r="D994">
        <v>122</v>
      </c>
      <c r="E994" t="s">
        <v>25</v>
      </c>
      <c r="F994" s="20">
        <v>45701</v>
      </c>
      <c r="G994" t="s">
        <v>1886</v>
      </c>
      <c r="H994" t="s">
        <v>2241</v>
      </c>
      <c r="I994">
        <v>28.8</v>
      </c>
    </row>
    <row r="995" spans="1:9" x14ac:dyDescent="0.3">
      <c r="A995">
        <v>61767</v>
      </c>
      <c r="B995">
        <v>113</v>
      </c>
      <c r="C995" t="s">
        <v>98</v>
      </c>
      <c r="D995">
        <v>122</v>
      </c>
      <c r="E995" t="s">
        <v>25</v>
      </c>
      <c r="F995" s="20">
        <v>45700</v>
      </c>
      <c r="G995" t="s">
        <v>1884</v>
      </c>
      <c r="H995" t="s">
        <v>2242</v>
      </c>
      <c r="I995">
        <v>-6563.84</v>
      </c>
    </row>
    <row r="996" spans="1:9" x14ac:dyDescent="0.3">
      <c r="A996">
        <v>61768</v>
      </c>
      <c r="B996">
        <v>113</v>
      </c>
      <c r="C996" t="s">
        <v>98</v>
      </c>
      <c r="D996">
        <v>122</v>
      </c>
      <c r="E996" t="s">
        <v>25</v>
      </c>
      <c r="F996" s="20">
        <v>45700</v>
      </c>
      <c r="G996" t="s">
        <v>1884</v>
      </c>
      <c r="H996" t="s">
        <v>2243</v>
      </c>
      <c r="I996">
        <v>-9800</v>
      </c>
    </row>
    <row r="997" spans="1:9" x14ac:dyDescent="0.3">
      <c r="A997">
        <v>61769</v>
      </c>
      <c r="B997">
        <v>113</v>
      </c>
      <c r="C997" t="s">
        <v>98</v>
      </c>
      <c r="D997">
        <v>122</v>
      </c>
      <c r="E997" t="s">
        <v>25</v>
      </c>
      <c r="F997" s="20">
        <v>45700</v>
      </c>
      <c r="G997" t="s">
        <v>1884</v>
      </c>
      <c r="H997" t="s">
        <v>2021</v>
      </c>
      <c r="I997">
        <v>-1691</v>
      </c>
    </row>
    <row r="998" spans="1:9" x14ac:dyDescent="0.3">
      <c r="A998">
        <v>61770</v>
      </c>
      <c r="B998">
        <v>113</v>
      </c>
      <c r="C998" t="s">
        <v>98</v>
      </c>
      <c r="D998">
        <v>122</v>
      </c>
      <c r="E998" t="s">
        <v>25</v>
      </c>
      <c r="F998" s="20">
        <v>45700</v>
      </c>
      <c r="G998" t="s">
        <v>1884</v>
      </c>
      <c r="H998" t="s">
        <v>1994</v>
      </c>
      <c r="I998">
        <v>-11803</v>
      </c>
    </row>
    <row r="999" spans="1:9" x14ac:dyDescent="0.3">
      <c r="A999">
        <v>61771</v>
      </c>
      <c r="B999">
        <v>113</v>
      </c>
      <c r="C999" t="s">
        <v>98</v>
      </c>
      <c r="D999">
        <v>122</v>
      </c>
      <c r="E999" t="s">
        <v>25</v>
      </c>
      <c r="F999" s="20">
        <v>45700</v>
      </c>
      <c r="G999" t="s">
        <v>1884</v>
      </c>
      <c r="H999" t="s">
        <v>1916</v>
      </c>
      <c r="I999">
        <v>-5255.11</v>
      </c>
    </row>
    <row r="1000" spans="1:9" x14ac:dyDescent="0.3">
      <c r="A1000">
        <v>61772</v>
      </c>
      <c r="B1000">
        <v>113</v>
      </c>
      <c r="C1000" t="s">
        <v>98</v>
      </c>
      <c r="D1000">
        <v>122</v>
      </c>
      <c r="E1000" t="s">
        <v>25</v>
      </c>
      <c r="F1000" s="20">
        <v>45700</v>
      </c>
      <c r="G1000" t="s">
        <v>1884</v>
      </c>
      <c r="H1000" t="s">
        <v>1964</v>
      </c>
      <c r="I1000">
        <v>-4081.96</v>
      </c>
    </row>
    <row r="1001" spans="1:9" x14ac:dyDescent="0.3">
      <c r="A1001">
        <v>61773</v>
      </c>
      <c r="B1001">
        <v>113</v>
      </c>
      <c r="C1001" t="s">
        <v>98</v>
      </c>
      <c r="D1001">
        <v>122</v>
      </c>
      <c r="E1001" t="s">
        <v>25</v>
      </c>
      <c r="F1001" s="20">
        <v>45700</v>
      </c>
      <c r="G1001" t="s">
        <v>1884</v>
      </c>
      <c r="H1001" t="s">
        <v>2019</v>
      </c>
      <c r="I1001">
        <v>-2957.96</v>
      </c>
    </row>
    <row r="1002" spans="1:9" x14ac:dyDescent="0.3">
      <c r="A1002">
        <v>61774</v>
      </c>
      <c r="B1002">
        <v>113</v>
      </c>
      <c r="C1002" t="s">
        <v>98</v>
      </c>
      <c r="D1002">
        <v>122</v>
      </c>
      <c r="E1002" t="s">
        <v>25</v>
      </c>
      <c r="F1002" s="20">
        <v>45700</v>
      </c>
      <c r="G1002" t="s">
        <v>1884</v>
      </c>
      <c r="H1002" t="s">
        <v>2023</v>
      </c>
      <c r="I1002">
        <v>-2800</v>
      </c>
    </row>
    <row r="1003" spans="1:9" x14ac:dyDescent="0.3">
      <c r="A1003">
        <v>61775</v>
      </c>
      <c r="B1003">
        <v>113</v>
      </c>
      <c r="C1003" t="s">
        <v>98</v>
      </c>
      <c r="D1003">
        <v>122</v>
      </c>
      <c r="E1003" t="s">
        <v>25</v>
      </c>
      <c r="F1003" s="20">
        <v>45700</v>
      </c>
      <c r="G1003" t="s">
        <v>1884</v>
      </c>
      <c r="H1003" t="s">
        <v>1960</v>
      </c>
      <c r="I1003">
        <v>-1854.12</v>
      </c>
    </row>
    <row r="1004" spans="1:9" x14ac:dyDescent="0.3">
      <c r="A1004">
        <v>61776</v>
      </c>
      <c r="B1004">
        <v>113</v>
      </c>
      <c r="C1004" t="s">
        <v>98</v>
      </c>
      <c r="D1004">
        <v>122</v>
      </c>
      <c r="E1004" t="s">
        <v>25</v>
      </c>
      <c r="F1004" s="20">
        <v>45700</v>
      </c>
      <c r="G1004" t="s">
        <v>1884</v>
      </c>
      <c r="H1004" t="s">
        <v>1895</v>
      </c>
      <c r="I1004">
        <v>-1644</v>
      </c>
    </row>
    <row r="1005" spans="1:9" x14ac:dyDescent="0.3">
      <c r="A1005">
        <v>61777</v>
      </c>
      <c r="B1005">
        <v>113</v>
      </c>
      <c r="C1005" t="s">
        <v>98</v>
      </c>
      <c r="D1005">
        <v>122</v>
      </c>
      <c r="E1005" t="s">
        <v>25</v>
      </c>
      <c r="F1005" s="20">
        <v>45700</v>
      </c>
      <c r="G1005" t="s">
        <v>1884</v>
      </c>
      <c r="H1005" t="s">
        <v>1955</v>
      </c>
      <c r="I1005">
        <v>-1385.47</v>
      </c>
    </row>
    <row r="1006" spans="1:9" x14ac:dyDescent="0.3">
      <c r="A1006">
        <v>61778</v>
      </c>
      <c r="B1006">
        <v>113</v>
      </c>
      <c r="C1006" t="s">
        <v>98</v>
      </c>
      <c r="D1006">
        <v>122</v>
      </c>
      <c r="E1006" t="s">
        <v>25</v>
      </c>
      <c r="F1006" s="20">
        <v>45700</v>
      </c>
      <c r="G1006" t="s">
        <v>1884</v>
      </c>
      <c r="H1006" t="s">
        <v>1917</v>
      </c>
      <c r="I1006">
        <v>-1373.76</v>
      </c>
    </row>
    <row r="1007" spans="1:9" x14ac:dyDescent="0.3">
      <c r="A1007">
        <v>61779</v>
      </c>
      <c r="B1007">
        <v>113</v>
      </c>
      <c r="C1007" t="s">
        <v>98</v>
      </c>
      <c r="D1007">
        <v>122</v>
      </c>
      <c r="E1007" t="s">
        <v>25</v>
      </c>
      <c r="F1007" s="20">
        <v>45700</v>
      </c>
      <c r="G1007" t="s">
        <v>1884</v>
      </c>
      <c r="H1007" t="s">
        <v>2197</v>
      </c>
      <c r="I1007">
        <v>-1167.4100000000001</v>
      </c>
    </row>
    <row r="1008" spans="1:9" x14ac:dyDescent="0.3">
      <c r="A1008">
        <v>61780</v>
      </c>
      <c r="B1008">
        <v>113</v>
      </c>
      <c r="C1008" t="s">
        <v>98</v>
      </c>
      <c r="D1008">
        <v>122</v>
      </c>
      <c r="E1008" t="s">
        <v>25</v>
      </c>
      <c r="F1008" s="20">
        <v>45700</v>
      </c>
      <c r="G1008" t="s">
        <v>1884</v>
      </c>
      <c r="H1008" t="s">
        <v>2197</v>
      </c>
      <c r="I1008">
        <v>-847.3</v>
      </c>
    </row>
    <row r="1009" spans="1:9" x14ac:dyDescent="0.3">
      <c r="A1009">
        <v>61781</v>
      </c>
      <c r="B1009">
        <v>113</v>
      </c>
      <c r="C1009" t="s">
        <v>98</v>
      </c>
      <c r="D1009">
        <v>122</v>
      </c>
      <c r="E1009" t="s">
        <v>25</v>
      </c>
      <c r="F1009" s="20">
        <v>45700</v>
      </c>
      <c r="G1009" t="s">
        <v>1884</v>
      </c>
      <c r="H1009" t="s">
        <v>1947</v>
      </c>
      <c r="I1009">
        <v>-847.4</v>
      </c>
    </row>
    <row r="1010" spans="1:9" x14ac:dyDescent="0.3">
      <c r="A1010">
        <v>61782</v>
      </c>
      <c r="B1010">
        <v>113</v>
      </c>
      <c r="C1010" t="s">
        <v>98</v>
      </c>
      <c r="D1010">
        <v>122</v>
      </c>
      <c r="E1010" t="s">
        <v>25</v>
      </c>
      <c r="F1010" s="20">
        <v>45700</v>
      </c>
      <c r="G1010" t="s">
        <v>1884</v>
      </c>
      <c r="H1010" t="s">
        <v>1910</v>
      </c>
      <c r="I1010">
        <v>-1067.02</v>
      </c>
    </row>
    <row r="1011" spans="1:9" x14ac:dyDescent="0.3">
      <c r="A1011">
        <v>61783</v>
      </c>
      <c r="B1011">
        <v>113</v>
      </c>
      <c r="C1011" t="s">
        <v>98</v>
      </c>
      <c r="D1011">
        <v>122</v>
      </c>
      <c r="E1011" t="s">
        <v>25</v>
      </c>
      <c r="F1011" s="20">
        <v>45700</v>
      </c>
      <c r="G1011" t="s">
        <v>1884</v>
      </c>
      <c r="H1011" t="s">
        <v>1901</v>
      </c>
      <c r="I1011">
        <v>-861.52</v>
      </c>
    </row>
    <row r="1012" spans="1:9" x14ac:dyDescent="0.3">
      <c r="A1012">
        <v>61784</v>
      </c>
      <c r="B1012">
        <v>113</v>
      </c>
      <c r="C1012" t="s">
        <v>98</v>
      </c>
      <c r="D1012">
        <v>122</v>
      </c>
      <c r="E1012" t="s">
        <v>25</v>
      </c>
      <c r="F1012" s="20">
        <v>45700</v>
      </c>
      <c r="G1012" t="s">
        <v>1884</v>
      </c>
      <c r="H1012" t="s">
        <v>2197</v>
      </c>
      <c r="I1012">
        <v>-789</v>
      </c>
    </row>
    <row r="1013" spans="1:9" x14ac:dyDescent="0.3">
      <c r="A1013">
        <v>61785</v>
      </c>
      <c r="B1013">
        <v>113</v>
      </c>
      <c r="C1013" t="s">
        <v>98</v>
      </c>
      <c r="D1013">
        <v>122</v>
      </c>
      <c r="E1013" t="s">
        <v>25</v>
      </c>
      <c r="F1013" s="20">
        <v>45700</v>
      </c>
      <c r="G1013" t="s">
        <v>1884</v>
      </c>
      <c r="H1013" t="s">
        <v>1894</v>
      </c>
      <c r="I1013">
        <v>-605.4</v>
      </c>
    </row>
    <row r="1014" spans="1:9" x14ac:dyDescent="0.3">
      <c r="A1014">
        <v>61786</v>
      </c>
      <c r="B1014">
        <v>113</v>
      </c>
      <c r="C1014" t="s">
        <v>98</v>
      </c>
      <c r="D1014">
        <v>122</v>
      </c>
      <c r="E1014" t="s">
        <v>25</v>
      </c>
      <c r="F1014" s="20">
        <v>45700</v>
      </c>
      <c r="G1014" t="s">
        <v>1884</v>
      </c>
      <c r="H1014" t="s">
        <v>2092</v>
      </c>
      <c r="I1014">
        <v>-565</v>
      </c>
    </row>
    <row r="1015" spans="1:9" x14ac:dyDescent="0.3">
      <c r="A1015">
        <v>61787</v>
      </c>
      <c r="B1015">
        <v>113</v>
      </c>
      <c r="C1015" t="s">
        <v>98</v>
      </c>
      <c r="D1015">
        <v>122</v>
      </c>
      <c r="E1015" t="s">
        <v>25</v>
      </c>
      <c r="F1015" s="20">
        <v>45700</v>
      </c>
      <c r="G1015" t="s">
        <v>1884</v>
      </c>
      <c r="H1015" t="s">
        <v>1902</v>
      </c>
      <c r="I1015">
        <v>-473.4</v>
      </c>
    </row>
    <row r="1016" spans="1:9" x14ac:dyDescent="0.3">
      <c r="A1016">
        <v>61788</v>
      </c>
      <c r="B1016">
        <v>113</v>
      </c>
      <c r="C1016" t="s">
        <v>98</v>
      </c>
      <c r="D1016">
        <v>122</v>
      </c>
      <c r="E1016" t="s">
        <v>25</v>
      </c>
      <c r="F1016" s="20">
        <v>45700</v>
      </c>
      <c r="G1016" t="s">
        <v>1884</v>
      </c>
      <c r="H1016" t="s">
        <v>1893</v>
      </c>
      <c r="I1016">
        <v>-460.2</v>
      </c>
    </row>
    <row r="1017" spans="1:9" x14ac:dyDescent="0.3">
      <c r="A1017">
        <v>61789</v>
      </c>
      <c r="B1017">
        <v>113</v>
      </c>
      <c r="C1017" t="s">
        <v>98</v>
      </c>
      <c r="D1017">
        <v>122</v>
      </c>
      <c r="E1017" t="s">
        <v>25</v>
      </c>
      <c r="F1017" s="20">
        <v>45700</v>
      </c>
      <c r="G1017" t="s">
        <v>1884</v>
      </c>
      <c r="H1017" t="s">
        <v>2013</v>
      </c>
      <c r="I1017">
        <v>-320</v>
      </c>
    </row>
    <row r="1018" spans="1:9" x14ac:dyDescent="0.3">
      <c r="A1018">
        <v>61790</v>
      </c>
      <c r="B1018">
        <v>113</v>
      </c>
      <c r="C1018" t="s">
        <v>98</v>
      </c>
      <c r="D1018">
        <v>122</v>
      </c>
      <c r="E1018" t="s">
        <v>25</v>
      </c>
      <c r="F1018" s="20">
        <v>45700</v>
      </c>
      <c r="G1018" t="s">
        <v>1884</v>
      </c>
      <c r="H1018" t="s">
        <v>1900</v>
      </c>
      <c r="I1018">
        <v>-294.39999999999998</v>
      </c>
    </row>
    <row r="1019" spans="1:9" x14ac:dyDescent="0.3">
      <c r="A1019">
        <v>61791</v>
      </c>
      <c r="B1019">
        <v>113</v>
      </c>
      <c r="C1019" t="s">
        <v>98</v>
      </c>
      <c r="D1019">
        <v>122</v>
      </c>
      <c r="E1019" t="s">
        <v>25</v>
      </c>
      <c r="F1019" s="20">
        <v>45700</v>
      </c>
      <c r="G1019" t="s">
        <v>1884</v>
      </c>
      <c r="H1019" t="s">
        <v>1990</v>
      </c>
      <c r="I1019">
        <v>-219</v>
      </c>
    </row>
    <row r="1020" spans="1:9" x14ac:dyDescent="0.3">
      <c r="A1020">
        <v>61792</v>
      </c>
      <c r="B1020">
        <v>113</v>
      </c>
      <c r="C1020" t="s">
        <v>98</v>
      </c>
      <c r="D1020">
        <v>122</v>
      </c>
      <c r="E1020" t="s">
        <v>25</v>
      </c>
      <c r="F1020" s="20">
        <v>45700</v>
      </c>
      <c r="G1020" t="s">
        <v>1884</v>
      </c>
      <c r="H1020" t="s">
        <v>2244</v>
      </c>
      <c r="I1020">
        <v>-216.48</v>
      </c>
    </row>
    <row r="1021" spans="1:9" x14ac:dyDescent="0.3">
      <c r="A1021">
        <v>61793</v>
      </c>
      <c r="B1021">
        <v>113</v>
      </c>
      <c r="C1021" t="s">
        <v>98</v>
      </c>
      <c r="D1021">
        <v>122</v>
      </c>
      <c r="E1021" t="s">
        <v>25</v>
      </c>
      <c r="F1021" s="20">
        <v>45700</v>
      </c>
      <c r="G1021" t="s">
        <v>1884</v>
      </c>
      <c r="H1021" t="s">
        <v>1941</v>
      </c>
      <c r="I1021">
        <v>-104.56</v>
      </c>
    </row>
    <row r="1022" spans="1:9" x14ac:dyDescent="0.3">
      <c r="A1022">
        <v>61794</v>
      </c>
      <c r="B1022">
        <v>113</v>
      </c>
      <c r="C1022" t="s">
        <v>98</v>
      </c>
      <c r="D1022">
        <v>122</v>
      </c>
      <c r="E1022" t="s">
        <v>25</v>
      </c>
      <c r="F1022" s="20">
        <v>45700</v>
      </c>
      <c r="G1022" t="s">
        <v>1884</v>
      </c>
      <c r="H1022" t="s">
        <v>1920</v>
      </c>
      <c r="I1022">
        <v>-687.6</v>
      </c>
    </row>
    <row r="1023" spans="1:9" x14ac:dyDescent="0.3">
      <c r="A1023">
        <v>61795</v>
      </c>
      <c r="B1023">
        <v>113</v>
      </c>
      <c r="C1023" t="s">
        <v>98</v>
      </c>
      <c r="D1023">
        <v>122</v>
      </c>
      <c r="E1023" t="s">
        <v>25</v>
      </c>
      <c r="F1023" s="20">
        <v>45700</v>
      </c>
      <c r="G1023" t="s">
        <v>1884</v>
      </c>
      <c r="H1023" t="s">
        <v>1956</v>
      </c>
      <c r="I1023">
        <v>-591.91999999999996</v>
      </c>
    </row>
    <row r="1024" spans="1:9" x14ac:dyDescent="0.3">
      <c r="A1024">
        <v>61796</v>
      </c>
      <c r="B1024">
        <v>113</v>
      </c>
      <c r="C1024" t="s">
        <v>98</v>
      </c>
      <c r="D1024">
        <v>122</v>
      </c>
      <c r="E1024" t="s">
        <v>25</v>
      </c>
      <c r="F1024" s="20">
        <v>45700</v>
      </c>
      <c r="G1024" t="s">
        <v>1884</v>
      </c>
      <c r="H1024" t="s">
        <v>2245</v>
      </c>
      <c r="I1024">
        <v>-12.3</v>
      </c>
    </row>
    <row r="1025" spans="1:9" x14ac:dyDescent="0.3">
      <c r="A1025">
        <v>61797</v>
      </c>
      <c r="B1025">
        <v>113</v>
      </c>
      <c r="C1025" t="s">
        <v>98</v>
      </c>
      <c r="D1025">
        <v>122</v>
      </c>
      <c r="E1025" t="s">
        <v>25</v>
      </c>
      <c r="F1025" s="20">
        <v>45700</v>
      </c>
      <c r="G1025" t="s">
        <v>1884</v>
      </c>
      <c r="H1025" t="s">
        <v>2245</v>
      </c>
      <c r="I1025">
        <v>-12.3</v>
      </c>
    </row>
    <row r="1026" spans="1:9" x14ac:dyDescent="0.3">
      <c r="A1026">
        <v>61763</v>
      </c>
      <c r="B1026">
        <v>113</v>
      </c>
      <c r="C1026" t="s">
        <v>98</v>
      </c>
      <c r="D1026">
        <v>122</v>
      </c>
      <c r="E1026" t="s">
        <v>25</v>
      </c>
      <c r="F1026" s="20">
        <v>45699</v>
      </c>
      <c r="G1026" t="s">
        <v>1886</v>
      </c>
      <c r="H1026" t="s">
        <v>1927</v>
      </c>
      <c r="I1026">
        <v>213.18</v>
      </c>
    </row>
    <row r="1027" spans="1:9" x14ac:dyDescent="0.3">
      <c r="A1027">
        <v>61764</v>
      </c>
      <c r="B1027">
        <v>113</v>
      </c>
      <c r="C1027" t="s">
        <v>98</v>
      </c>
      <c r="D1027">
        <v>122</v>
      </c>
      <c r="E1027" t="s">
        <v>25</v>
      </c>
      <c r="F1027" s="20">
        <v>45699</v>
      </c>
      <c r="G1027" t="s">
        <v>1886</v>
      </c>
      <c r="H1027" t="s">
        <v>2246</v>
      </c>
      <c r="I1027">
        <v>57.6</v>
      </c>
    </row>
    <row r="1028" spans="1:9" x14ac:dyDescent="0.3">
      <c r="A1028">
        <v>61765</v>
      </c>
      <c r="B1028">
        <v>113</v>
      </c>
      <c r="C1028" t="s">
        <v>98</v>
      </c>
      <c r="D1028">
        <v>122</v>
      </c>
      <c r="E1028" t="s">
        <v>25</v>
      </c>
      <c r="F1028" s="20">
        <v>45699</v>
      </c>
      <c r="G1028" t="s">
        <v>1884</v>
      </c>
      <c r="H1028" t="s">
        <v>2060</v>
      </c>
      <c r="I1028">
        <v>-7533.14</v>
      </c>
    </row>
    <row r="1029" spans="1:9" x14ac:dyDescent="0.3">
      <c r="A1029">
        <v>61440</v>
      </c>
      <c r="B1029">
        <v>113</v>
      </c>
      <c r="C1029" t="s">
        <v>98</v>
      </c>
      <c r="D1029">
        <v>122</v>
      </c>
      <c r="E1029" t="s">
        <v>25</v>
      </c>
      <c r="F1029" s="20">
        <v>45698</v>
      </c>
      <c r="G1029" t="s">
        <v>1886</v>
      </c>
      <c r="H1029" t="s">
        <v>2027</v>
      </c>
      <c r="I1029">
        <v>374.02</v>
      </c>
    </row>
    <row r="1030" spans="1:9" x14ac:dyDescent="0.3">
      <c r="A1030">
        <v>61441</v>
      </c>
      <c r="B1030">
        <v>113</v>
      </c>
      <c r="C1030" t="s">
        <v>98</v>
      </c>
      <c r="D1030">
        <v>122</v>
      </c>
      <c r="E1030" t="s">
        <v>25</v>
      </c>
      <c r="F1030" s="20">
        <v>45698</v>
      </c>
      <c r="G1030" t="s">
        <v>1886</v>
      </c>
      <c r="H1030" t="s">
        <v>1927</v>
      </c>
      <c r="I1030">
        <v>863.98</v>
      </c>
    </row>
    <row r="1031" spans="1:9" x14ac:dyDescent="0.3">
      <c r="A1031">
        <v>61442</v>
      </c>
      <c r="B1031">
        <v>113</v>
      </c>
      <c r="C1031" t="s">
        <v>98</v>
      </c>
      <c r="D1031">
        <v>122</v>
      </c>
      <c r="E1031" t="s">
        <v>25</v>
      </c>
      <c r="F1031" s="20">
        <v>45698</v>
      </c>
      <c r="G1031" t="s">
        <v>1886</v>
      </c>
      <c r="H1031" t="s">
        <v>2247</v>
      </c>
      <c r="I1031">
        <v>57.6</v>
      </c>
    </row>
    <row r="1032" spans="1:9" x14ac:dyDescent="0.3">
      <c r="A1032">
        <v>61443</v>
      </c>
      <c r="B1032">
        <v>113</v>
      </c>
      <c r="C1032" t="s">
        <v>98</v>
      </c>
      <c r="D1032">
        <v>122</v>
      </c>
      <c r="E1032" t="s">
        <v>25</v>
      </c>
      <c r="F1032" s="20">
        <v>45698</v>
      </c>
      <c r="G1032" t="s">
        <v>1886</v>
      </c>
      <c r="H1032" t="s">
        <v>2248</v>
      </c>
      <c r="I1032">
        <v>146757.4</v>
      </c>
    </row>
    <row r="1033" spans="1:9" x14ac:dyDescent="0.3">
      <c r="A1033">
        <v>61444</v>
      </c>
      <c r="B1033">
        <v>113</v>
      </c>
      <c r="C1033" t="s">
        <v>98</v>
      </c>
      <c r="D1033">
        <v>122</v>
      </c>
      <c r="E1033" t="s">
        <v>25</v>
      </c>
      <c r="F1033" s="20">
        <v>45698</v>
      </c>
      <c r="G1033" t="s">
        <v>1884</v>
      </c>
      <c r="H1033" t="s">
        <v>2249</v>
      </c>
      <c r="I1033">
        <v>-2100</v>
      </c>
    </row>
    <row r="1034" spans="1:9" x14ac:dyDescent="0.3">
      <c r="A1034">
        <v>61445</v>
      </c>
      <c r="B1034">
        <v>113</v>
      </c>
      <c r="C1034" t="s">
        <v>98</v>
      </c>
      <c r="D1034">
        <v>122</v>
      </c>
      <c r="E1034" t="s">
        <v>25</v>
      </c>
      <c r="F1034" s="20">
        <v>45698</v>
      </c>
      <c r="G1034" t="s">
        <v>1884</v>
      </c>
      <c r="H1034" t="s">
        <v>2250</v>
      </c>
      <c r="I1034">
        <v>-4500</v>
      </c>
    </row>
    <row r="1035" spans="1:9" x14ac:dyDescent="0.3">
      <c r="A1035">
        <v>61446</v>
      </c>
      <c r="B1035">
        <v>113</v>
      </c>
      <c r="C1035" t="s">
        <v>98</v>
      </c>
      <c r="D1035">
        <v>122</v>
      </c>
      <c r="E1035" t="s">
        <v>25</v>
      </c>
      <c r="F1035" s="20">
        <v>45698</v>
      </c>
      <c r="G1035" t="s">
        <v>1884</v>
      </c>
      <c r="H1035" t="s">
        <v>2250</v>
      </c>
      <c r="I1035">
        <v>-5000</v>
      </c>
    </row>
    <row r="1036" spans="1:9" x14ac:dyDescent="0.3">
      <c r="A1036">
        <v>61447</v>
      </c>
      <c r="B1036">
        <v>113</v>
      </c>
      <c r="C1036" t="s">
        <v>98</v>
      </c>
      <c r="D1036">
        <v>122</v>
      </c>
      <c r="E1036" t="s">
        <v>25</v>
      </c>
      <c r="F1036" s="20">
        <v>45698</v>
      </c>
      <c r="G1036" t="s">
        <v>1884</v>
      </c>
      <c r="H1036" t="s">
        <v>2251</v>
      </c>
      <c r="I1036">
        <v>-20677.57</v>
      </c>
    </row>
    <row r="1037" spans="1:9" x14ac:dyDescent="0.3">
      <c r="A1037">
        <v>61448</v>
      </c>
      <c r="B1037">
        <v>113</v>
      </c>
      <c r="C1037" t="s">
        <v>98</v>
      </c>
      <c r="D1037">
        <v>122</v>
      </c>
      <c r="E1037" t="s">
        <v>25</v>
      </c>
      <c r="F1037" s="20">
        <v>45698</v>
      </c>
      <c r="G1037" t="s">
        <v>1884</v>
      </c>
      <c r="H1037" t="s">
        <v>2250</v>
      </c>
      <c r="I1037">
        <v>-16000</v>
      </c>
    </row>
    <row r="1038" spans="1:9" x14ac:dyDescent="0.3">
      <c r="A1038">
        <v>61449</v>
      </c>
      <c r="B1038">
        <v>113</v>
      </c>
      <c r="C1038" t="s">
        <v>98</v>
      </c>
      <c r="D1038">
        <v>122</v>
      </c>
      <c r="E1038" t="s">
        <v>25</v>
      </c>
      <c r="F1038" s="20">
        <v>45698</v>
      </c>
      <c r="G1038" t="s">
        <v>1884</v>
      </c>
      <c r="H1038" t="s">
        <v>2250</v>
      </c>
      <c r="I1038">
        <v>-14000</v>
      </c>
    </row>
    <row r="1039" spans="1:9" x14ac:dyDescent="0.3">
      <c r="A1039">
        <v>61450</v>
      </c>
      <c r="B1039">
        <v>113</v>
      </c>
      <c r="C1039" t="s">
        <v>98</v>
      </c>
      <c r="D1039">
        <v>122</v>
      </c>
      <c r="E1039" t="s">
        <v>25</v>
      </c>
      <c r="F1039" s="20">
        <v>45698</v>
      </c>
      <c r="G1039" t="s">
        <v>1884</v>
      </c>
      <c r="H1039" t="s">
        <v>2252</v>
      </c>
      <c r="I1039">
        <v>-2800</v>
      </c>
    </row>
    <row r="1040" spans="1:9" x14ac:dyDescent="0.3">
      <c r="A1040">
        <v>61451</v>
      </c>
      <c r="B1040">
        <v>113</v>
      </c>
      <c r="C1040" t="s">
        <v>98</v>
      </c>
      <c r="D1040">
        <v>122</v>
      </c>
      <c r="E1040" t="s">
        <v>25</v>
      </c>
      <c r="F1040" s="20">
        <v>45698</v>
      </c>
      <c r="G1040" t="s">
        <v>1884</v>
      </c>
      <c r="H1040" t="s">
        <v>2253</v>
      </c>
      <c r="I1040">
        <v>-180000</v>
      </c>
    </row>
    <row r="1041" spans="1:9" x14ac:dyDescent="0.3">
      <c r="A1041">
        <v>61452</v>
      </c>
      <c r="B1041">
        <v>113</v>
      </c>
      <c r="C1041" t="s">
        <v>98</v>
      </c>
      <c r="D1041">
        <v>122</v>
      </c>
      <c r="E1041" t="s">
        <v>25</v>
      </c>
      <c r="F1041" s="20">
        <v>45698</v>
      </c>
      <c r="G1041" t="s">
        <v>1884</v>
      </c>
      <c r="H1041" t="s">
        <v>2254</v>
      </c>
      <c r="I1041">
        <v>-1450</v>
      </c>
    </row>
    <row r="1042" spans="1:9" x14ac:dyDescent="0.3">
      <c r="A1042">
        <v>61453</v>
      </c>
      <c r="B1042">
        <v>113</v>
      </c>
      <c r="C1042" t="s">
        <v>98</v>
      </c>
      <c r="D1042">
        <v>122</v>
      </c>
      <c r="E1042" t="s">
        <v>25</v>
      </c>
      <c r="F1042" s="20">
        <v>45698</v>
      </c>
      <c r="G1042" t="s">
        <v>1884</v>
      </c>
      <c r="H1042" t="s">
        <v>2157</v>
      </c>
      <c r="I1042">
        <v>-3040</v>
      </c>
    </row>
    <row r="1043" spans="1:9" x14ac:dyDescent="0.3">
      <c r="A1043">
        <v>61454</v>
      </c>
      <c r="B1043">
        <v>113</v>
      </c>
      <c r="C1043" t="s">
        <v>98</v>
      </c>
      <c r="D1043">
        <v>122</v>
      </c>
      <c r="E1043" t="s">
        <v>25</v>
      </c>
      <c r="F1043" s="20">
        <v>45698</v>
      </c>
      <c r="G1043" t="s">
        <v>1884</v>
      </c>
      <c r="H1043" t="s">
        <v>2163</v>
      </c>
      <c r="I1043">
        <v>-6090</v>
      </c>
    </row>
    <row r="1044" spans="1:9" x14ac:dyDescent="0.3">
      <c r="A1044">
        <v>61455</v>
      </c>
      <c r="B1044">
        <v>113</v>
      </c>
      <c r="C1044" t="s">
        <v>98</v>
      </c>
      <c r="D1044">
        <v>122</v>
      </c>
      <c r="E1044" t="s">
        <v>25</v>
      </c>
      <c r="F1044" s="20">
        <v>45698</v>
      </c>
      <c r="G1044" t="s">
        <v>1884</v>
      </c>
      <c r="H1044" t="s">
        <v>2168</v>
      </c>
      <c r="I1044">
        <v>-5210</v>
      </c>
    </row>
    <row r="1045" spans="1:9" x14ac:dyDescent="0.3">
      <c r="A1045">
        <v>61456</v>
      </c>
      <c r="B1045">
        <v>113</v>
      </c>
      <c r="C1045" t="s">
        <v>98</v>
      </c>
      <c r="D1045">
        <v>122</v>
      </c>
      <c r="E1045" t="s">
        <v>25</v>
      </c>
      <c r="F1045" s="20">
        <v>45698</v>
      </c>
      <c r="G1045" t="s">
        <v>1884</v>
      </c>
      <c r="H1045" t="s">
        <v>2255</v>
      </c>
      <c r="I1045">
        <v>-1125</v>
      </c>
    </row>
    <row r="1046" spans="1:9" x14ac:dyDescent="0.3">
      <c r="A1046">
        <v>61457</v>
      </c>
      <c r="B1046">
        <v>113</v>
      </c>
      <c r="C1046" t="s">
        <v>98</v>
      </c>
      <c r="D1046">
        <v>122</v>
      </c>
      <c r="E1046" t="s">
        <v>25</v>
      </c>
      <c r="F1046" s="20">
        <v>45698</v>
      </c>
      <c r="G1046" t="s">
        <v>1884</v>
      </c>
      <c r="H1046" t="s">
        <v>2161</v>
      </c>
      <c r="I1046">
        <v>-3450</v>
      </c>
    </row>
    <row r="1047" spans="1:9" x14ac:dyDescent="0.3">
      <c r="A1047">
        <v>61458</v>
      </c>
      <c r="B1047">
        <v>113</v>
      </c>
      <c r="C1047" t="s">
        <v>98</v>
      </c>
      <c r="D1047">
        <v>122</v>
      </c>
      <c r="E1047" t="s">
        <v>25</v>
      </c>
      <c r="F1047" s="20">
        <v>45698</v>
      </c>
      <c r="G1047" t="s">
        <v>1884</v>
      </c>
      <c r="H1047" t="s">
        <v>2169</v>
      </c>
      <c r="I1047">
        <v>-1398</v>
      </c>
    </row>
    <row r="1048" spans="1:9" x14ac:dyDescent="0.3">
      <c r="A1048">
        <v>61459</v>
      </c>
      <c r="B1048">
        <v>113</v>
      </c>
      <c r="C1048" t="s">
        <v>98</v>
      </c>
      <c r="D1048">
        <v>122</v>
      </c>
      <c r="E1048" t="s">
        <v>25</v>
      </c>
      <c r="F1048" s="20">
        <v>45698</v>
      </c>
      <c r="G1048" t="s">
        <v>1884</v>
      </c>
      <c r="H1048" t="s">
        <v>2159</v>
      </c>
      <c r="I1048">
        <v>-5560</v>
      </c>
    </row>
    <row r="1049" spans="1:9" x14ac:dyDescent="0.3">
      <c r="A1049">
        <v>61460</v>
      </c>
      <c r="B1049">
        <v>113</v>
      </c>
      <c r="C1049" t="s">
        <v>98</v>
      </c>
      <c r="D1049">
        <v>122</v>
      </c>
      <c r="E1049" t="s">
        <v>25</v>
      </c>
      <c r="F1049" s="20">
        <v>45698</v>
      </c>
      <c r="G1049" t="s">
        <v>1884</v>
      </c>
      <c r="H1049" t="s">
        <v>2166</v>
      </c>
      <c r="I1049">
        <v>-5560</v>
      </c>
    </row>
    <row r="1050" spans="1:9" x14ac:dyDescent="0.3">
      <c r="A1050">
        <v>61461</v>
      </c>
      <c r="B1050">
        <v>113</v>
      </c>
      <c r="C1050" t="s">
        <v>98</v>
      </c>
      <c r="D1050">
        <v>122</v>
      </c>
      <c r="E1050" t="s">
        <v>25</v>
      </c>
      <c r="F1050" s="20">
        <v>45698</v>
      </c>
      <c r="G1050" t="s">
        <v>1884</v>
      </c>
      <c r="H1050" t="s">
        <v>2111</v>
      </c>
      <c r="I1050">
        <v>-4100</v>
      </c>
    </row>
    <row r="1051" spans="1:9" x14ac:dyDescent="0.3">
      <c r="A1051">
        <v>61462</v>
      </c>
      <c r="B1051">
        <v>113</v>
      </c>
      <c r="C1051" t="s">
        <v>98</v>
      </c>
      <c r="D1051">
        <v>122</v>
      </c>
      <c r="E1051" t="s">
        <v>25</v>
      </c>
      <c r="F1051" s="20">
        <v>45698</v>
      </c>
      <c r="G1051" t="s">
        <v>1884</v>
      </c>
      <c r="H1051" t="s">
        <v>2162</v>
      </c>
      <c r="I1051">
        <v>-5560</v>
      </c>
    </row>
    <row r="1052" spans="1:9" x14ac:dyDescent="0.3">
      <c r="A1052">
        <v>61463</v>
      </c>
      <c r="B1052">
        <v>113</v>
      </c>
      <c r="C1052" t="s">
        <v>98</v>
      </c>
      <c r="D1052">
        <v>122</v>
      </c>
      <c r="E1052" t="s">
        <v>25</v>
      </c>
      <c r="F1052" s="20">
        <v>45698</v>
      </c>
      <c r="G1052" t="s">
        <v>1884</v>
      </c>
      <c r="H1052" t="s">
        <v>2167</v>
      </c>
      <c r="I1052">
        <v>-7290</v>
      </c>
    </row>
    <row r="1053" spans="1:9" x14ac:dyDescent="0.3">
      <c r="A1053">
        <v>61464</v>
      </c>
      <c r="B1053">
        <v>113</v>
      </c>
      <c r="C1053" t="s">
        <v>98</v>
      </c>
      <c r="D1053">
        <v>122</v>
      </c>
      <c r="E1053" t="s">
        <v>25</v>
      </c>
      <c r="F1053" s="20">
        <v>45698</v>
      </c>
      <c r="G1053" t="s">
        <v>1884</v>
      </c>
      <c r="H1053" t="s">
        <v>2158</v>
      </c>
      <c r="I1053">
        <v>-2400</v>
      </c>
    </row>
    <row r="1054" spans="1:9" x14ac:dyDescent="0.3">
      <c r="A1054">
        <v>61465</v>
      </c>
      <c r="B1054">
        <v>113</v>
      </c>
      <c r="C1054" t="s">
        <v>98</v>
      </c>
      <c r="D1054">
        <v>122</v>
      </c>
      <c r="E1054" t="s">
        <v>25</v>
      </c>
      <c r="F1054" s="20">
        <v>45698</v>
      </c>
      <c r="G1054" t="s">
        <v>1884</v>
      </c>
      <c r="H1054" t="s">
        <v>2256</v>
      </c>
      <c r="I1054">
        <v>-1809</v>
      </c>
    </row>
    <row r="1055" spans="1:9" x14ac:dyDescent="0.3">
      <c r="A1055">
        <v>61466</v>
      </c>
      <c r="B1055">
        <v>113</v>
      </c>
      <c r="C1055" t="s">
        <v>98</v>
      </c>
      <c r="D1055">
        <v>122</v>
      </c>
      <c r="E1055" t="s">
        <v>25</v>
      </c>
      <c r="F1055" s="20">
        <v>45698</v>
      </c>
      <c r="G1055" t="s">
        <v>1884</v>
      </c>
      <c r="H1055" t="s">
        <v>2160</v>
      </c>
      <c r="I1055">
        <v>-3700</v>
      </c>
    </row>
    <row r="1056" spans="1:9" x14ac:dyDescent="0.3">
      <c r="A1056">
        <v>61467</v>
      </c>
      <c r="B1056">
        <v>113</v>
      </c>
      <c r="C1056" t="s">
        <v>98</v>
      </c>
      <c r="D1056">
        <v>122</v>
      </c>
      <c r="E1056" t="s">
        <v>25</v>
      </c>
      <c r="F1056" s="20">
        <v>45698</v>
      </c>
      <c r="G1056" t="s">
        <v>1884</v>
      </c>
      <c r="H1056" t="s">
        <v>2164</v>
      </c>
      <c r="I1056">
        <v>-1250</v>
      </c>
    </row>
    <row r="1057" spans="1:9" x14ac:dyDescent="0.3">
      <c r="A1057">
        <v>61468</v>
      </c>
      <c r="B1057">
        <v>113</v>
      </c>
      <c r="C1057" t="s">
        <v>98</v>
      </c>
      <c r="D1057">
        <v>122</v>
      </c>
      <c r="E1057" t="s">
        <v>25</v>
      </c>
      <c r="F1057" s="20">
        <v>45698</v>
      </c>
      <c r="G1057" t="s">
        <v>1884</v>
      </c>
      <c r="H1057" t="s">
        <v>2170</v>
      </c>
      <c r="I1057">
        <v>-5400</v>
      </c>
    </row>
    <row r="1058" spans="1:9" x14ac:dyDescent="0.3">
      <c r="A1058">
        <v>61469</v>
      </c>
      <c r="B1058">
        <v>113</v>
      </c>
      <c r="C1058" t="s">
        <v>98</v>
      </c>
      <c r="D1058">
        <v>122</v>
      </c>
      <c r="E1058" t="s">
        <v>25</v>
      </c>
      <c r="F1058" s="20">
        <v>45698</v>
      </c>
      <c r="G1058" t="s">
        <v>1884</v>
      </c>
      <c r="H1058" t="s">
        <v>2053</v>
      </c>
      <c r="I1058">
        <v>-6000</v>
      </c>
    </row>
    <row r="1059" spans="1:9" x14ac:dyDescent="0.3">
      <c r="A1059">
        <v>61470</v>
      </c>
      <c r="B1059">
        <v>113</v>
      </c>
      <c r="C1059" t="s">
        <v>98</v>
      </c>
      <c r="D1059">
        <v>122</v>
      </c>
      <c r="E1059" t="s">
        <v>25</v>
      </c>
      <c r="F1059" s="20">
        <v>45698</v>
      </c>
      <c r="G1059" t="s">
        <v>1884</v>
      </c>
      <c r="H1059" t="s">
        <v>2155</v>
      </c>
      <c r="I1059">
        <v>-7200</v>
      </c>
    </row>
    <row r="1060" spans="1:9" x14ac:dyDescent="0.3">
      <c r="A1060">
        <v>61471</v>
      </c>
      <c r="B1060">
        <v>113</v>
      </c>
      <c r="C1060" t="s">
        <v>98</v>
      </c>
      <c r="D1060">
        <v>122</v>
      </c>
      <c r="E1060" t="s">
        <v>25</v>
      </c>
      <c r="F1060" s="20">
        <v>45698</v>
      </c>
      <c r="G1060" t="s">
        <v>1884</v>
      </c>
      <c r="H1060" t="s">
        <v>2171</v>
      </c>
      <c r="I1060">
        <v>-5000</v>
      </c>
    </row>
    <row r="1061" spans="1:9" x14ac:dyDescent="0.3">
      <c r="A1061">
        <v>61472</v>
      </c>
      <c r="B1061">
        <v>113</v>
      </c>
      <c r="C1061" t="s">
        <v>98</v>
      </c>
      <c r="D1061">
        <v>122</v>
      </c>
      <c r="E1061" t="s">
        <v>25</v>
      </c>
      <c r="F1061" s="20">
        <v>45698</v>
      </c>
      <c r="G1061" t="s">
        <v>1884</v>
      </c>
      <c r="H1061" t="s">
        <v>2156</v>
      </c>
      <c r="I1061">
        <v>-697.07</v>
      </c>
    </row>
    <row r="1062" spans="1:9" x14ac:dyDescent="0.3">
      <c r="A1062">
        <v>61473</v>
      </c>
      <c r="B1062">
        <v>113</v>
      </c>
      <c r="C1062" t="s">
        <v>98</v>
      </c>
      <c r="D1062">
        <v>122</v>
      </c>
      <c r="E1062" t="s">
        <v>25</v>
      </c>
      <c r="F1062" s="20">
        <v>45698</v>
      </c>
      <c r="G1062" t="s">
        <v>1884</v>
      </c>
      <c r="H1062" t="s">
        <v>2052</v>
      </c>
      <c r="I1062">
        <v>-194.99</v>
      </c>
    </row>
    <row r="1063" spans="1:9" x14ac:dyDescent="0.3">
      <c r="A1063">
        <v>61474</v>
      </c>
      <c r="B1063">
        <v>113</v>
      </c>
      <c r="C1063" t="s">
        <v>98</v>
      </c>
      <c r="D1063">
        <v>122</v>
      </c>
      <c r="E1063" t="s">
        <v>25</v>
      </c>
      <c r="F1063" s="20">
        <v>45698</v>
      </c>
      <c r="G1063" t="s">
        <v>1884</v>
      </c>
      <c r="H1063" t="s">
        <v>2155</v>
      </c>
      <c r="I1063">
        <v>-966.3</v>
      </c>
    </row>
    <row r="1064" spans="1:9" x14ac:dyDescent="0.3">
      <c r="A1064">
        <v>61475</v>
      </c>
      <c r="B1064">
        <v>113</v>
      </c>
      <c r="C1064" t="s">
        <v>98</v>
      </c>
      <c r="D1064">
        <v>122</v>
      </c>
      <c r="E1064" t="s">
        <v>25</v>
      </c>
      <c r="F1064" s="20">
        <v>45698</v>
      </c>
      <c r="G1064" t="s">
        <v>1884</v>
      </c>
      <c r="H1064" t="s">
        <v>1979</v>
      </c>
      <c r="I1064">
        <v>-88.88</v>
      </c>
    </row>
    <row r="1065" spans="1:9" x14ac:dyDescent="0.3">
      <c r="A1065">
        <v>61476</v>
      </c>
      <c r="B1065">
        <v>113</v>
      </c>
      <c r="C1065" t="s">
        <v>98</v>
      </c>
      <c r="D1065">
        <v>122</v>
      </c>
      <c r="E1065" t="s">
        <v>25</v>
      </c>
      <c r="F1065" s="20">
        <v>45698</v>
      </c>
      <c r="G1065" t="s">
        <v>1884</v>
      </c>
      <c r="H1065" t="s">
        <v>1918</v>
      </c>
      <c r="I1065">
        <v>-799.55</v>
      </c>
    </row>
    <row r="1066" spans="1:9" x14ac:dyDescent="0.3">
      <c r="A1066">
        <v>61477</v>
      </c>
      <c r="B1066">
        <v>113</v>
      </c>
      <c r="C1066" t="s">
        <v>98</v>
      </c>
      <c r="D1066">
        <v>122</v>
      </c>
      <c r="E1066" t="s">
        <v>25</v>
      </c>
      <c r="F1066" s="20">
        <v>45698</v>
      </c>
      <c r="G1066" t="s">
        <v>1884</v>
      </c>
      <c r="H1066" t="s">
        <v>2058</v>
      </c>
      <c r="I1066">
        <v>-778</v>
      </c>
    </row>
    <row r="1067" spans="1:9" x14ac:dyDescent="0.3">
      <c r="A1067">
        <v>61478</v>
      </c>
      <c r="B1067">
        <v>113</v>
      </c>
      <c r="C1067" t="s">
        <v>98</v>
      </c>
      <c r="D1067">
        <v>122</v>
      </c>
      <c r="E1067" t="s">
        <v>25</v>
      </c>
      <c r="F1067" s="20">
        <v>45698</v>
      </c>
      <c r="G1067" t="s">
        <v>1884</v>
      </c>
      <c r="H1067" t="s">
        <v>1947</v>
      </c>
      <c r="I1067">
        <v>-138.22</v>
      </c>
    </row>
    <row r="1068" spans="1:9" x14ac:dyDescent="0.3">
      <c r="A1068">
        <v>61479</v>
      </c>
      <c r="B1068">
        <v>113</v>
      </c>
      <c r="C1068" t="s">
        <v>98</v>
      </c>
      <c r="D1068">
        <v>122</v>
      </c>
      <c r="E1068" t="s">
        <v>25</v>
      </c>
      <c r="F1068" s="20">
        <v>45698</v>
      </c>
      <c r="G1068" t="s">
        <v>1884</v>
      </c>
      <c r="H1068" t="s">
        <v>1966</v>
      </c>
      <c r="I1068">
        <v>-3774.26</v>
      </c>
    </row>
    <row r="1069" spans="1:9" x14ac:dyDescent="0.3">
      <c r="A1069">
        <v>61480</v>
      </c>
      <c r="B1069">
        <v>113</v>
      </c>
      <c r="C1069" t="s">
        <v>98</v>
      </c>
      <c r="D1069">
        <v>122</v>
      </c>
      <c r="E1069" t="s">
        <v>25</v>
      </c>
      <c r="F1069" s="20">
        <v>45698</v>
      </c>
      <c r="G1069" t="s">
        <v>1884</v>
      </c>
      <c r="H1069" t="s">
        <v>2017</v>
      </c>
      <c r="I1069">
        <v>-1885.75</v>
      </c>
    </row>
    <row r="1070" spans="1:9" x14ac:dyDescent="0.3">
      <c r="A1070">
        <v>61481</v>
      </c>
      <c r="B1070">
        <v>113</v>
      </c>
      <c r="C1070" t="s">
        <v>98</v>
      </c>
      <c r="D1070">
        <v>122</v>
      </c>
      <c r="E1070" t="s">
        <v>25</v>
      </c>
      <c r="F1070" s="20">
        <v>45698</v>
      </c>
      <c r="G1070" t="s">
        <v>1884</v>
      </c>
      <c r="H1070" t="s">
        <v>2095</v>
      </c>
      <c r="I1070">
        <v>-466.56</v>
      </c>
    </row>
    <row r="1071" spans="1:9" x14ac:dyDescent="0.3">
      <c r="A1071">
        <v>61482</v>
      </c>
      <c r="B1071">
        <v>113</v>
      </c>
      <c r="C1071" t="s">
        <v>98</v>
      </c>
      <c r="D1071">
        <v>122</v>
      </c>
      <c r="E1071" t="s">
        <v>25</v>
      </c>
      <c r="F1071" s="20">
        <v>45698</v>
      </c>
      <c r="G1071" t="s">
        <v>1884</v>
      </c>
      <c r="H1071" t="s">
        <v>1947</v>
      </c>
      <c r="I1071">
        <v>-92</v>
      </c>
    </row>
    <row r="1072" spans="1:9" x14ac:dyDescent="0.3">
      <c r="A1072">
        <v>61483</v>
      </c>
      <c r="B1072">
        <v>113</v>
      </c>
      <c r="C1072" t="s">
        <v>98</v>
      </c>
      <c r="D1072">
        <v>122</v>
      </c>
      <c r="E1072" t="s">
        <v>25</v>
      </c>
      <c r="F1072" s="20">
        <v>45698</v>
      </c>
      <c r="G1072" t="s">
        <v>1884</v>
      </c>
      <c r="H1072" t="s">
        <v>1900</v>
      </c>
      <c r="I1072">
        <v>-3530.94</v>
      </c>
    </row>
    <row r="1073" spans="1:9" x14ac:dyDescent="0.3">
      <c r="A1073">
        <v>61484</v>
      </c>
      <c r="B1073">
        <v>113</v>
      </c>
      <c r="C1073" t="s">
        <v>98</v>
      </c>
      <c r="D1073">
        <v>122</v>
      </c>
      <c r="E1073" t="s">
        <v>25</v>
      </c>
      <c r="F1073" s="20">
        <v>45698</v>
      </c>
      <c r="G1073" t="s">
        <v>1884</v>
      </c>
      <c r="H1073" t="s">
        <v>1954</v>
      </c>
      <c r="I1073">
        <v>-1106.7</v>
      </c>
    </row>
    <row r="1074" spans="1:9" x14ac:dyDescent="0.3">
      <c r="A1074">
        <v>61485</v>
      </c>
      <c r="B1074">
        <v>113</v>
      </c>
      <c r="C1074" t="s">
        <v>98</v>
      </c>
      <c r="D1074">
        <v>122</v>
      </c>
      <c r="E1074" t="s">
        <v>25</v>
      </c>
      <c r="F1074" s="20">
        <v>45698</v>
      </c>
      <c r="G1074" t="s">
        <v>1884</v>
      </c>
      <c r="H1074" t="s">
        <v>1948</v>
      </c>
      <c r="I1074">
        <v>-568.5</v>
      </c>
    </row>
    <row r="1075" spans="1:9" x14ac:dyDescent="0.3">
      <c r="A1075">
        <v>61486</v>
      </c>
      <c r="B1075">
        <v>113</v>
      </c>
      <c r="C1075" t="s">
        <v>98</v>
      </c>
      <c r="D1075">
        <v>122</v>
      </c>
      <c r="E1075" t="s">
        <v>25</v>
      </c>
      <c r="F1075" s="20">
        <v>45698</v>
      </c>
      <c r="G1075" t="s">
        <v>1884</v>
      </c>
      <c r="H1075" t="s">
        <v>1989</v>
      </c>
      <c r="I1075">
        <v>-327</v>
      </c>
    </row>
    <row r="1076" spans="1:9" x14ac:dyDescent="0.3">
      <c r="A1076">
        <v>61487</v>
      </c>
      <c r="B1076">
        <v>113</v>
      </c>
      <c r="C1076" t="s">
        <v>98</v>
      </c>
      <c r="D1076">
        <v>122</v>
      </c>
      <c r="E1076" t="s">
        <v>25</v>
      </c>
      <c r="F1076" s="20">
        <v>45698</v>
      </c>
      <c r="G1076" t="s">
        <v>1884</v>
      </c>
      <c r="H1076" t="s">
        <v>1918</v>
      </c>
      <c r="I1076">
        <v>-1142.21</v>
      </c>
    </row>
    <row r="1077" spans="1:9" x14ac:dyDescent="0.3">
      <c r="A1077">
        <v>61488</v>
      </c>
      <c r="B1077">
        <v>113</v>
      </c>
      <c r="C1077" t="s">
        <v>98</v>
      </c>
      <c r="D1077">
        <v>122</v>
      </c>
      <c r="E1077" t="s">
        <v>25</v>
      </c>
      <c r="F1077" s="20">
        <v>45698</v>
      </c>
      <c r="G1077" t="s">
        <v>1884</v>
      </c>
      <c r="H1077" t="s">
        <v>1900</v>
      </c>
      <c r="I1077">
        <v>-132.85</v>
      </c>
    </row>
    <row r="1078" spans="1:9" x14ac:dyDescent="0.3">
      <c r="A1078">
        <v>61489</v>
      </c>
      <c r="B1078">
        <v>113</v>
      </c>
      <c r="C1078" t="s">
        <v>98</v>
      </c>
      <c r="D1078">
        <v>122</v>
      </c>
      <c r="E1078" t="s">
        <v>25</v>
      </c>
      <c r="F1078" s="20">
        <v>45698</v>
      </c>
      <c r="G1078" t="s">
        <v>1884</v>
      </c>
      <c r="H1078" t="s">
        <v>1912</v>
      </c>
      <c r="I1078">
        <v>-606</v>
      </c>
    </row>
    <row r="1079" spans="1:9" x14ac:dyDescent="0.3">
      <c r="A1079">
        <v>61490</v>
      </c>
      <c r="B1079">
        <v>113</v>
      </c>
      <c r="C1079" t="s">
        <v>98</v>
      </c>
      <c r="D1079">
        <v>122</v>
      </c>
      <c r="E1079" t="s">
        <v>25</v>
      </c>
      <c r="F1079" s="20">
        <v>45698</v>
      </c>
      <c r="G1079" t="s">
        <v>1884</v>
      </c>
      <c r="H1079" t="s">
        <v>1966</v>
      </c>
      <c r="I1079">
        <v>-2878.05</v>
      </c>
    </row>
    <row r="1080" spans="1:9" x14ac:dyDescent="0.3">
      <c r="A1080">
        <v>61491</v>
      </c>
      <c r="B1080">
        <v>113</v>
      </c>
      <c r="C1080" t="s">
        <v>98</v>
      </c>
      <c r="D1080">
        <v>122</v>
      </c>
      <c r="E1080" t="s">
        <v>25</v>
      </c>
      <c r="F1080" s="20">
        <v>45698</v>
      </c>
      <c r="G1080" t="s">
        <v>1884</v>
      </c>
      <c r="H1080" t="s">
        <v>1895</v>
      </c>
      <c r="I1080">
        <v>-2522.4</v>
      </c>
    </row>
    <row r="1081" spans="1:9" x14ac:dyDescent="0.3">
      <c r="A1081">
        <v>61492</v>
      </c>
      <c r="B1081">
        <v>113</v>
      </c>
      <c r="C1081" t="s">
        <v>98</v>
      </c>
      <c r="D1081">
        <v>122</v>
      </c>
      <c r="E1081" t="s">
        <v>25</v>
      </c>
      <c r="F1081" s="20">
        <v>45698</v>
      </c>
      <c r="G1081" t="s">
        <v>1884</v>
      </c>
      <c r="H1081" t="s">
        <v>1949</v>
      </c>
      <c r="I1081">
        <v>-1473.1</v>
      </c>
    </row>
    <row r="1082" spans="1:9" x14ac:dyDescent="0.3">
      <c r="A1082">
        <v>61493</v>
      </c>
      <c r="B1082">
        <v>113</v>
      </c>
      <c r="C1082" t="s">
        <v>98</v>
      </c>
      <c r="D1082">
        <v>122</v>
      </c>
      <c r="E1082" t="s">
        <v>25</v>
      </c>
      <c r="F1082" s="20">
        <v>45698</v>
      </c>
      <c r="G1082" t="s">
        <v>1884</v>
      </c>
      <c r="H1082" t="s">
        <v>1966</v>
      </c>
      <c r="I1082">
        <v>-5288.49</v>
      </c>
    </row>
    <row r="1083" spans="1:9" x14ac:dyDescent="0.3">
      <c r="A1083">
        <v>61494</v>
      </c>
      <c r="B1083">
        <v>113</v>
      </c>
      <c r="C1083" t="s">
        <v>98</v>
      </c>
      <c r="D1083">
        <v>122</v>
      </c>
      <c r="E1083" t="s">
        <v>25</v>
      </c>
      <c r="F1083" s="20">
        <v>45698</v>
      </c>
      <c r="G1083" t="s">
        <v>1884</v>
      </c>
      <c r="H1083" t="s">
        <v>2257</v>
      </c>
      <c r="I1083">
        <v>-996</v>
      </c>
    </row>
    <row r="1084" spans="1:9" x14ac:dyDescent="0.3">
      <c r="A1084">
        <v>61495</v>
      </c>
      <c r="B1084">
        <v>113</v>
      </c>
      <c r="C1084" t="s">
        <v>98</v>
      </c>
      <c r="D1084">
        <v>122</v>
      </c>
      <c r="E1084" t="s">
        <v>25</v>
      </c>
      <c r="F1084" s="20">
        <v>45698</v>
      </c>
      <c r="G1084" t="s">
        <v>1884</v>
      </c>
      <c r="H1084" t="s">
        <v>1895</v>
      </c>
      <c r="I1084">
        <v>-3352.11</v>
      </c>
    </row>
    <row r="1085" spans="1:9" x14ac:dyDescent="0.3">
      <c r="A1085">
        <v>61496</v>
      </c>
      <c r="B1085">
        <v>113</v>
      </c>
      <c r="C1085" t="s">
        <v>98</v>
      </c>
      <c r="D1085">
        <v>122</v>
      </c>
      <c r="E1085" t="s">
        <v>25</v>
      </c>
      <c r="F1085" s="20">
        <v>45698</v>
      </c>
      <c r="G1085" t="s">
        <v>1884</v>
      </c>
      <c r="H1085" t="s">
        <v>2173</v>
      </c>
      <c r="I1085">
        <v>-483</v>
      </c>
    </row>
    <row r="1086" spans="1:9" x14ac:dyDescent="0.3">
      <c r="A1086">
        <v>61497</v>
      </c>
      <c r="B1086">
        <v>113</v>
      </c>
      <c r="C1086" t="s">
        <v>98</v>
      </c>
      <c r="D1086">
        <v>122</v>
      </c>
      <c r="E1086" t="s">
        <v>25</v>
      </c>
      <c r="F1086" s="20">
        <v>45698</v>
      </c>
      <c r="G1086" t="s">
        <v>1884</v>
      </c>
      <c r="H1086" t="s">
        <v>1958</v>
      </c>
      <c r="I1086">
        <v>-1076.51</v>
      </c>
    </row>
    <row r="1087" spans="1:9" x14ac:dyDescent="0.3">
      <c r="A1087">
        <v>61498</v>
      </c>
      <c r="B1087">
        <v>113</v>
      </c>
      <c r="C1087" t="s">
        <v>98</v>
      </c>
      <c r="D1087">
        <v>122</v>
      </c>
      <c r="E1087" t="s">
        <v>25</v>
      </c>
      <c r="F1087" s="20">
        <v>45698</v>
      </c>
      <c r="G1087" t="s">
        <v>1884</v>
      </c>
      <c r="H1087" t="s">
        <v>1963</v>
      </c>
      <c r="I1087">
        <v>-3088.86</v>
      </c>
    </row>
    <row r="1088" spans="1:9" x14ac:dyDescent="0.3">
      <c r="A1088">
        <v>61499</v>
      </c>
      <c r="B1088">
        <v>113</v>
      </c>
      <c r="C1088" t="s">
        <v>98</v>
      </c>
      <c r="D1088">
        <v>122</v>
      </c>
      <c r="E1088" t="s">
        <v>25</v>
      </c>
      <c r="F1088" s="20">
        <v>45698</v>
      </c>
      <c r="G1088" t="s">
        <v>1884</v>
      </c>
      <c r="H1088" t="s">
        <v>1947</v>
      </c>
      <c r="I1088">
        <v>-875.6</v>
      </c>
    </row>
    <row r="1089" spans="1:9" x14ac:dyDescent="0.3">
      <c r="A1089">
        <v>61500</v>
      </c>
      <c r="B1089">
        <v>113</v>
      </c>
      <c r="C1089" t="s">
        <v>98</v>
      </c>
      <c r="D1089">
        <v>122</v>
      </c>
      <c r="E1089" t="s">
        <v>25</v>
      </c>
      <c r="F1089" s="20">
        <v>45698</v>
      </c>
      <c r="G1089" t="s">
        <v>1884</v>
      </c>
      <c r="H1089" t="s">
        <v>1962</v>
      </c>
      <c r="I1089">
        <v>-1176</v>
      </c>
    </row>
    <row r="1090" spans="1:9" x14ac:dyDescent="0.3">
      <c r="A1090">
        <v>61501</v>
      </c>
      <c r="B1090">
        <v>113</v>
      </c>
      <c r="C1090" t="s">
        <v>98</v>
      </c>
      <c r="D1090">
        <v>122</v>
      </c>
      <c r="E1090" t="s">
        <v>25</v>
      </c>
      <c r="F1090" s="20">
        <v>45698</v>
      </c>
      <c r="G1090" t="s">
        <v>1884</v>
      </c>
      <c r="H1090" t="s">
        <v>1964</v>
      </c>
      <c r="I1090">
        <v>-7281.45</v>
      </c>
    </row>
    <row r="1091" spans="1:9" x14ac:dyDescent="0.3">
      <c r="A1091">
        <v>61502</v>
      </c>
      <c r="B1091">
        <v>113</v>
      </c>
      <c r="C1091" t="s">
        <v>98</v>
      </c>
      <c r="D1091">
        <v>122</v>
      </c>
      <c r="E1091" t="s">
        <v>25</v>
      </c>
      <c r="F1091" s="20">
        <v>45698</v>
      </c>
      <c r="G1091" t="s">
        <v>1884</v>
      </c>
      <c r="H1091" t="s">
        <v>1912</v>
      </c>
      <c r="I1091">
        <v>-657.6</v>
      </c>
    </row>
    <row r="1092" spans="1:9" x14ac:dyDescent="0.3">
      <c r="A1092">
        <v>61503</v>
      </c>
      <c r="B1092">
        <v>113</v>
      </c>
      <c r="C1092" t="s">
        <v>98</v>
      </c>
      <c r="D1092">
        <v>122</v>
      </c>
      <c r="E1092" t="s">
        <v>25</v>
      </c>
      <c r="F1092" s="20">
        <v>45698</v>
      </c>
      <c r="G1092" t="s">
        <v>1884</v>
      </c>
      <c r="H1092" t="s">
        <v>2095</v>
      </c>
      <c r="I1092">
        <v>-1324.85</v>
      </c>
    </row>
    <row r="1093" spans="1:9" x14ac:dyDescent="0.3">
      <c r="A1093">
        <v>61504</v>
      </c>
      <c r="B1093">
        <v>113</v>
      </c>
      <c r="C1093" t="s">
        <v>98</v>
      </c>
      <c r="D1093">
        <v>122</v>
      </c>
      <c r="E1093" t="s">
        <v>25</v>
      </c>
      <c r="F1093" s="20">
        <v>45698</v>
      </c>
      <c r="G1093" t="s">
        <v>1884</v>
      </c>
      <c r="H1093" t="s">
        <v>1961</v>
      </c>
      <c r="I1093">
        <v>-449.22</v>
      </c>
    </row>
    <row r="1094" spans="1:9" x14ac:dyDescent="0.3">
      <c r="A1094">
        <v>61505</v>
      </c>
      <c r="B1094">
        <v>113</v>
      </c>
      <c r="C1094" t="s">
        <v>98</v>
      </c>
      <c r="D1094">
        <v>122</v>
      </c>
      <c r="E1094" t="s">
        <v>25</v>
      </c>
      <c r="F1094" s="20">
        <v>45698</v>
      </c>
      <c r="G1094" t="s">
        <v>1884</v>
      </c>
      <c r="H1094" t="s">
        <v>1961</v>
      </c>
      <c r="I1094">
        <v>-2850.15</v>
      </c>
    </row>
    <row r="1095" spans="1:9" x14ac:dyDescent="0.3">
      <c r="A1095">
        <v>61506</v>
      </c>
      <c r="B1095">
        <v>113</v>
      </c>
      <c r="C1095" t="s">
        <v>98</v>
      </c>
      <c r="D1095">
        <v>122</v>
      </c>
      <c r="E1095" t="s">
        <v>25</v>
      </c>
      <c r="F1095" s="20">
        <v>45698</v>
      </c>
      <c r="G1095" t="s">
        <v>1884</v>
      </c>
      <c r="H1095" t="s">
        <v>1950</v>
      </c>
      <c r="I1095">
        <v>-323.39999999999998</v>
      </c>
    </row>
    <row r="1096" spans="1:9" x14ac:dyDescent="0.3">
      <c r="A1096">
        <v>61507</v>
      </c>
      <c r="B1096">
        <v>113</v>
      </c>
      <c r="C1096" t="s">
        <v>98</v>
      </c>
      <c r="D1096">
        <v>122</v>
      </c>
      <c r="E1096" t="s">
        <v>25</v>
      </c>
      <c r="F1096" s="20">
        <v>45698</v>
      </c>
      <c r="G1096" t="s">
        <v>1884</v>
      </c>
      <c r="H1096" t="s">
        <v>1945</v>
      </c>
      <c r="I1096">
        <v>-590.4</v>
      </c>
    </row>
    <row r="1097" spans="1:9" x14ac:dyDescent="0.3">
      <c r="A1097">
        <v>61508</v>
      </c>
      <c r="B1097">
        <v>113</v>
      </c>
      <c r="C1097" t="s">
        <v>98</v>
      </c>
      <c r="D1097">
        <v>122</v>
      </c>
      <c r="E1097" t="s">
        <v>25</v>
      </c>
      <c r="F1097" s="20">
        <v>45698</v>
      </c>
      <c r="G1097" t="s">
        <v>1884</v>
      </c>
      <c r="H1097" t="s">
        <v>1917</v>
      </c>
      <c r="I1097">
        <v>-1587.6</v>
      </c>
    </row>
    <row r="1098" spans="1:9" x14ac:dyDescent="0.3">
      <c r="A1098">
        <v>61509</v>
      </c>
      <c r="B1098">
        <v>113</v>
      </c>
      <c r="C1098" t="s">
        <v>98</v>
      </c>
      <c r="D1098">
        <v>122</v>
      </c>
      <c r="E1098" t="s">
        <v>25</v>
      </c>
      <c r="F1098" s="20">
        <v>45698</v>
      </c>
      <c r="G1098" t="s">
        <v>1884</v>
      </c>
      <c r="H1098" t="s">
        <v>2165</v>
      </c>
      <c r="I1098">
        <v>-3850</v>
      </c>
    </row>
    <row r="1099" spans="1:9" x14ac:dyDescent="0.3">
      <c r="A1099">
        <v>61510</v>
      </c>
      <c r="B1099">
        <v>113</v>
      </c>
      <c r="C1099" t="s">
        <v>98</v>
      </c>
      <c r="D1099">
        <v>122</v>
      </c>
      <c r="E1099" t="s">
        <v>25</v>
      </c>
      <c r="F1099" s="20">
        <v>45698</v>
      </c>
      <c r="G1099" t="s">
        <v>1884</v>
      </c>
      <c r="H1099" t="s">
        <v>2172</v>
      </c>
      <c r="I1099">
        <v>-5700.8</v>
      </c>
    </row>
    <row r="1100" spans="1:9" x14ac:dyDescent="0.3">
      <c r="A1100">
        <v>61511</v>
      </c>
      <c r="B1100">
        <v>113</v>
      </c>
      <c r="C1100" t="s">
        <v>98</v>
      </c>
      <c r="D1100">
        <v>122</v>
      </c>
      <c r="E1100" t="s">
        <v>25</v>
      </c>
      <c r="F1100" s="20">
        <v>45698</v>
      </c>
      <c r="G1100" t="s">
        <v>1884</v>
      </c>
      <c r="H1100" t="s">
        <v>1888</v>
      </c>
      <c r="I1100">
        <v>-6978.64</v>
      </c>
    </row>
    <row r="1101" spans="1:9" x14ac:dyDescent="0.3">
      <c r="A1101">
        <v>61512</v>
      </c>
      <c r="B1101">
        <v>113</v>
      </c>
      <c r="C1101" t="s">
        <v>98</v>
      </c>
      <c r="D1101">
        <v>122</v>
      </c>
      <c r="E1101" t="s">
        <v>25</v>
      </c>
      <c r="F1101" s="20">
        <v>45698</v>
      </c>
      <c r="G1101" t="s">
        <v>1884</v>
      </c>
      <c r="H1101" t="s">
        <v>2258</v>
      </c>
      <c r="I1101">
        <v>-120000</v>
      </c>
    </row>
    <row r="1102" spans="1:9" x14ac:dyDescent="0.3">
      <c r="A1102">
        <v>61513</v>
      </c>
      <c r="B1102">
        <v>113</v>
      </c>
      <c r="C1102" t="s">
        <v>98</v>
      </c>
      <c r="D1102">
        <v>122</v>
      </c>
      <c r="E1102" t="s">
        <v>25</v>
      </c>
      <c r="F1102" s="20">
        <v>45698</v>
      </c>
      <c r="G1102" t="s">
        <v>1884</v>
      </c>
      <c r="H1102" t="s">
        <v>2259</v>
      </c>
      <c r="I1102">
        <v>-12.3</v>
      </c>
    </row>
    <row r="1103" spans="1:9" x14ac:dyDescent="0.3">
      <c r="A1103">
        <v>61514</v>
      </c>
      <c r="B1103">
        <v>113</v>
      </c>
      <c r="C1103" t="s">
        <v>98</v>
      </c>
      <c r="D1103">
        <v>122</v>
      </c>
      <c r="E1103" t="s">
        <v>25</v>
      </c>
      <c r="F1103" s="20">
        <v>45698</v>
      </c>
      <c r="G1103" t="s">
        <v>1884</v>
      </c>
      <c r="H1103" t="s">
        <v>2259</v>
      </c>
      <c r="I1103">
        <v>-12.3</v>
      </c>
    </row>
    <row r="1104" spans="1:9" x14ac:dyDescent="0.3">
      <c r="A1104">
        <v>61515</v>
      </c>
      <c r="B1104">
        <v>113</v>
      </c>
      <c r="C1104" t="s">
        <v>98</v>
      </c>
      <c r="D1104">
        <v>122</v>
      </c>
      <c r="E1104" t="s">
        <v>25</v>
      </c>
      <c r="F1104" s="20">
        <v>45698</v>
      </c>
      <c r="G1104" t="s">
        <v>1884</v>
      </c>
      <c r="H1104" t="s">
        <v>2259</v>
      </c>
      <c r="I1104">
        <v>-12.3</v>
      </c>
    </row>
    <row r="1105" spans="1:9" x14ac:dyDescent="0.3">
      <c r="A1105">
        <v>61516</v>
      </c>
      <c r="B1105">
        <v>113</v>
      </c>
      <c r="C1105" t="s">
        <v>98</v>
      </c>
      <c r="D1105">
        <v>122</v>
      </c>
      <c r="E1105" t="s">
        <v>25</v>
      </c>
      <c r="F1105" s="20">
        <v>45698</v>
      </c>
      <c r="G1105" t="s">
        <v>1884</v>
      </c>
      <c r="H1105" t="s">
        <v>2259</v>
      </c>
      <c r="I1105">
        <v>-12.3</v>
      </c>
    </row>
    <row r="1106" spans="1:9" x14ac:dyDescent="0.3">
      <c r="A1106">
        <v>61517</v>
      </c>
      <c r="B1106">
        <v>113</v>
      </c>
      <c r="C1106" t="s">
        <v>98</v>
      </c>
      <c r="D1106">
        <v>122</v>
      </c>
      <c r="E1106" t="s">
        <v>25</v>
      </c>
      <c r="F1106" s="20">
        <v>45698</v>
      </c>
      <c r="G1106" t="s">
        <v>1884</v>
      </c>
      <c r="H1106" t="s">
        <v>2259</v>
      </c>
      <c r="I1106">
        <v>-12.3</v>
      </c>
    </row>
    <row r="1107" spans="1:9" x14ac:dyDescent="0.3">
      <c r="A1107">
        <v>61518</v>
      </c>
      <c r="B1107">
        <v>113</v>
      </c>
      <c r="C1107" t="s">
        <v>98</v>
      </c>
      <c r="D1107">
        <v>122</v>
      </c>
      <c r="E1107" t="s">
        <v>25</v>
      </c>
      <c r="F1107" s="20">
        <v>45698</v>
      </c>
      <c r="G1107" t="s">
        <v>1884</v>
      </c>
      <c r="H1107" t="s">
        <v>2259</v>
      </c>
      <c r="I1107">
        <v>-12.3</v>
      </c>
    </row>
    <row r="1108" spans="1:9" x14ac:dyDescent="0.3">
      <c r="A1108">
        <v>61519</v>
      </c>
      <c r="B1108">
        <v>113</v>
      </c>
      <c r="C1108" t="s">
        <v>98</v>
      </c>
      <c r="D1108">
        <v>122</v>
      </c>
      <c r="E1108" t="s">
        <v>25</v>
      </c>
      <c r="F1108" s="20">
        <v>45698</v>
      </c>
      <c r="G1108" t="s">
        <v>1884</v>
      </c>
      <c r="H1108" t="s">
        <v>2259</v>
      </c>
      <c r="I1108">
        <v>-12.3</v>
      </c>
    </row>
    <row r="1109" spans="1:9" x14ac:dyDescent="0.3">
      <c r="A1109">
        <v>61520</v>
      </c>
      <c r="B1109">
        <v>113</v>
      </c>
      <c r="C1109" t="s">
        <v>98</v>
      </c>
      <c r="D1109">
        <v>122</v>
      </c>
      <c r="E1109" t="s">
        <v>25</v>
      </c>
      <c r="F1109" s="20">
        <v>45698</v>
      </c>
      <c r="G1109" t="s">
        <v>1884</v>
      </c>
      <c r="H1109" t="s">
        <v>2259</v>
      </c>
      <c r="I1109">
        <v>-12.3</v>
      </c>
    </row>
    <row r="1110" spans="1:9" x14ac:dyDescent="0.3">
      <c r="A1110">
        <v>61521</v>
      </c>
      <c r="B1110">
        <v>113</v>
      </c>
      <c r="C1110" t="s">
        <v>98</v>
      </c>
      <c r="D1110">
        <v>122</v>
      </c>
      <c r="E1110" t="s">
        <v>25</v>
      </c>
      <c r="F1110" s="20">
        <v>45698</v>
      </c>
      <c r="G1110" t="s">
        <v>1884</v>
      </c>
      <c r="H1110" t="s">
        <v>2259</v>
      </c>
      <c r="I1110">
        <v>-12.3</v>
      </c>
    </row>
    <row r="1111" spans="1:9" x14ac:dyDescent="0.3">
      <c r="A1111">
        <v>61522</v>
      </c>
      <c r="B1111">
        <v>113</v>
      </c>
      <c r="C1111" t="s">
        <v>98</v>
      </c>
      <c r="D1111">
        <v>122</v>
      </c>
      <c r="E1111" t="s">
        <v>25</v>
      </c>
      <c r="F1111" s="20">
        <v>45698</v>
      </c>
      <c r="G1111" t="s">
        <v>1884</v>
      </c>
      <c r="H1111" t="s">
        <v>2259</v>
      </c>
      <c r="I1111">
        <v>-12.3</v>
      </c>
    </row>
    <row r="1112" spans="1:9" x14ac:dyDescent="0.3">
      <c r="A1112">
        <v>61523</v>
      </c>
      <c r="B1112">
        <v>113</v>
      </c>
      <c r="C1112" t="s">
        <v>98</v>
      </c>
      <c r="D1112">
        <v>122</v>
      </c>
      <c r="E1112" t="s">
        <v>25</v>
      </c>
      <c r="F1112" s="20">
        <v>45698</v>
      </c>
      <c r="G1112" t="s">
        <v>1884</v>
      </c>
      <c r="H1112" t="s">
        <v>2259</v>
      </c>
      <c r="I1112">
        <v>-12.3</v>
      </c>
    </row>
    <row r="1113" spans="1:9" x14ac:dyDescent="0.3">
      <c r="A1113">
        <v>61524</v>
      </c>
      <c r="B1113">
        <v>113</v>
      </c>
      <c r="C1113" t="s">
        <v>98</v>
      </c>
      <c r="D1113">
        <v>122</v>
      </c>
      <c r="E1113" t="s">
        <v>25</v>
      </c>
      <c r="F1113" s="20">
        <v>45698</v>
      </c>
      <c r="G1113" t="s">
        <v>1884</v>
      </c>
      <c r="H1113" t="s">
        <v>2259</v>
      </c>
      <c r="I1113">
        <v>-12.3</v>
      </c>
    </row>
    <row r="1114" spans="1:9" x14ac:dyDescent="0.3">
      <c r="A1114">
        <v>61525</v>
      </c>
      <c r="B1114">
        <v>113</v>
      </c>
      <c r="C1114" t="s">
        <v>98</v>
      </c>
      <c r="D1114">
        <v>122</v>
      </c>
      <c r="E1114" t="s">
        <v>25</v>
      </c>
      <c r="F1114" s="20">
        <v>45698</v>
      </c>
      <c r="G1114" t="s">
        <v>1884</v>
      </c>
      <c r="H1114" t="s">
        <v>2259</v>
      </c>
      <c r="I1114">
        <v>-12.3</v>
      </c>
    </row>
    <row r="1115" spans="1:9" x14ac:dyDescent="0.3">
      <c r="A1115">
        <v>61526</v>
      </c>
      <c r="B1115">
        <v>113</v>
      </c>
      <c r="C1115" t="s">
        <v>98</v>
      </c>
      <c r="D1115">
        <v>122</v>
      </c>
      <c r="E1115" t="s">
        <v>25</v>
      </c>
      <c r="F1115" s="20">
        <v>45698</v>
      </c>
      <c r="G1115" t="s">
        <v>1884</v>
      </c>
      <c r="H1115" t="s">
        <v>2259</v>
      </c>
      <c r="I1115">
        <v>-12.3</v>
      </c>
    </row>
    <row r="1116" spans="1:9" x14ac:dyDescent="0.3">
      <c r="A1116">
        <v>61527</v>
      </c>
      <c r="B1116">
        <v>113</v>
      </c>
      <c r="C1116" t="s">
        <v>98</v>
      </c>
      <c r="D1116">
        <v>122</v>
      </c>
      <c r="E1116" t="s">
        <v>25</v>
      </c>
      <c r="F1116" s="20">
        <v>45698</v>
      </c>
      <c r="G1116" t="s">
        <v>1884</v>
      </c>
      <c r="H1116" t="s">
        <v>2259</v>
      </c>
      <c r="I1116">
        <v>-12.3</v>
      </c>
    </row>
    <row r="1117" spans="1:9" x14ac:dyDescent="0.3">
      <c r="A1117">
        <v>61528</v>
      </c>
      <c r="B1117">
        <v>113</v>
      </c>
      <c r="C1117" t="s">
        <v>98</v>
      </c>
      <c r="D1117">
        <v>122</v>
      </c>
      <c r="E1117" t="s">
        <v>25</v>
      </c>
      <c r="F1117" s="20">
        <v>45698</v>
      </c>
      <c r="G1117" t="s">
        <v>1884</v>
      </c>
      <c r="H1117" t="s">
        <v>2259</v>
      </c>
      <c r="I1117">
        <v>-12.3</v>
      </c>
    </row>
    <row r="1118" spans="1:9" x14ac:dyDescent="0.3">
      <c r="A1118">
        <v>61529</v>
      </c>
      <c r="B1118">
        <v>113</v>
      </c>
      <c r="C1118" t="s">
        <v>98</v>
      </c>
      <c r="D1118">
        <v>122</v>
      </c>
      <c r="E1118" t="s">
        <v>25</v>
      </c>
      <c r="F1118" s="20">
        <v>45698</v>
      </c>
      <c r="G1118" t="s">
        <v>1884</v>
      </c>
      <c r="H1118" t="s">
        <v>2259</v>
      </c>
      <c r="I1118">
        <v>-12.3</v>
      </c>
    </row>
    <row r="1119" spans="1:9" x14ac:dyDescent="0.3">
      <c r="A1119">
        <v>61530</v>
      </c>
      <c r="B1119">
        <v>113</v>
      </c>
      <c r="C1119" t="s">
        <v>98</v>
      </c>
      <c r="D1119">
        <v>122</v>
      </c>
      <c r="E1119" t="s">
        <v>25</v>
      </c>
      <c r="F1119" s="20">
        <v>45698</v>
      </c>
      <c r="G1119" t="s">
        <v>1884</v>
      </c>
      <c r="H1119" t="s">
        <v>2259</v>
      </c>
      <c r="I1119">
        <v>-12.3</v>
      </c>
    </row>
    <row r="1120" spans="1:9" x14ac:dyDescent="0.3">
      <c r="A1120">
        <v>61531</v>
      </c>
      <c r="B1120">
        <v>113</v>
      </c>
      <c r="C1120" t="s">
        <v>98</v>
      </c>
      <c r="D1120">
        <v>122</v>
      </c>
      <c r="E1120" t="s">
        <v>25</v>
      </c>
      <c r="F1120" s="20">
        <v>45698</v>
      </c>
      <c r="G1120" t="s">
        <v>1884</v>
      </c>
      <c r="H1120" t="s">
        <v>2259</v>
      </c>
      <c r="I1120">
        <v>-12.3</v>
      </c>
    </row>
    <row r="1121" spans="1:9" x14ac:dyDescent="0.3">
      <c r="A1121">
        <v>61532</v>
      </c>
      <c r="B1121">
        <v>113</v>
      </c>
      <c r="C1121" t="s">
        <v>98</v>
      </c>
      <c r="D1121">
        <v>122</v>
      </c>
      <c r="E1121" t="s">
        <v>25</v>
      </c>
      <c r="F1121" s="20">
        <v>45698</v>
      </c>
      <c r="G1121" t="s">
        <v>1884</v>
      </c>
      <c r="H1121" t="s">
        <v>2259</v>
      </c>
      <c r="I1121">
        <v>-12.3</v>
      </c>
    </row>
    <row r="1122" spans="1:9" x14ac:dyDescent="0.3">
      <c r="A1122">
        <v>61533</v>
      </c>
      <c r="B1122">
        <v>113</v>
      </c>
      <c r="C1122" t="s">
        <v>98</v>
      </c>
      <c r="D1122">
        <v>122</v>
      </c>
      <c r="E1122" t="s">
        <v>25</v>
      </c>
      <c r="F1122" s="20">
        <v>45698</v>
      </c>
      <c r="G1122" t="s">
        <v>1884</v>
      </c>
      <c r="H1122" t="s">
        <v>2259</v>
      </c>
      <c r="I1122">
        <v>-12.3</v>
      </c>
    </row>
    <row r="1123" spans="1:9" x14ac:dyDescent="0.3">
      <c r="A1123">
        <v>61534</v>
      </c>
      <c r="B1123">
        <v>113</v>
      </c>
      <c r="C1123" t="s">
        <v>98</v>
      </c>
      <c r="D1123">
        <v>122</v>
      </c>
      <c r="E1123" t="s">
        <v>25</v>
      </c>
      <c r="F1123" s="20">
        <v>45698</v>
      </c>
      <c r="G1123" t="s">
        <v>1884</v>
      </c>
      <c r="H1123" t="s">
        <v>2260</v>
      </c>
      <c r="I1123">
        <v>-20</v>
      </c>
    </row>
    <row r="1124" spans="1:9" x14ac:dyDescent="0.3">
      <c r="A1124">
        <v>61435</v>
      </c>
      <c r="B1124">
        <v>113</v>
      </c>
      <c r="C1124" t="s">
        <v>98</v>
      </c>
      <c r="D1124">
        <v>122</v>
      </c>
      <c r="E1124" t="s">
        <v>25</v>
      </c>
      <c r="F1124" s="20">
        <v>45695</v>
      </c>
      <c r="G1124" t="s">
        <v>1886</v>
      </c>
      <c r="H1124" t="s">
        <v>1925</v>
      </c>
      <c r="I1124">
        <v>1525</v>
      </c>
    </row>
    <row r="1125" spans="1:9" x14ac:dyDescent="0.3">
      <c r="A1125">
        <v>61436</v>
      </c>
      <c r="B1125">
        <v>113</v>
      </c>
      <c r="C1125" t="s">
        <v>98</v>
      </c>
      <c r="D1125">
        <v>122</v>
      </c>
      <c r="E1125" t="s">
        <v>25</v>
      </c>
      <c r="F1125" s="20">
        <v>45695</v>
      </c>
      <c r="G1125" t="s">
        <v>1886</v>
      </c>
      <c r="H1125" t="s">
        <v>2261</v>
      </c>
      <c r="I1125">
        <v>405</v>
      </c>
    </row>
    <row r="1126" spans="1:9" x14ac:dyDescent="0.3">
      <c r="A1126">
        <v>61437</v>
      </c>
      <c r="B1126">
        <v>113</v>
      </c>
      <c r="C1126" t="s">
        <v>98</v>
      </c>
      <c r="D1126">
        <v>122</v>
      </c>
      <c r="E1126" t="s">
        <v>25</v>
      </c>
      <c r="F1126" s="20">
        <v>45695</v>
      </c>
      <c r="G1126" t="s">
        <v>1886</v>
      </c>
      <c r="H1126" t="s">
        <v>1927</v>
      </c>
      <c r="I1126">
        <v>155.30000000000001</v>
      </c>
    </row>
    <row r="1127" spans="1:9" x14ac:dyDescent="0.3">
      <c r="A1127">
        <v>61438</v>
      </c>
      <c r="B1127">
        <v>113</v>
      </c>
      <c r="C1127" t="s">
        <v>98</v>
      </c>
      <c r="D1127">
        <v>122</v>
      </c>
      <c r="E1127" t="s">
        <v>25</v>
      </c>
      <c r="F1127" s="20">
        <v>45695</v>
      </c>
      <c r="G1127" t="s">
        <v>1886</v>
      </c>
      <c r="H1127" t="s">
        <v>2262</v>
      </c>
      <c r="I1127">
        <v>57.6</v>
      </c>
    </row>
    <row r="1128" spans="1:9" x14ac:dyDescent="0.3">
      <c r="A1128">
        <v>61430</v>
      </c>
      <c r="B1128">
        <v>113</v>
      </c>
      <c r="C1128" t="s">
        <v>98</v>
      </c>
      <c r="D1128">
        <v>122</v>
      </c>
      <c r="E1128" t="s">
        <v>25</v>
      </c>
      <c r="F1128" s="20">
        <v>45694</v>
      </c>
      <c r="G1128" t="s">
        <v>1886</v>
      </c>
      <c r="H1128" t="s">
        <v>2263</v>
      </c>
      <c r="I1128">
        <v>9450</v>
      </c>
    </row>
    <row r="1129" spans="1:9" x14ac:dyDescent="0.3">
      <c r="A1129">
        <v>61431</v>
      </c>
      <c r="B1129">
        <v>113</v>
      </c>
      <c r="C1129" t="s">
        <v>98</v>
      </c>
      <c r="D1129">
        <v>122</v>
      </c>
      <c r="E1129" t="s">
        <v>25</v>
      </c>
      <c r="F1129" s="20">
        <v>45694</v>
      </c>
      <c r="G1129" t="s">
        <v>1886</v>
      </c>
      <c r="H1129" t="s">
        <v>2027</v>
      </c>
      <c r="I1129">
        <v>319.43</v>
      </c>
    </row>
    <row r="1130" spans="1:9" x14ac:dyDescent="0.3">
      <c r="A1130">
        <v>61432</v>
      </c>
      <c r="B1130">
        <v>113</v>
      </c>
      <c r="C1130" t="s">
        <v>98</v>
      </c>
      <c r="D1130">
        <v>122</v>
      </c>
      <c r="E1130" t="s">
        <v>25</v>
      </c>
      <c r="F1130" s="20">
        <v>45694</v>
      </c>
      <c r="G1130" t="s">
        <v>1886</v>
      </c>
      <c r="H1130" t="s">
        <v>1927</v>
      </c>
      <c r="I1130">
        <v>580.91</v>
      </c>
    </row>
    <row r="1131" spans="1:9" x14ac:dyDescent="0.3">
      <c r="A1131">
        <v>61433</v>
      </c>
      <c r="B1131">
        <v>113</v>
      </c>
      <c r="C1131" t="s">
        <v>98</v>
      </c>
      <c r="D1131">
        <v>122</v>
      </c>
      <c r="E1131" t="s">
        <v>25</v>
      </c>
      <c r="F1131" s="20">
        <v>45694</v>
      </c>
      <c r="G1131" t="s">
        <v>1886</v>
      </c>
      <c r="H1131" t="s">
        <v>2264</v>
      </c>
      <c r="I1131">
        <v>57.6</v>
      </c>
    </row>
    <row r="1132" spans="1:9" x14ac:dyDescent="0.3">
      <c r="A1132">
        <v>60192</v>
      </c>
      <c r="B1132">
        <v>113</v>
      </c>
      <c r="C1132" t="s">
        <v>98</v>
      </c>
      <c r="D1132">
        <v>122</v>
      </c>
      <c r="E1132" t="s">
        <v>25</v>
      </c>
      <c r="F1132" s="20">
        <v>45693</v>
      </c>
      <c r="G1132" t="s">
        <v>1886</v>
      </c>
      <c r="H1132" t="s">
        <v>2265</v>
      </c>
      <c r="I1132">
        <v>364.83</v>
      </c>
    </row>
    <row r="1133" spans="1:9" x14ac:dyDescent="0.3">
      <c r="A1133">
        <v>60193</v>
      </c>
      <c r="B1133">
        <v>113</v>
      </c>
      <c r="C1133" t="s">
        <v>98</v>
      </c>
      <c r="D1133">
        <v>122</v>
      </c>
      <c r="E1133" t="s">
        <v>25</v>
      </c>
      <c r="F1133" s="20">
        <v>45693</v>
      </c>
      <c r="G1133" t="s">
        <v>1886</v>
      </c>
      <c r="H1133" t="s">
        <v>2266</v>
      </c>
      <c r="I1133">
        <v>286617.74</v>
      </c>
    </row>
    <row r="1134" spans="1:9" x14ac:dyDescent="0.3">
      <c r="A1134">
        <v>60194</v>
      </c>
      <c r="B1134">
        <v>113</v>
      </c>
      <c r="C1134" t="s">
        <v>98</v>
      </c>
      <c r="D1134">
        <v>122</v>
      </c>
      <c r="E1134" t="s">
        <v>25</v>
      </c>
      <c r="F1134" s="20">
        <v>45693</v>
      </c>
      <c r="G1134" t="s">
        <v>1886</v>
      </c>
      <c r="H1134" t="s">
        <v>2267</v>
      </c>
      <c r="I1134">
        <v>364.83</v>
      </c>
    </row>
    <row r="1135" spans="1:9" x14ac:dyDescent="0.3">
      <c r="A1135">
        <v>60195</v>
      </c>
      <c r="B1135">
        <v>113</v>
      </c>
      <c r="C1135" t="s">
        <v>98</v>
      </c>
      <c r="D1135">
        <v>122</v>
      </c>
      <c r="E1135" t="s">
        <v>25</v>
      </c>
      <c r="F1135" s="20">
        <v>45693</v>
      </c>
      <c r="G1135" t="s">
        <v>1884</v>
      </c>
      <c r="H1135" t="s">
        <v>1973</v>
      </c>
      <c r="I1135">
        <v>-47567.33</v>
      </c>
    </row>
    <row r="1136" spans="1:9" x14ac:dyDescent="0.3">
      <c r="A1136">
        <v>60196</v>
      </c>
      <c r="B1136">
        <v>113</v>
      </c>
      <c r="C1136" t="s">
        <v>98</v>
      </c>
      <c r="D1136">
        <v>122</v>
      </c>
      <c r="E1136" t="s">
        <v>25</v>
      </c>
      <c r="F1136" s="20">
        <v>45693</v>
      </c>
      <c r="G1136" t="s">
        <v>1884</v>
      </c>
      <c r="H1136" t="s">
        <v>2156</v>
      </c>
      <c r="I1136">
        <v>-212.7</v>
      </c>
    </row>
    <row r="1137" spans="1:9" x14ac:dyDescent="0.3">
      <c r="A1137">
        <v>60197</v>
      </c>
      <c r="B1137">
        <v>113</v>
      </c>
      <c r="C1137" t="s">
        <v>98</v>
      </c>
      <c r="D1137">
        <v>122</v>
      </c>
      <c r="E1137" t="s">
        <v>25</v>
      </c>
      <c r="F1137" s="20">
        <v>45693</v>
      </c>
      <c r="G1137" t="s">
        <v>1884</v>
      </c>
      <c r="H1137" t="s">
        <v>2140</v>
      </c>
      <c r="I1137">
        <v>-9120</v>
      </c>
    </row>
    <row r="1138" spans="1:9" x14ac:dyDescent="0.3">
      <c r="A1138">
        <v>60198</v>
      </c>
      <c r="B1138">
        <v>113</v>
      </c>
      <c r="C1138" t="s">
        <v>98</v>
      </c>
      <c r="D1138">
        <v>122</v>
      </c>
      <c r="E1138" t="s">
        <v>25</v>
      </c>
      <c r="F1138" s="20">
        <v>45693</v>
      </c>
      <c r="G1138" t="s">
        <v>1884</v>
      </c>
      <c r="H1138" t="s">
        <v>2268</v>
      </c>
      <c r="I1138">
        <v>-1509.67</v>
      </c>
    </row>
    <row r="1139" spans="1:9" x14ac:dyDescent="0.3">
      <c r="A1139">
        <v>60199</v>
      </c>
      <c r="B1139">
        <v>113</v>
      </c>
      <c r="C1139" t="s">
        <v>98</v>
      </c>
      <c r="D1139">
        <v>122</v>
      </c>
      <c r="E1139" t="s">
        <v>25</v>
      </c>
      <c r="F1139" s="20">
        <v>45693</v>
      </c>
      <c r="G1139" t="s">
        <v>1884</v>
      </c>
      <c r="H1139" t="s">
        <v>2269</v>
      </c>
      <c r="I1139">
        <v>-673.28</v>
      </c>
    </row>
    <row r="1140" spans="1:9" x14ac:dyDescent="0.3">
      <c r="A1140">
        <v>60200</v>
      </c>
      <c r="B1140">
        <v>113</v>
      </c>
      <c r="C1140" t="s">
        <v>98</v>
      </c>
      <c r="D1140">
        <v>122</v>
      </c>
      <c r="E1140" t="s">
        <v>25</v>
      </c>
      <c r="F1140" s="20">
        <v>45693</v>
      </c>
      <c r="G1140" t="s">
        <v>1884</v>
      </c>
      <c r="H1140" t="s">
        <v>1994</v>
      </c>
      <c r="I1140">
        <v>-11917.88</v>
      </c>
    </row>
    <row r="1141" spans="1:9" x14ac:dyDescent="0.3">
      <c r="A1141">
        <v>60201</v>
      </c>
      <c r="B1141">
        <v>113</v>
      </c>
      <c r="C1141" t="s">
        <v>98</v>
      </c>
      <c r="D1141">
        <v>122</v>
      </c>
      <c r="E1141" t="s">
        <v>25</v>
      </c>
      <c r="F1141" s="20">
        <v>45693</v>
      </c>
      <c r="G1141" t="s">
        <v>1884</v>
      </c>
      <c r="H1141" t="s">
        <v>1914</v>
      </c>
      <c r="I1141">
        <v>-1439.5</v>
      </c>
    </row>
    <row r="1142" spans="1:9" x14ac:dyDescent="0.3">
      <c r="A1142">
        <v>60202</v>
      </c>
      <c r="B1142">
        <v>113</v>
      </c>
      <c r="C1142" t="s">
        <v>98</v>
      </c>
      <c r="D1142">
        <v>122</v>
      </c>
      <c r="E1142" t="s">
        <v>25</v>
      </c>
      <c r="F1142" s="20">
        <v>45693</v>
      </c>
      <c r="G1142" t="s">
        <v>1884</v>
      </c>
      <c r="H1142" t="s">
        <v>1956</v>
      </c>
      <c r="I1142">
        <v>-508.72</v>
      </c>
    </row>
    <row r="1143" spans="1:9" x14ac:dyDescent="0.3">
      <c r="A1143">
        <v>60203</v>
      </c>
      <c r="B1143">
        <v>113</v>
      </c>
      <c r="C1143" t="s">
        <v>98</v>
      </c>
      <c r="D1143">
        <v>122</v>
      </c>
      <c r="E1143" t="s">
        <v>25</v>
      </c>
      <c r="F1143" s="20">
        <v>45693</v>
      </c>
      <c r="G1143" t="s">
        <v>1884</v>
      </c>
      <c r="H1143" t="s">
        <v>1944</v>
      </c>
      <c r="I1143">
        <v>-437.4</v>
      </c>
    </row>
    <row r="1144" spans="1:9" x14ac:dyDescent="0.3">
      <c r="A1144">
        <v>60204</v>
      </c>
      <c r="B1144">
        <v>113</v>
      </c>
      <c r="C1144" t="s">
        <v>98</v>
      </c>
      <c r="D1144">
        <v>122</v>
      </c>
      <c r="E1144" t="s">
        <v>25</v>
      </c>
      <c r="F1144" s="20">
        <v>45693</v>
      </c>
      <c r="G1144" t="s">
        <v>1884</v>
      </c>
      <c r="H1144" t="s">
        <v>2198</v>
      </c>
      <c r="I1144">
        <v>-1857.5</v>
      </c>
    </row>
    <row r="1145" spans="1:9" x14ac:dyDescent="0.3">
      <c r="A1145">
        <v>60205</v>
      </c>
      <c r="B1145">
        <v>113</v>
      </c>
      <c r="C1145" t="s">
        <v>98</v>
      </c>
      <c r="D1145">
        <v>122</v>
      </c>
      <c r="E1145" t="s">
        <v>25</v>
      </c>
      <c r="F1145" s="20">
        <v>45693</v>
      </c>
      <c r="G1145" t="s">
        <v>1884</v>
      </c>
      <c r="H1145" t="s">
        <v>1941</v>
      </c>
      <c r="I1145">
        <v>-1200.8</v>
      </c>
    </row>
    <row r="1146" spans="1:9" x14ac:dyDescent="0.3">
      <c r="A1146">
        <v>60206</v>
      </c>
      <c r="B1146">
        <v>113</v>
      </c>
      <c r="C1146" t="s">
        <v>98</v>
      </c>
      <c r="D1146">
        <v>122</v>
      </c>
      <c r="E1146" t="s">
        <v>25</v>
      </c>
      <c r="F1146" s="20">
        <v>45693</v>
      </c>
      <c r="G1146" t="s">
        <v>1884</v>
      </c>
      <c r="H1146" t="s">
        <v>2197</v>
      </c>
      <c r="I1146">
        <v>-476.48</v>
      </c>
    </row>
    <row r="1147" spans="1:9" x14ac:dyDescent="0.3">
      <c r="A1147">
        <v>60207</v>
      </c>
      <c r="B1147">
        <v>113</v>
      </c>
      <c r="C1147" t="s">
        <v>98</v>
      </c>
      <c r="D1147">
        <v>122</v>
      </c>
      <c r="E1147" t="s">
        <v>25</v>
      </c>
      <c r="F1147" s="20">
        <v>45693</v>
      </c>
      <c r="G1147" t="s">
        <v>1884</v>
      </c>
      <c r="H1147" t="s">
        <v>1948</v>
      </c>
      <c r="I1147">
        <v>-568.5</v>
      </c>
    </row>
    <row r="1148" spans="1:9" x14ac:dyDescent="0.3">
      <c r="A1148">
        <v>60208</v>
      </c>
      <c r="B1148">
        <v>113</v>
      </c>
      <c r="C1148" t="s">
        <v>98</v>
      </c>
      <c r="D1148">
        <v>122</v>
      </c>
      <c r="E1148" t="s">
        <v>25</v>
      </c>
      <c r="F1148" s="20">
        <v>45693</v>
      </c>
      <c r="G1148" t="s">
        <v>1884</v>
      </c>
      <c r="H1148" t="s">
        <v>1903</v>
      </c>
      <c r="I1148">
        <v>-530.6</v>
      </c>
    </row>
    <row r="1149" spans="1:9" x14ac:dyDescent="0.3">
      <c r="A1149">
        <v>60209</v>
      </c>
      <c r="B1149">
        <v>113</v>
      </c>
      <c r="C1149" t="s">
        <v>98</v>
      </c>
      <c r="D1149">
        <v>122</v>
      </c>
      <c r="E1149" t="s">
        <v>25</v>
      </c>
      <c r="F1149" s="20">
        <v>45693</v>
      </c>
      <c r="G1149" t="s">
        <v>1884</v>
      </c>
      <c r="H1149" t="s">
        <v>1939</v>
      </c>
      <c r="I1149">
        <v>-156</v>
      </c>
    </row>
    <row r="1150" spans="1:9" x14ac:dyDescent="0.3">
      <c r="A1150">
        <v>60210</v>
      </c>
      <c r="B1150">
        <v>113</v>
      </c>
      <c r="C1150" t="s">
        <v>98</v>
      </c>
      <c r="D1150">
        <v>122</v>
      </c>
      <c r="E1150" t="s">
        <v>25</v>
      </c>
      <c r="F1150" s="20">
        <v>45693</v>
      </c>
      <c r="G1150" t="s">
        <v>1884</v>
      </c>
      <c r="H1150" t="s">
        <v>2197</v>
      </c>
      <c r="I1150">
        <v>-268.2</v>
      </c>
    </row>
    <row r="1151" spans="1:9" x14ac:dyDescent="0.3">
      <c r="A1151">
        <v>60211</v>
      </c>
      <c r="B1151">
        <v>113</v>
      </c>
      <c r="C1151" t="s">
        <v>98</v>
      </c>
      <c r="D1151">
        <v>122</v>
      </c>
      <c r="E1151" t="s">
        <v>25</v>
      </c>
      <c r="F1151" s="20">
        <v>45693</v>
      </c>
      <c r="G1151" t="s">
        <v>1884</v>
      </c>
      <c r="H1151" t="s">
        <v>2197</v>
      </c>
      <c r="I1151">
        <v>-742.18</v>
      </c>
    </row>
    <row r="1152" spans="1:9" x14ac:dyDescent="0.3">
      <c r="A1152">
        <v>60212</v>
      </c>
      <c r="B1152">
        <v>113</v>
      </c>
      <c r="C1152" t="s">
        <v>98</v>
      </c>
      <c r="D1152">
        <v>122</v>
      </c>
      <c r="E1152" t="s">
        <v>25</v>
      </c>
      <c r="F1152" s="20">
        <v>45693</v>
      </c>
      <c r="G1152" t="s">
        <v>1884</v>
      </c>
      <c r="H1152" t="s">
        <v>1964</v>
      </c>
      <c r="I1152">
        <v>-4329.8999999999996</v>
      </c>
    </row>
    <row r="1153" spans="1:9" x14ac:dyDescent="0.3">
      <c r="A1153">
        <v>60213</v>
      </c>
      <c r="B1153">
        <v>113</v>
      </c>
      <c r="C1153" t="s">
        <v>98</v>
      </c>
      <c r="D1153">
        <v>122</v>
      </c>
      <c r="E1153" t="s">
        <v>25</v>
      </c>
      <c r="F1153" s="20">
        <v>45693</v>
      </c>
      <c r="G1153" t="s">
        <v>1884</v>
      </c>
      <c r="H1153" t="s">
        <v>1907</v>
      </c>
      <c r="I1153">
        <v>-840</v>
      </c>
    </row>
    <row r="1154" spans="1:9" x14ac:dyDescent="0.3">
      <c r="A1154">
        <v>60214</v>
      </c>
      <c r="B1154">
        <v>113</v>
      </c>
      <c r="C1154" t="s">
        <v>98</v>
      </c>
      <c r="D1154">
        <v>122</v>
      </c>
      <c r="E1154" t="s">
        <v>25</v>
      </c>
      <c r="F1154" s="20">
        <v>45693</v>
      </c>
      <c r="G1154" t="s">
        <v>1884</v>
      </c>
      <c r="H1154" t="s">
        <v>2018</v>
      </c>
      <c r="I1154">
        <v>-205.84</v>
      </c>
    </row>
    <row r="1155" spans="1:9" x14ac:dyDescent="0.3">
      <c r="A1155">
        <v>60215</v>
      </c>
      <c r="B1155">
        <v>113</v>
      </c>
      <c r="C1155" t="s">
        <v>98</v>
      </c>
      <c r="D1155">
        <v>122</v>
      </c>
      <c r="E1155" t="s">
        <v>25</v>
      </c>
      <c r="F1155" s="20">
        <v>45693</v>
      </c>
      <c r="G1155" t="s">
        <v>1884</v>
      </c>
      <c r="H1155" t="s">
        <v>1958</v>
      </c>
      <c r="I1155">
        <v>-870.31</v>
      </c>
    </row>
    <row r="1156" spans="1:9" x14ac:dyDescent="0.3">
      <c r="A1156">
        <v>60216</v>
      </c>
      <c r="B1156">
        <v>113</v>
      </c>
      <c r="C1156" t="s">
        <v>98</v>
      </c>
      <c r="D1156">
        <v>122</v>
      </c>
      <c r="E1156" t="s">
        <v>25</v>
      </c>
      <c r="F1156" s="20">
        <v>45693</v>
      </c>
      <c r="G1156" t="s">
        <v>1884</v>
      </c>
      <c r="H1156" t="s">
        <v>2270</v>
      </c>
      <c r="I1156">
        <v>-785.85</v>
      </c>
    </row>
    <row r="1157" spans="1:9" x14ac:dyDescent="0.3">
      <c r="A1157">
        <v>60217</v>
      </c>
      <c r="B1157">
        <v>113</v>
      </c>
      <c r="C1157" t="s">
        <v>98</v>
      </c>
      <c r="D1157">
        <v>122</v>
      </c>
      <c r="E1157" t="s">
        <v>25</v>
      </c>
      <c r="F1157" s="20">
        <v>45693</v>
      </c>
      <c r="G1157" t="s">
        <v>1884</v>
      </c>
      <c r="H1157" t="s">
        <v>1917</v>
      </c>
      <c r="I1157">
        <v>-395.64</v>
      </c>
    </row>
    <row r="1158" spans="1:9" x14ac:dyDescent="0.3">
      <c r="A1158">
        <v>60218</v>
      </c>
      <c r="B1158">
        <v>113</v>
      </c>
      <c r="C1158" t="s">
        <v>98</v>
      </c>
      <c r="D1158">
        <v>122</v>
      </c>
      <c r="E1158" t="s">
        <v>25</v>
      </c>
      <c r="F1158" s="20">
        <v>45693</v>
      </c>
      <c r="G1158" t="s">
        <v>1884</v>
      </c>
      <c r="H1158" t="s">
        <v>1905</v>
      </c>
      <c r="I1158">
        <v>-3480</v>
      </c>
    </row>
    <row r="1159" spans="1:9" x14ac:dyDescent="0.3">
      <c r="A1159">
        <v>60219</v>
      </c>
      <c r="B1159">
        <v>113</v>
      </c>
      <c r="C1159" t="s">
        <v>98</v>
      </c>
      <c r="D1159">
        <v>122</v>
      </c>
      <c r="E1159" t="s">
        <v>25</v>
      </c>
      <c r="F1159" s="20">
        <v>45693</v>
      </c>
      <c r="G1159" t="s">
        <v>1884</v>
      </c>
      <c r="H1159" t="s">
        <v>1901</v>
      </c>
      <c r="I1159">
        <v>-1234.78</v>
      </c>
    </row>
    <row r="1160" spans="1:9" x14ac:dyDescent="0.3">
      <c r="A1160">
        <v>60220</v>
      </c>
      <c r="B1160">
        <v>113</v>
      </c>
      <c r="C1160" t="s">
        <v>98</v>
      </c>
      <c r="D1160">
        <v>122</v>
      </c>
      <c r="E1160" t="s">
        <v>25</v>
      </c>
      <c r="F1160" s="20">
        <v>45693</v>
      </c>
      <c r="G1160" t="s">
        <v>1884</v>
      </c>
      <c r="H1160" t="s">
        <v>1903</v>
      </c>
      <c r="I1160">
        <v>-466.8</v>
      </c>
    </row>
    <row r="1161" spans="1:9" x14ac:dyDescent="0.3">
      <c r="A1161">
        <v>60221</v>
      </c>
      <c r="B1161">
        <v>113</v>
      </c>
      <c r="C1161" t="s">
        <v>98</v>
      </c>
      <c r="D1161">
        <v>122</v>
      </c>
      <c r="E1161" t="s">
        <v>25</v>
      </c>
      <c r="F1161" s="20">
        <v>45693</v>
      </c>
      <c r="G1161" t="s">
        <v>1884</v>
      </c>
      <c r="H1161" t="s">
        <v>1947</v>
      </c>
      <c r="I1161">
        <v>-1871.9</v>
      </c>
    </row>
    <row r="1162" spans="1:9" x14ac:dyDescent="0.3">
      <c r="A1162">
        <v>60222</v>
      </c>
      <c r="B1162">
        <v>113</v>
      </c>
      <c r="C1162" t="s">
        <v>98</v>
      </c>
      <c r="D1162">
        <v>122</v>
      </c>
      <c r="E1162" t="s">
        <v>25</v>
      </c>
      <c r="F1162" s="20">
        <v>45693</v>
      </c>
      <c r="G1162" t="s">
        <v>1884</v>
      </c>
      <c r="H1162" t="s">
        <v>2061</v>
      </c>
      <c r="I1162">
        <v>-320.52</v>
      </c>
    </row>
    <row r="1163" spans="1:9" x14ac:dyDescent="0.3">
      <c r="A1163">
        <v>60223</v>
      </c>
      <c r="B1163">
        <v>113</v>
      </c>
      <c r="C1163" t="s">
        <v>98</v>
      </c>
      <c r="D1163">
        <v>122</v>
      </c>
      <c r="E1163" t="s">
        <v>25</v>
      </c>
      <c r="F1163" s="20">
        <v>45693</v>
      </c>
      <c r="G1163" t="s">
        <v>1884</v>
      </c>
      <c r="H1163" t="s">
        <v>1910</v>
      </c>
      <c r="I1163">
        <v>-540</v>
      </c>
    </row>
    <row r="1164" spans="1:9" x14ac:dyDescent="0.3">
      <c r="A1164">
        <v>60224</v>
      </c>
      <c r="B1164">
        <v>113</v>
      </c>
      <c r="C1164" t="s">
        <v>98</v>
      </c>
      <c r="D1164">
        <v>122</v>
      </c>
      <c r="E1164" t="s">
        <v>25</v>
      </c>
      <c r="F1164" s="20">
        <v>45693</v>
      </c>
      <c r="G1164" t="s">
        <v>1884</v>
      </c>
      <c r="H1164" t="s">
        <v>1960</v>
      </c>
      <c r="I1164">
        <v>-1482.04</v>
      </c>
    </row>
    <row r="1165" spans="1:9" x14ac:dyDescent="0.3">
      <c r="A1165">
        <v>60225</v>
      </c>
      <c r="B1165">
        <v>113</v>
      </c>
      <c r="C1165" t="s">
        <v>98</v>
      </c>
      <c r="D1165">
        <v>122</v>
      </c>
      <c r="E1165" t="s">
        <v>25</v>
      </c>
      <c r="F1165" s="20">
        <v>45693</v>
      </c>
      <c r="G1165" t="s">
        <v>1884</v>
      </c>
      <c r="H1165" t="s">
        <v>2174</v>
      </c>
      <c r="I1165">
        <v>-396</v>
      </c>
    </row>
    <row r="1166" spans="1:9" x14ac:dyDescent="0.3">
      <c r="A1166">
        <v>60226</v>
      </c>
      <c r="B1166">
        <v>113</v>
      </c>
      <c r="C1166" t="s">
        <v>98</v>
      </c>
      <c r="D1166">
        <v>122</v>
      </c>
      <c r="E1166" t="s">
        <v>25</v>
      </c>
      <c r="F1166" s="20">
        <v>45693</v>
      </c>
      <c r="G1166" t="s">
        <v>1884</v>
      </c>
      <c r="H1166" t="s">
        <v>1920</v>
      </c>
      <c r="I1166">
        <v>-687.6</v>
      </c>
    </row>
    <row r="1167" spans="1:9" x14ac:dyDescent="0.3">
      <c r="A1167">
        <v>60227</v>
      </c>
      <c r="B1167">
        <v>113</v>
      </c>
      <c r="C1167" t="s">
        <v>98</v>
      </c>
      <c r="D1167">
        <v>122</v>
      </c>
      <c r="E1167" t="s">
        <v>25</v>
      </c>
      <c r="F1167" s="20">
        <v>45693</v>
      </c>
      <c r="G1167" t="s">
        <v>1884</v>
      </c>
      <c r="H1167" t="s">
        <v>2271</v>
      </c>
      <c r="I1167">
        <v>-66.5</v>
      </c>
    </row>
    <row r="1168" spans="1:9" x14ac:dyDescent="0.3">
      <c r="A1168">
        <v>60169</v>
      </c>
      <c r="B1168">
        <v>113</v>
      </c>
      <c r="C1168" t="s">
        <v>98</v>
      </c>
      <c r="D1168">
        <v>122</v>
      </c>
      <c r="E1168" t="s">
        <v>25</v>
      </c>
      <c r="F1168" s="20">
        <v>45692</v>
      </c>
      <c r="G1168" t="s">
        <v>1886</v>
      </c>
      <c r="H1168" t="s">
        <v>1925</v>
      </c>
      <c r="I1168">
        <v>5260</v>
      </c>
    </row>
    <row r="1169" spans="1:9" x14ac:dyDescent="0.3">
      <c r="A1169">
        <v>60170</v>
      </c>
      <c r="B1169">
        <v>113</v>
      </c>
      <c r="C1169" t="s">
        <v>98</v>
      </c>
      <c r="D1169">
        <v>122</v>
      </c>
      <c r="E1169" t="s">
        <v>25</v>
      </c>
      <c r="F1169" s="20">
        <v>45692</v>
      </c>
      <c r="G1169" t="s">
        <v>1886</v>
      </c>
      <c r="H1169" t="s">
        <v>2272</v>
      </c>
      <c r="I1169">
        <v>63252.04</v>
      </c>
    </row>
    <row r="1170" spans="1:9" x14ac:dyDescent="0.3">
      <c r="A1170">
        <v>60171</v>
      </c>
      <c r="B1170">
        <v>113</v>
      </c>
      <c r="C1170" t="s">
        <v>98</v>
      </c>
      <c r="D1170">
        <v>122</v>
      </c>
      <c r="E1170" t="s">
        <v>25</v>
      </c>
      <c r="F1170" s="20">
        <v>45692</v>
      </c>
      <c r="G1170" t="s">
        <v>1884</v>
      </c>
      <c r="H1170" t="s">
        <v>2204</v>
      </c>
      <c r="I1170">
        <v>-7222.71</v>
      </c>
    </row>
    <row r="1171" spans="1:9" x14ac:dyDescent="0.3">
      <c r="A1171">
        <v>60172</v>
      </c>
      <c r="B1171">
        <v>113</v>
      </c>
      <c r="C1171" t="s">
        <v>98</v>
      </c>
      <c r="D1171">
        <v>122</v>
      </c>
      <c r="E1171" t="s">
        <v>25</v>
      </c>
      <c r="F1171" s="20">
        <v>45692</v>
      </c>
      <c r="G1171" t="s">
        <v>1884</v>
      </c>
      <c r="H1171" t="s">
        <v>2273</v>
      </c>
      <c r="I1171">
        <v>-10000</v>
      </c>
    </row>
    <row r="1172" spans="1:9" x14ac:dyDescent="0.3">
      <c r="A1172">
        <v>60173</v>
      </c>
      <c r="B1172">
        <v>113</v>
      </c>
      <c r="C1172" t="s">
        <v>98</v>
      </c>
      <c r="D1172">
        <v>122</v>
      </c>
      <c r="E1172" t="s">
        <v>25</v>
      </c>
      <c r="F1172" s="20">
        <v>45692</v>
      </c>
      <c r="G1172" t="s">
        <v>1884</v>
      </c>
      <c r="H1172" t="s">
        <v>1895</v>
      </c>
      <c r="I1172">
        <v>-2169.12</v>
      </c>
    </row>
    <row r="1173" spans="1:9" x14ac:dyDescent="0.3">
      <c r="A1173">
        <v>60174</v>
      </c>
      <c r="B1173">
        <v>113</v>
      </c>
      <c r="C1173" t="s">
        <v>98</v>
      </c>
      <c r="D1173">
        <v>122</v>
      </c>
      <c r="E1173" t="s">
        <v>25</v>
      </c>
      <c r="F1173" s="20">
        <v>45692</v>
      </c>
      <c r="G1173" t="s">
        <v>1884</v>
      </c>
      <c r="H1173" t="s">
        <v>1895</v>
      </c>
      <c r="I1173">
        <v>-3352.1</v>
      </c>
    </row>
    <row r="1174" spans="1:9" x14ac:dyDescent="0.3">
      <c r="A1174">
        <v>60175</v>
      </c>
      <c r="B1174">
        <v>113</v>
      </c>
      <c r="C1174" t="s">
        <v>98</v>
      </c>
      <c r="D1174">
        <v>122</v>
      </c>
      <c r="E1174" t="s">
        <v>25</v>
      </c>
      <c r="F1174" s="20">
        <v>45692</v>
      </c>
      <c r="G1174" t="s">
        <v>1884</v>
      </c>
      <c r="H1174" t="s">
        <v>1907</v>
      </c>
      <c r="I1174">
        <v>-1560</v>
      </c>
    </row>
    <row r="1175" spans="1:9" x14ac:dyDescent="0.3">
      <c r="A1175">
        <v>60176</v>
      </c>
      <c r="B1175">
        <v>113</v>
      </c>
      <c r="C1175" t="s">
        <v>98</v>
      </c>
      <c r="D1175">
        <v>122</v>
      </c>
      <c r="E1175" t="s">
        <v>25</v>
      </c>
      <c r="F1175" s="20">
        <v>45692</v>
      </c>
      <c r="G1175" t="s">
        <v>1884</v>
      </c>
      <c r="H1175" t="s">
        <v>1912</v>
      </c>
      <c r="I1175">
        <v>-1105.9000000000001</v>
      </c>
    </row>
    <row r="1176" spans="1:9" x14ac:dyDescent="0.3">
      <c r="A1176">
        <v>60177</v>
      </c>
      <c r="B1176">
        <v>113</v>
      </c>
      <c r="C1176" t="s">
        <v>98</v>
      </c>
      <c r="D1176">
        <v>122</v>
      </c>
      <c r="E1176" t="s">
        <v>25</v>
      </c>
      <c r="F1176" s="20">
        <v>45692</v>
      </c>
      <c r="G1176" t="s">
        <v>1884</v>
      </c>
      <c r="H1176" t="s">
        <v>1966</v>
      </c>
      <c r="I1176">
        <v>-5288.49</v>
      </c>
    </row>
    <row r="1177" spans="1:9" x14ac:dyDescent="0.3">
      <c r="A1177">
        <v>60178</v>
      </c>
      <c r="B1177">
        <v>113</v>
      </c>
      <c r="C1177" t="s">
        <v>98</v>
      </c>
      <c r="D1177">
        <v>122</v>
      </c>
      <c r="E1177" t="s">
        <v>25</v>
      </c>
      <c r="F1177" s="20">
        <v>45692</v>
      </c>
      <c r="G1177" t="s">
        <v>1884</v>
      </c>
      <c r="H1177" t="s">
        <v>1949</v>
      </c>
      <c r="I1177">
        <v>-2243.5300000000002</v>
      </c>
    </row>
    <row r="1178" spans="1:9" x14ac:dyDescent="0.3">
      <c r="A1178">
        <v>60179</v>
      </c>
      <c r="B1178">
        <v>113</v>
      </c>
      <c r="C1178" t="s">
        <v>98</v>
      </c>
      <c r="D1178">
        <v>122</v>
      </c>
      <c r="E1178" t="s">
        <v>25</v>
      </c>
      <c r="F1178" s="20">
        <v>45692</v>
      </c>
      <c r="G1178" t="s">
        <v>1884</v>
      </c>
      <c r="H1178" t="s">
        <v>2196</v>
      </c>
      <c r="I1178">
        <v>-277.42</v>
      </c>
    </row>
    <row r="1179" spans="1:9" x14ac:dyDescent="0.3">
      <c r="A1179">
        <v>60180</v>
      </c>
      <c r="B1179">
        <v>113</v>
      </c>
      <c r="C1179" t="s">
        <v>98</v>
      </c>
      <c r="D1179">
        <v>122</v>
      </c>
      <c r="E1179" t="s">
        <v>25</v>
      </c>
      <c r="F1179" s="20">
        <v>45692</v>
      </c>
      <c r="G1179" t="s">
        <v>1884</v>
      </c>
      <c r="H1179" t="s">
        <v>2212</v>
      </c>
      <c r="I1179">
        <v>-165.3</v>
      </c>
    </row>
    <row r="1180" spans="1:9" x14ac:dyDescent="0.3">
      <c r="A1180">
        <v>60181</v>
      </c>
      <c r="B1180">
        <v>113</v>
      </c>
      <c r="C1180" t="s">
        <v>98</v>
      </c>
      <c r="D1180">
        <v>122</v>
      </c>
      <c r="E1180" t="s">
        <v>25</v>
      </c>
      <c r="F1180" s="20">
        <v>45692</v>
      </c>
      <c r="G1180" t="s">
        <v>1884</v>
      </c>
      <c r="H1180" t="s">
        <v>2095</v>
      </c>
      <c r="I1180">
        <v>-2515.48</v>
      </c>
    </row>
    <row r="1181" spans="1:9" x14ac:dyDescent="0.3">
      <c r="A1181">
        <v>60182</v>
      </c>
      <c r="B1181">
        <v>113</v>
      </c>
      <c r="C1181" t="s">
        <v>98</v>
      </c>
      <c r="D1181">
        <v>122</v>
      </c>
      <c r="E1181" t="s">
        <v>25</v>
      </c>
      <c r="F1181" s="20">
        <v>45692</v>
      </c>
      <c r="G1181" t="s">
        <v>1884</v>
      </c>
      <c r="H1181" t="s">
        <v>1942</v>
      </c>
      <c r="I1181">
        <v>-487.78</v>
      </c>
    </row>
    <row r="1182" spans="1:9" x14ac:dyDescent="0.3">
      <c r="A1182">
        <v>60183</v>
      </c>
      <c r="B1182">
        <v>113</v>
      </c>
      <c r="C1182" t="s">
        <v>98</v>
      </c>
      <c r="D1182">
        <v>122</v>
      </c>
      <c r="E1182" t="s">
        <v>25</v>
      </c>
      <c r="F1182" s="20">
        <v>45692</v>
      </c>
      <c r="G1182" t="s">
        <v>1884</v>
      </c>
      <c r="H1182" t="s">
        <v>1895</v>
      </c>
      <c r="I1182">
        <v>-145.53</v>
      </c>
    </row>
    <row r="1183" spans="1:9" x14ac:dyDescent="0.3">
      <c r="A1183">
        <v>60184</v>
      </c>
      <c r="B1183">
        <v>113</v>
      </c>
      <c r="C1183" t="s">
        <v>98</v>
      </c>
      <c r="D1183">
        <v>122</v>
      </c>
      <c r="E1183" t="s">
        <v>25</v>
      </c>
      <c r="F1183" s="20">
        <v>45692</v>
      </c>
      <c r="G1183" t="s">
        <v>1884</v>
      </c>
      <c r="H1183" t="s">
        <v>1966</v>
      </c>
      <c r="I1183">
        <v>-2878.05</v>
      </c>
    </row>
    <row r="1184" spans="1:9" x14ac:dyDescent="0.3">
      <c r="A1184">
        <v>60185</v>
      </c>
      <c r="B1184">
        <v>113</v>
      </c>
      <c r="C1184" t="s">
        <v>98</v>
      </c>
      <c r="D1184">
        <v>122</v>
      </c>
      <c r="E1184" t="s">
        <v>25</v>
      </c>
      <c r="F1184" s="20">
        <v>45692</v>
      </c>
      <c r="G1184" t="s">
        <v>1884</v>
      </c>
      <c r="H1184" t="s">
        <v>2017</v>
      </c>
      <c r="I1184">
        <v>-1250.55</v>
      </c>
    </row>
    <row r="1185" spans="1:9" x14ac:dyDescent="0.3">
      <c r="A1185">
        <v>60186</v>
      </c>
      <c r="B1185">
        <v>113</v>
      </c>
      <c r="C1185" t="s">
        <v>98</v>
      </c>
      <c r="D1185">
        <v>122</v>
      </c>
      <c r="E1185" t="s">
        <v>25</v>
      </c>
      <c r="F1185" s="20">
        <v>45692</v>
      </c>
      <c r="G1185" t="s">
        <v>1884</v>
      </c>
      <c r="H1185" t="s">
        <v>1954</v>
      </c>
      <c r="I1185">
        <v>-722.67</v>
      </c>
    </row>
    <row r="1186" spans="1:9" x14ac:dyDescent="0.3">
      <c r="A1186">
        <v>60187</v>
      </c>
      <c r="B1186">
        <v>113</v>
      </c>
      <c r="C1186" t="s">
        <v>98</v>
      </c>
      <c r="D1186">
        <v>122</v>
      </c>
      <c r="E1186" t="s">
        <v>25</v>
      </c>
      <c r="F1186" s="20">
        <v>45692</v>
      </c>
      <c r="G1186" t="s">
        <v>1884</v>
      </c>
      <c r="H1186" t="s">
        <v>1910</v>
      </c>
      <c r="I1186">
        <v>-1465.51</v>
      </c>
    </row>
    <row r="1187" spans="1:9" x14ac:dyDescent="0.3">
      <c r="A1187">
        <v>60188</v>
      </c>
      <c r="B1187">
        <v>113</v>
      </c>
      <c r="C1187" t="s">
        <v>98</v>
      </c>
      <c r="D1187">
        <v>122</v>
      </c>
      <c r="E1187" t="s">
        <v>25</v>
      </c>
      <c r="F1187" s="20">
        <v>45692</v>
      </c>
      <c r="G1187" t="s">
        <v>1884</v>
      </c>
      <c r="H1187" t="s">
        <v>1935</v>
      </c>
      <c r="I1187">
        <v>-315</v>
      </c>
    </row>
    <row r="1188" spans="1:9" x14ac:dyDescent="0.3">
      <c r="A1188">
        <v>60189</v>
      </c>
      <c r="B1188">
        <v>113</v>
      </c>
      <c r="C1188" t="s">
        <v>98</v>
      </c>
      <c r="D1188">
        <v>122</v>
      </c>
      <c r="E1188" t="s">
        <v>25</v>
      </c>
      <c r="F1188" s="20">
        <v>45692</v>
      </c>
      <c r="G1188" t="s">
        <v>1884</v>
      </c>
      <c r="H1188" t="s">
        <v>1947</v>
      </c>
      <c r="I1188">
        <v>-1670.55</v>
      </c>
    </row>
    <row r="1189" spans="1:9" x14ac:dyDescent="0.3">
      <c r="A1189">
        <v>60190</v>
      </c>
      <c r="B1189">
        <v>113</v>
      </c>
      <c r="C1189" t="s">
        <v>98</v>
      </c>
      <c r="D1189">
        <v>122</v>
      </c>
      <c r="E1189" t="s">
        <v>25</v>
      </c>
      <c r="F1189" s="20">
        <v>45692</v>
      </c>
      <c r="G1189" t="s">
        <v>1884</v>
      </c>
      <c r="H1189" t="s">
        <v>1955</v>
      </c>
      <c r="I1189">
        <v>-2959.17</v>
      </c>
    </row>
    <row r="1190" spans="1:9" x14ac:dyDescent="0.3">
      <c r="A1190">
        <v>60167</v>
      </c>
      <c r="B1190">
        <v>113</v>
      </c>
      <c r="C1190" t="s">
        <v>98</v>
      </c>
      <c r="D1190">
        <v>122</v>
      </c>
      <c r="E1190" t="s">
        <v>25</v>
      </c>
      <c r="F1190" s="20">
        <v>45691</v>
      </c>
      <c r="G1190" t="s">
        <v>1886</v>
      </c>
      <c r="H1190" t="s">
        <v>2086</v>
      </c>
      <c r="I1190">
        <v>31.86</v>
      </c>
    </row>
    <row r="1191" spans="1:9" x14ac:dyDescent="0.3">
      <c r="A1191">
        <v>59107</v>
      </c>
      <c r="B1191">
        <v>113</v>
      </c>
      <c r="C1191" t="s">
        <v>98</v>
      </c>
      <c r="D1191">
        <v>122</v>
      </c>
      <c r="E1191" t="s">
        <v>25</v>
      </c>
      <c r="F1191" s="20">
        <v>45688</v>
      </c>
      <c r="G1191" t="s">
        <v>1884</v>
      </c>
      <c r="H1191" t="s">
        <v>1964</v>
      </c>
      <c r="I1191">
        <v>-6186.94</v>
      </c>
    </row>
    <row r="1192" spans="1:9" x14ac:dyDescent="0.3">
      <c r="A1192">
        <v>59108</v>
      </c>
      <c r="B1192">
        <v>113</v>
      </c>
      <c r="C1192" t="s">
        <v>98</v>
      </c>
      <c r="D1192">
        <v>122</v>
      </c>
      <c r="E1192" t="s">
        <v>25</v>
      </c>
      <c r="F1192" s="20">
        <v>45688</v>
      </c>
      <c r="G1192" t="s">
        <v>1884</v>
      </c>
      <c r="H1192" t="s">
        <v>1912</v>
      </c>
      <c r="I1192">
        <v>-760.5</v>
      </c>
    </row>
    <row r="1193" spans="1:9" x14ac:dyDescent="0.3">
      <c r="A1193">
        <v>59109</v>
      </c>
      <c r="B1193">
        <v>113</v>
      </c>
      <c r="C1193" t="s">
        <v>98</v>
      </c>
      <c r="D1193">
        <v>122</v>
      </c>
      <c r="E1193" t="s">
        <v>25</v>
      </c>
      <c r="F1193" s="20">
        <v>45688</v>
      </c>
      <c r="G1193" t="s">
        <v>1884</v>
      </c>
      <c r="H1193" t="s">
        <v>1900</v>
      </c>
      <c r="I1193">
        <v>-1194.02</v>
      </c>
    </row>
    <row r="1194" spans="1:9" x14ac:dyDescent="0.3">
      <c r="A1194">
        <v>59110</v>
      </c>
      <c r="B1194">
        <v>113</v>
      </c>
      <c r="C1194" t="s">
        <v>98</v>
      </c>
      <c r="D1194">
        <v>122</v>
      </c>
      <c r="E1194" t="s">
        <v>25</v>
      </c>
      <c r="F1194" s="20">
        <v>45688</v>
      </c>
      <c r="G1194" t="s">
        <v>1884</v>
      </c>
      <c r="H1194" t="s">
        <v>1950</v>
      </c>
      <c r="I1194">
        <v>-338.9</v>
      </c>
    </row>
    <row r="1195" spans="1:9" x14ac:dyDescent="0.3">
      <c r="A1195">
        <v>59111</v>
      </c>
      <c r="B1195">
        <v>113</v>
      </c>
      <c r="C1195" t="s">
        <v>98</v>
      </c>
      <c r="D1195">
        <v>122</v>
      </c>
      <c r="E1195" t="s">
        <v>25</v>
      </c>
      <c r="F1195" s="20">
        <v>45688</v>
      </c>
      <c r="G1195" t="s">
        <v>1884</v>
      </c>
      <c r="H1195" t="s">
        <v>1961</v>
      </c>
      <c r="I1195">
        <v>-5052.33</v>
      </c>
    </row>
    <row r="1196" spans="1:9" x14ac:dyDescent="0.3">
      <c r="A1196">
        <v>59112</v>
      </c>
      <c r="B1196">
        <v>113</v>
      </c>
      <c r="C1196" t="s">
        <v>98</v>
      </c>
      <c r="D1196">
        <v>122</v>
      </c>
      <c r="E1196" t="s">
        <v>25</v>
      </c>
      <c r="F1196" s="20">
        <v>45688</v>
      </c>
      <c r="G1196" t="s">
        <v>1884</v>
      </c>
      <c r="H1196" t="s">
        <v>2274</v>
      </c>
      <c r="I1196">
        <v>-5200</v>
      </c>
    </row>
    <row r="1197" spans="1:9" x14ac:dyDescent="0.3">
      <c r="A1197">
        <v>59113</v>
      </c>
      <c r="B1197">
        <v>113</v>
      </c>
      <c r="C1197" t="s">
        <v>98</v>
      </c>
      <c r="D1197">
        <v>122</v>
      </c>
      <c r="E1197" t="s">
        <v>25</v>
      </c>
      <c r="F1197" s="20">
        <v>45688</v>
      </c>
      <c r="G1197" t="s">
        <v>1884</v>
      </c>
      <c r="H1197" t="s">
        <v>2200</v>
      </c>
      <c r="I1197">
        <v>-573</v>
      </c>
    </row>
    <row r="1198" spans="1:9" x14ac:dyDescent="0.3">
      <c r="A1198">
        <v>59114</v>
      </c>
      <c r="B1198">
        <v>113</v>
      </c>
      <c r="C1198" t="s">
        <v>98</v>
      </c>
      <c r="D1198">
        <v>122</v>
      </c>
      <c r="E1198" t="s">
        <v>25</v>
      </c>
      <c r="F1198" s="20">
        <v>45688</v>
      </c>
      <c r="G1198" t="s">
        <v>1884</v>
      </c>
      <c r="H1198" t="s">
        <v>1918</v>
      </c>
      <c r="I1198">
        <v>-913.77</v>
      </c>
    </row>
    <row r="1199" spans="1:9" x14ac:dyDescent="0.3">
      <c r="A1199">
        <v>59115</v>
      </c>
      <c r="B1199">
        <v>113</v>
      </c>
      <c r="C1199" t="s">
        <v>98</v>
      </c>
      <c r="D1199">
        <v>122</v>
      </c>
      <c r="E1199" t="s">
        <v>25</v>
      </c>
      <c r="F1199" s="20">
        <v>45688</v>
      </c>
      <c r="G1199" t="s">
        <v>1884</v>
      </c>
      <c r="H1199" t="s">
        <v>1945</v>
      </c>
      <c r="I1199">
        <v>-453</v>
      </c>
    </row>
    <row r="1200" spans="1:9" x14ac:dyDescent="0.3">
      <c r="A1200">
        <v>59116</v>
      </c>
      <c r="B1200">
        <v>113</v>
      </c>
      <c r="C1200" t="s">
        <v>98</v>
      </c>
      <c r="D1200">
        <v>122</v>
      </c>
      <c r="E1200" t="s">
        <v>25</v>
      </c>
      <c r="F1200" s="20">
        <v>45688</v>
      </c>
      <c r="G1200" t="s">
        <v>1884</v>
      </c>
      <c r="H1200" t="s">
        <v>1918</v>
      </c>
      <c r="I1200">
        <v>-879.51</v>
      </c>
    </row>
    <row r="1201" spans="1:9" x14ac:dyDescent="0.3">
      <c r="A1201">
        <v>59117</v>
      </c>
      <c r="B1201">
        <v>113</v>
      </c>
      <c r="C1201" t="s">
        <v>98</v>
      </c>
      <c r="D1201">
        <v>122</v>
      </c>
      <c r="E1201" t="s">
        <v>25</v>
      </c>
      <c r="F1201" s="20">
        <v>45688</v>
      </c>
      <c r="G1201" t="s">
        <v>1884</v>
      </c>
      <c r="H1201" t="s">
        <v>2197</v>
      </c>
      <c r="I1201">
        <v>-886.04</v>
      </c>
    </row>
    <row r="1202" spans="1:9" x14ac:dyDescent="0.3">
      <c r="A1202">
        <v>59118</v>
      </c>
      <c r="B1202">
        <v>113</v>
      </c>
      <c r="C1202" t="s">
        <v>98</v>
      </c>
      <c r="D1202">
        <v>122</v>
      </c>
      <c r="E1202" t="s">
        <v>25</v>
      </c>
      <c r="F1202" s="20">
        <v>45688</v>
      </c>
      <c r="G1202" t="s">
        <v>1884</v>
      </c>
      <c r="H1202" t="s">
        <v>1983</v>
      </c>
      <c r="I1202">
        <v>-3600</v>
      </c>
    </row>
    <row r="1203" spans="1:9" x14ac:dyDescent="0.3">
      <c r="A1203">
        <v>59119</v>
      </c>
      <c r="B1203">
        <v>113</v>
      </c>
      <c r="C1203" t="s">
        <v>98</v>
      </c>
      <c r="D1203">
        <v>122</v>
      </c>
      <c r="E1203" t="s">
        <v>25</v>
      </c>
      <c r="F1203" s="20">
        <v>45688</v>
      </c>
      <c r="G1203" t="s">
        <v>1884</v>
      </c>
      <c r="H1203" t="s">
        <v>2275</v>
      </c>
      <c r="I1203">
        <v>-12.3</v>
      </c>
    </row>
    <row r="1204" spans="1:9" x14ac:dyDescent="0.3">
      <c r="A1204">
        <v>59103</v>
      </c>
      <c r="B1204">
        <v>113</v>
      </c>
      <c r="C1204" t="s">
        <v>98</v>
      </c>
      <c r="D1204">
        <v>122</v>
      </c>
      <c r="E1204" t="s">
        <v>25</v>
      </c>
      <c r="F1204" s="20">
        <v>45687</v>
      </c>
      <c r="G1204" t="s">
        <v>1884</v>
      </c>
      <c r="H1204" t="s">
        <v>1978</v>
      </c>
      <c r="I1204">
        <v>-11751.6</v>
      </c>
    </row>
    <row r="1205" spans="1:9" x14ac:dyDescent="0.3">
      <c r="A1205">
        <v>59104</v>
      </c>
      <c r="B1205">
        <v>113</v>
      </c>
      <c r="C1205" t="s">
        <v>98</v>
      </c>
      <c r="D1205">
        <v>122</v>
      </c>
      <c r="E1205" t="s">
        <v>25</v>
      </c>
      <c r="F1205" s="20">
        <v>45687</v>
      </c>
      <c r="G1205" t="s">
        <v>1884</v>
      </c>
      <c r="H1205" t="s">
        <v>2091</v>
      </c>
      <c r="I1205">
        <v>-5490.94</v>
      </c>
    </row>
    <row r="1206" spans="1:9" x14ac:dyDescent="0.3">
      <c r="A1206">
        <v>59105</v>
      </c>
      <c r="B1206">
        <v>113</v>
      </c>
      <c r="C1206" t="s">
        <v>98</v>
      </c>
      <c r="D1206">
        <v>122</v>
      </c>
      <c r="E1206" t="s">
        <v>25</v>
      </c>
      <c r="F1206" s="20">
        <v>45687</v>
      </c>
      <c r="G1206" t="s">
        <v>1884</v>
      </c>
      <c r="H1206" t="s">
        <v>2091</v>
      </c>
      <c r="I1206">
        <v>-90.04</v>
      </c>
    </row>
    <row r="1207" spans="1:9" x14ac:dyDescent="0.3">
      <c r="A1207">
        <v>57752</v>
      </c>
      <c r="B1207">
        <v>113</v>
      </c>
      <c r="C1207" t="s">
        <v>98</v>
      </c>
      <c r="D1207">
        <v>122</v>
      </c>
      <c r="E1207" t="s">
        <v>25</v>
      </c>
      <c r="F1207" s="20">
        <v>45686</v>
      </c>
      <c r="G1207" t="s">
        <v>1884</v>
      </c>
      <c r="H1207" t="s">
        <v>2101</v>
      </c>
      <c r="I1207">
        <v>-2500</v>
      </c>
    </row>
    <row r="1208" spans="1:9" x14ac:dyDescent="0.3">
      <c r="A1208">
        <v>57753</v>
      </c>
      <c r="B1208">
        <v>113</v>
      </c>
      <c r="C1208" t="s">
        <v>98</v>
      </c>
      <c r="D1208">
        <v>122</v>
      </c>
      <c r="E1208" t="s">
        <v>25</v>
      </c>
      <c r="F1208" s="20">
        <v>45686</v>
      </c>
      <c r="G1208" t="s">
        <v>1884</v>
      </c>
      <c r="H1208" t="s">
        <v>1979</v>
      </c>
      <c r="I1208">
        <v>-11625.44</v>
      </c>
    </row>
    <row r="1209" spans="1:9" x14ac:dyDescent="0.3">
      <c r="A1209">
        <v>57754</v>
      </c>
      <c r="B1209">
        <v>113</v>
      </c>
      <c r="C1209" t="s">
        <v>98</v>
      </c>
      <c r="D1209">
        <v>122</v>
      </c>
      <c r="E1209" t="s">
        <v>25</v>
      </c>
      <c r="F1209" s="20">
        <v>45686</v>
      </c>
      <c r="G1209" t="s">
        <v>1884</v>
      </c>
      <c r="H1209" t="s">
        <v>1979</v>
      </c>
      <c r="I1209">
        <v>-5364.06</v>
      </c>
    </row>
    <row r="1210" spans="1:9" x14ac:dyDescent="0.3">
      <c r="A1210">
        <v>57755</v>
      </c>
      <c r="B1210">
        <v>113</v>
      </c>
      <c r="C1210" t="s">
        <v>98</v>
      </c>
      <c r="D1210">
        <v>122</v>
      </c>
      <c r="E1210" t="s">
        <v>25</v>
      </c>
      <c r="F1210" s="20">
        <v>45686</v>
      </c>
      <c r="G1210" t="s">
        <v>1884</v>
      </c>
      <c r="H1210" t="s">
        <v>1979</v>
      </c>
      <c r="I1210">
        <v>-7074.4</v>
      </c>
    </row>
    <row r="1211" spans="1:9" x14ac:dyDescent="0.3">
      <c r="A1211">
        <v>57756</v>
      </c>
      <c r="B1211">
        <v>113</v>
      </c>
      <c r="C1211" t="s">
        <v>98</v>
      </c>
      <c r="D1211">
        <v>122</v>
      </c>
      <c r="E1211" t="s">
        <v>25</v>
      </c>
      <c r="F1211" s="20">
        <v>45686</v>
      </c>
      <c r="G1211" t="s">
        <v>1884</v>
      </c>
      <c r="H1211" t="s">
        <v>1900</v>
      </c>
      <c r="I1211">
        <v>-333.88</v>
      </c>
    </row>
    <row r="1212" spans="1:9" x14ac:dyDescent="0.3">
      <c r="A1212">
        <v>57757</v>
      </c>
      <c r="B1212">
        <v>113</v>
      </c>
      <c r="C1212" t="s">
        <v>98</v>
      </c>
      <c r="D1212">
        <v>122</v>
      </c>
      <c r="E1212" t="s">
        <v>25</v>
      </c>
      <c r="F1212" s="20">
        <v>45686</v>
      </c>
      <c r="G1212" t="s">
        <v>1884</v>
      </c>
      <c r="H1212" t="s">
        <v>2196</v>
      </c>
      <c r="I1212">
        <v>-412.86</v>
      </c>
    </row>
    <row r="1213" spans="1:9" x14ac:dyDescent="0.3">
      <c r="A1213">
        <v>57758</v>
      </c>
      <c r="B1213">
        <v>113</v>
      </c>
      <c r="C1213" t="s">
        <v>98</v>
      </c>
      <c r="D1213">
        <v>122</v>
      </c>
      <c r="E1213" t="s">
        <v>25</v>
      </c>
      <c r="F1213" s="20">
        <v>45686</v>
      </c>
      <c r="G1213" t="s">
        <v>1884</v>
      </c>
      <c r="H1213" t="s">
        <v>1947</v>
      </c>
      <c r="I1213">
        <v>-1754.03</v>
      </c>
    </row>
    <row r="1214" spans="1:9" x14ac:dyDescent="0.3">
      <c r="A1214">
        <v>57759</v>
      </c>
      <c r="B1214">
        <v>113</v>
      </c>
      <c r="C1214" t="s">
        <v>98</v>
      </c>
      <c r="D1214">
        <v>122</v>
      </c>
      <c r="E1214" t="s">
        <v>25</v>
      </c>
      <c r="F1214" s="20">
        <v>45686</v>
      </c>
      <c r="G1214" t="s">
        <v>1884</v>
      </c>
      <c r="H1214" t="s">
        <v>1962</v>
      </c>
      <c r="I1214">
        <v>-1176</v>
      </c>
    </row>
    <row r="1215" spans="1:9" x14ac:dyDescent="0.3">
      <c r="A1215">
        <v>57760</v>
      </c>
      <c r="B1215">
        <v>113</v>
      </c>
      <c r="C1215" t="s">
        <v>98</v>
      </c>
      <c r="D1215">
        <v>122</v>
      </c>
      <c r="E1215" t="s">
        <v>25</v>
      </c>
      <c r="F1215" s="20">
        <v>45686</v>
      </c>
      <c r="G1215" t="s">
        <v>1884</v>
      </c>
      <c r="H1215" t="s">
        <v>1900</v>
      </c>
      <c r="I1215">
        <v>-102</v>
      </c>
    </row>
    <row r="1216" spans="1:9" x14ac:dyDescent="0.3">
      <c r="A1216">
        <v>57761</v>
      </c>
      <c r="B1216">
        <v>113</v>
      </c>
      <c r="C1216" t="s">
        <v>98</v>
      </c>
      <c r="D1216">
        <v>122</v>
      </c>
      <c r="E1216" t="s">
        <v>25</v>
      </c>
      <c r="F1216" s="20">
        <v>45686</v>
      </c>
      <c r="G1216" t="s">
        <v>1884</v>
      </c>
      <c r="H1216" t="s">
        <v>1915</v>
      </c>
      <c r="I1216">
        <v>-15000</v>
      </c>
    </row>
    <row r="1217" spans="1:9" x14ac:dyDescent="0.3">
      <c r="A1217">
        <v>57762</v>
      </c>
      <c r="B1217">
        <v>113</v>
      </c>
      <c r="C1217" t="s">
        <v>98</v>
      </c>
      <c r="D1217">
        <v>122</v>
      </c>
      <c r="E1217" t="s">
        <v>25</v>
      </c>
      <c r="F1217" s="20">
        <v>45686</v>
      </c>
      <c r="G1217" t="s">
        <v>1884</v>
      </c>
      <c r="H1217" t="s">
        <v>2102</v>
      </c>
      <c r="I1217">
        <v>-438</v>
      </c>
    </row>
    <row r="1218" spans="1:9" x14ac:dyDescent="0.3">
      <c r="A1218">
        <v>57763</v>
      </c>
      <c r="B1218">
        <v>113</v>
      </c>
      <c r="C1218" t="s">
        <v>98</v>
      </c>
      <c r="D1218">
        <v>122</v>
      </c>
      <c r="E1218" t="s">
        <v>25</v>
      </c>
      <c r="F1218" s="20">
        <v>45686</v>
      </c>
      <c r="G1218" t="s">
        <v>1884</v>
      </c>
      <c r="H1218" t="s">
        <v>1895</v>
      </c>
      <c r="I1218">
        <v>-831.7</v>
      </c>
    </row>
    <row r="1219" spans="1:9" x14ac:dyDescent="0.3">
      <c r="A1219">
        <v>57764</v>
      </c>
      <c r="B1219">
        <v>113</v>
      </c>
      <c r="C1219" t="s">
        <v>98</v>
      </c>
      <c r="D1219">
        <v>122</v>
      </c>
      <c r="E1219" t="s">
        <v>25</v>
      </c>
      <c r="F1219" s="20">
        <v>45686</v>
      </c>
      <c r="G1219" t="s">
        <v>1884</v>
      </c>
      <c r="H1219" t="s">
        <v>1994</v>
      </c>
      <c r="I1219">
        <v>-14740</v>
      </c>
    </row>
    <row r="1220" spans="1:9" x14ac:dyDescent="0.3">
      <c r="A1220">
        <v>57765</v>
      </c>
      <c r="B1220">
        <v>113</v>
      </c>
      <c r="C1220" t="s">
        <v>98</v>
      </c>
      <c r="D1220">
        <v>122</v>
      </c>
      <c r="E1220" t="s">
        <v>25</v>
      </c>
      <c r="F1220" s="20">
        <v>45686</v>
      </c>
      <c r="G1220" t="s">
        <v>1884</v>
      </c>
      <c r="H1220" t="s">
        <v>1960</v>
      </c>
      <c r="I1220">
        <v>-664.99</v>
      </c>
    </row>
    <row r="1221" spans="1:9" x14ac:dyDescent="0.3">
      <c r="A1221">
        <v>57766</v>
      </c>
      <c r="B1221">
        <v>113</v>
      </c>
      <c r="C1221" t="s">
        <v>98</v>
      </c>
      <c r="D1221">
        <v>122</v>
      </c>
      <c r="E1221" t="s">
        <v>25</v>
      </c>
      <c r="F1221" s="20">
        <v>45686</v>
      </c>
      <c r="G1221" t="s">
        <v>1884</v>
      </c>
      <c r="H1221" t="s">
        <v>1901</v>
      </c>
      <c r="I1221">
        <v>-1107.52</v>
      </c>
    </row>
    <row r="1222" spans="1:9" x14ac:dyDescent="0.3">
      <c r="A1222">
        <v>57767</v>
      </c>
      <c r="B1222">
        <v>113</v>
      </c>
      <c r="C1222" t="s">
        <v>98</v>
      </c>
      <c r="D1222">
        <v>122</v>
      </c>
      <c r="E1222" t="s">
        <v>25</v>
      </c>
      <c r="F1222" s="20">
        <v>45686</v>
      </c>
      <c r="G1222" t="s">
        <v>1884</v>
      </c>
      <c r="H1222" t="s">
        <v>1940</v>
      </c>
      <c r="I1222">
        <v>-1036.7</v>
      </c>
    </row>
    <row r="1223" spans="1:9" x14ac:dyDescent="0.3">
      <c r="A1223">
        <v>57768</v>
      </c>
      <c r="B1223">
        <v>113</v>
      </c>
      <c r="C1223" t="s">
        <v>98</v>
      </c>
      <c r="D1223">
        <v>122</v>
      </c>
      <c r="E1223" t="s">
        <v>25</v>
      </c>
      <c r="F1223" s="20">
        <v>45686</v>
      </c>
      <c r="G1223" t="s">
        <v>1884</v>
      </c>
      <c r="H1223" t="s">
        <v>2092</v>
      </c>
      <c r="I1223">
        <v>-390</v>
      </c>
    </row>
    <row r="1224" spans="1:9" x14ac:dyDescent="0.3">
      <c r="A1224">
        <v>57769</v>
      </c>
      <c r="B1224">
        <v>113</v>
      </c>
      <c r="C1224" t="s">
        <v>98</v>
      </c>
      <c r="D1224">
        <v>122</v>
      </c>
      <c r="E1224" t="s">
        <v>25</v>
      </c>
      <c r="F1224" s="20">
        <v>45686</v>
      </c>
      <c r="G1224" t="s">
        <v>1884</v>
      </c>
      <c r="H1224" t="s">
        <v>1951</v>
      </c>
      <c r="I1224">
        <v>-980.4</v>
      </c>
    </row>
    <row r="1225" spans="1:9" x14ac:dyDescent="0.3">
      <c r="A1225">
        <v>57770</v>
      </c>
      <c r="B1225">
        <v>113</v>
      </c>
      <c r="C1225" t="s">
        <v>98</v>
      </c>
      <c r="D1225">
        <v>122</v>
      </c>
      <c r="E1225" t="s">
        <v>25</v>
      </c>
      <c r="F1225" s="20">
        <v>45686</v>
      </c>
      <c r="G1225" t="s">
        <v>1884</v>
      </c>
      <c r="H1225" t="s">
        <v>2197</v>
      </c>
      <c r="I1225">
        <v>-737.19</v>
      </c>
    </row>
    <row r="1226" spans="1:9" x14ac:dyDescent="0.3">
      <c r="A1226">
        <v>57771</v>
      </c>
      <c r="B1226">
        <v>113</v>
      </c>
      <c r="C1226" t="s">
        <v>98</v>
      </c>
      <c r="D1226">
        <v>122</v>
      </c>
      <c r="E1226" t="s">
        <v>25</v>
      </c>
      <c r="F1226" s="20">
        <v>45686</v>
      </c>
      <c r="G1226" t="s">
        <v>1884</v>
      </c>
      <c r="H1226" t="s">
        <v>1920</v>
      </c>
      <c r="I1226">
        <v>-687.6</v>
      </c>
    </row>
    <row r="1227" spans="1:9" x14ac:dyDescent="0.3">
      <c r="A1227">
        <v>57772</v>
      </c>
      <c r="B1227">
        <v>113</v>
      </c>
      <c r="C1227" t="s">
        <v>98</v>
      </c>
      <c r="D1227">
        <v>122</v>
      </c>
      <c r="E1227" t="s">
        <v>25</v>
      </c>
      <c r="F1227" s="20">
        <v>45686</v>
      </c>
      <c r="G1227" t="s">
        <v>1884</v>
      </c>
      <c r="H1227" t="s">
        <v>1955</v>
      </c>
      <c r="I1227">
        <v>-1458.39</v>
      </c>
    </row>
    <row r="1228" spans="1:9" x14ac:dyDescent="0.3">
      <c r="A1228">
        <v>57773</v>
      </c>
      <c r="B1228">
        <v>113</v>
      </c>
      <c r="C1228" t="s">
        <v>98</v>
      </c>
      <c r="D1228">
        <v>122</v>
      </c>
      <c r="E1228" t="s">
        <v>25</v>
      </c>
      <c r="F1228" s="20">
        <v>45686</v>
      </c>
      <c r="G1228" t="s">
        <v>1884</v>
      </c>
      <c r="H1228" t="s">
        <v>2197</v>
      </c>
      <c r="I1228">
        <v>-881.4</v>
      </c>
    </row>
    <row r="1229" spans="1:9" x14ac:dyDescent="0.3">
      <c r="A1229">
        <v>57774</v>
      </c>
      <c r="B1229">
        <v>113</v>
      </c>
      <c r="C1229" t="s">
        <v>98</v>
      </c>
      <c r="D1229">
        <v>122</v>
      </c>
      <c r="E1229" t="s">
        <v>25</v>
      </c>
      <c r="F1229" s="20">
        <v>45686</v>
      </c>
      <c r="G1229" t="s">
        <v>1884</v>
      </c>
      <c r="H1229" t="s">
        <v>2276</v>
      </c>
      <c r="I1229">
        <v>-12.3</v>
      </c>
    </row>
    <row r="1230" spans="1:9" x14ac:dyDescent="0.3">
      <c r="A1230">
        <v>57750</v>
      </c>
      <c r="B1230">
        <v>113</v>
      </c>
      <c r="C1230" t="s">
        <v>98</v>
      </c>
      <c r="D1230">
        <v>122</v>
      </c>
      <c r="E1230" t="s">
        <v>25</v>
      </c>
      <c r="F1230" s="20">
        <v>45685</v>
      </c>
      <c r="G1230" t="s">
        <v>1884</v>
      </c>
      <c r="H1230" t="s">
        <v>1908</v>
      </c>
      <c r="I1230">
        <v>-511.04</v>
      </c>
    </row>
    <row r="1231" spans="1:9" x14ac:dyDescent="0.3">
      <c r="A1231">
        <v>57695</v>
      </c>
      <c r="B1231">
        <v>113</v>
      </c>
      <c r="C1231" t="s">
        <v>98</v>
      </c>
      <c r="D1231">
        <v>122</v>
      </c>
      <c r="E1231" t="s">
        <v>25</v>
      </c>
      <c r="F1231" s="20">
        <v>45684</v>
      </c>
      <c r="G1231" t="s">
        <v>1886</v>
      </c>
      <c r="H1231" t="s">
        <v>1925</v>
      </c>
      <c r="I1231">
        <v>6946</v>
      </c>
    </row>
    <row r="1232" spans="1:9" x14ac:dyDescent="0.3">
      <c r="A1232">
        <v>57696</v>
      </c>
      <c r="B1232">
        <v>113</v>
      </c>
      <c r="C1232" t="s">
        <v>98</v>
      </c>
      <c r="D1232">
        <v>122</v>
      </c>
      <c r="E1232" t="s">
        <v>25</v>
      </c>
      <c r="F1232" s="20">
        <v>45684</v>
      </c>
      <c r="G1232" t="s">
        <v>1886</v>
      </c>
      <c r="H1232" t="s">
        <v>2277</v>
      </c>
      <c r="I1232">
        <v>594</v>
      </c>
    </row>
    <row r="1233" spans="1:9" x14ac:dyDescent="0.3">
      <c r="A1233">
        <v>57697</v>
      </c>
      <c r="B1233">
        <v>113</v>
      </c>
      <c r="C1233" t="s">
        <v>98</v>
      </c>
      <c r="D1233">
        <v>122</v>
      </c>
      <c r="E1233" t="s">
        <v>25</v>
      </c>
      <c r="F1233" s="20">
        <v>45684</v>
      </c>
      <c r="G1233" t="s">
        <v>1886</v>
      </c>
      <c r="H1233" t="s">
        <v>1927</v>
      </c>
      <c r="I1233">
        <v>440.91</v>
      </c>
    </row>
    <row r="1234" spans="1:9" x14ac:dyDescent="0.3">
      <c r="A1234">
        <v>57698</v>
      </c>
      <c r="B1234">
        <v>113</v>
      </c>
      <c r="C1234" t="s">
        <v>98</v>
      </c>
      <c r="D1234">
        <v>122</v>
      </c>
      <c r="E1234" t="s">
        <v>25</v>
      </c>
      <c r="F1234" s="20">
        <v>45684</v>
      </c>
      <c r="G1234" t="s">
        <v>1886</v>
      </c>
      <c r="H1234" t="s">
        <v>2278</v>
      </c>
      <c r="I1234">
        <v>174296.9</v>
      </c>
    </row>
    <row r="1235" spans="1:9" x14ac:dyDescent="0.3">
      <c r="A1235">
        <v>57699</v>
      </c>
      <c r="B1235">
        <v>113</v>
      </c>
      <c r="C1235" t="s">
        <v>98</v>
      </c>
      <c r="D1235">
        <v>122</v>
      </c>
      <c r="E1235" t="s">
        <v>25</v>
      </c>
      <c r="F1235" s="20">
        <v>45684</v>
      </c>
      <c r="G1235" t="s">
        <v>1886</v>
      </c>
      <c r="H1235" t="s">
        <v>2279</v>
      </c>
      <c r="I1235">
        <v>364.83</v>
      </c>
    </row>
    <row r="1236" spans="1:9" x14ac:dyDescent="0.3">
      <c r="A1236">
        <v>57700</v>
      </c>
      <c r="B1236">
        <v>113</v>
      </c>
      <c r="C1236" t="s">
        <v>98</v>
      </c>
      <c r="D1236">
        <v>122</v>
      </c>
      <c r="E1236" t="s">
        <v>25</v>
      </c>
      <c r="F1236" s="20">
        <v>45684</v>
      </c>
      <c r="G1236" t="s">
        <v>1886</v>
      </c>
      <c r="H1236" t="s">
        <v>2280</v>
      </c>
      <c r="I1236">
        <v>873.69</v>
      </c>
    </row>
    <row r="1237" spans="1:9" x14ac:dyDescent="0.3">
      <c r="A1237">
        <v>57701</v>
      </c>
      <c r="B1237">
        <v>113</v>
      </c>
      <c r="C1237" t="s">
        <v>98</v>
      </c>
      <c r="D1237">
        <v>122</v>
      </c>
      <c r="E1237" t="s">
        <v>25</v>
      </c>
      <c r="F1237" s="20">
        <v>45684</v>
      </c>
      <c r="G1237" t="s">
        <v>1886</v>
      </c>
      <c r="H1237" t="s">
        <v>2281</v>
      </c>
      <c r="I1237">
        <v>201.6</v>
      </c>
    </row>
    <row r="1238" spans="1:9" x14ac:dyDescent="0.3">
      <c r="A1238">
        <v>57702</v>
      </c>
      <c r="B1238">
        <v>113</v>
      </c>
      <c r="C1238" t="s">
        <v>98</v>
      </c>
      <c r="D1238">
        <v>122</v>
      </c>
      <c r="E1238" t="s">
        <v>25</v>
      </c>
      <c r="F1238" s="20">
        <v>45684</v>
      </c>
      <c r="G1238" t="s">
        <v>1884</v>
      </c>
      <c r="H1238" t="s">
        <v>2282</v>
      </c>
      <c r="I1238">
        <v>-734</v>
      </c>
    </row>
    <row r="1239" spans="1:9" x14ac:dyDescent="0.3">
      <c r="A1239">
        <v>57703</v>
      </c>
      <c r="B1239">
        <v>113</v>
      </c>
      <c r="C1239" t="s">
        <v>98</v>
      </c>
      <c r="D1239">
        <v>122</v>
      </c>
      <c r="E1239" t="s">
        <v>25</v>
      </c>
      <c r="F1239" s="20">
        <v>45684</v>
      </c>
      <c r="G1239" t="s">
        <v>1884</v>
      </c>
      <c r="H1239" t="s">
        <v>2283</v>
      </c>
      <c r="I1239">
        <v>-1500</v>
      </c>
    </row>
    <row r="1240" spans="1:9" x14ac:dyDescent="0.3">
      <c r="A1240">
        <v>57704</v>
      </c>
      <c r="B1240">
        <v>113</v>
      </c>
      <c r="C1240" t="s">
        <v>98</v>
      </c>
      <c r="D1240">
        <v>122</v>
      </c>
      <c r="E1240" t="s">
        <v>25</v>
      </c>
      <c r="F1240" s="20">
        <v>45684</v>
      </c>
      <c r="G1240" t="s">
        <v>1884</v>
      </c>
      <c r="H1240" t="s">
        <v>2156</v>
      </c>
      <c r="I1240">
        <v>-8857.5</v>
      </c>
    </row>
    <row r="1241" spans="1:9" x14ac:dyDescent="0.3">
      <c r="A1241">
        <v>57705</v>
      </c>
      <c r="B1241">
        <v>113</v>
      </c>
      <c r="C1241" t="s">
        <v>98</v>
      </c>
      <c r="D1241">
        <v>122</v>
      </c>
      <c r="E1241" t="s">
        <v>25</v>
      </c>
      <c r="F1241" s="20">
        <v>45684</v>
      </c>
      <c r="G1241" t="s">
        <v>1884</v>
      </c>
      <c r="H1241" t="s">
        <v>2284</v>
      </c>
      <c r="I1241">
        <v>-91.8</v>
      </c>
    </row>
    <row r="1242" spans="1:9" x14ac:dyDescent="0.3">
      <c r="A1242">
        <v>57706</v>
      </c>
      <c r="B1242">
        <v>113</v>
      </c>
      <c r="C1242" t="s">
        <v>98</v>
      </c>
      <c r="D1242">
        <v>122</v>
      </c>
      <c r="E1242" t="s">
        <v>25</v>
      </c>
      <c r="F1242" s="20">
        <v>45684</v>
      </c>
      <c r="G1242" t="s">
        <v>1884</v>
      </c>
      <c r="H1242" t="s">
        <v>1918</v>
      </c>
      <c r="I1242">
        <v>-1096.52</v>
      </c>
    </row>
    <row r="1243" spans="1:9" x14ac:dyDescent="0.3">
      <c r="A1243">
        <v>57707</v>
      </c>
      <c r="B1243">
        <v>113</v>
      </c>
      <c r="C1243" t="s">
        <v>98</v>
      </c>
      <c r="D1243">
        <v>122</v>
      </c>
      <c r="E1243" t="s">
        <v>25</v>
      </c>
      <c r="F1243" s="20">
        <v>45684</v>
      </c>
      <c r="G1243" t="s">
        <v>1884</v>
      </c>
      <c r="H1243" t="s">
        <v>1918</v>
      </c>
      <c r="I1243">
        <v>-1142.21</v>
      </c>
    </row>
    <row r="1244" spans="1:9" x14ac:dyDescent="0.3">
      <c r="A1244">
        <v>57708</v>
      </c>
      <c r="B1244">
        <v>113</v>
      </c>
      <c r="C1244" t="s">
        <v>98</v>
      </c>
      <c r="D1244">
        <v>122</v>
      </c>
      <c r="E1244" t="s">
        <v>25</v>
      </c>
      <c r="F1244" s="20">
        <v>45684</v>
      </c>
      <c r="G1244" t="s">
        <v>1884</v>
      </c>
      <c r="H1244" t="s">
        <v>1909</v>
      </c>
      <c r="I1244">
        <v>-1769.49</v>
      </c>
    </row>
    <row r="1245" spans="1:9" x14ac:dyDescent="0.3">
      <c r="A1245">
        <v>57709</v>
      </c>
      <c r="B1245">
        <v>113</v>
      </c>
      <c r="C1245" t="s">
        <v>98</v>
      </c>
      <c r="D1245">
        <v>122</v>
      </c>
      <c r="E1245" t="s">
        <v>25</v>
      </c>
      <c r="F1245" s="20">
        <v>45684</v>
      </c>
      <c r="G1245" t="s">
        <v>1884</v>
      </c>
      <c r="H1245" t="s">
        <v>1915</v>
      </c>
      <c r="I1245">
        <v>-6533.34</v>
      </c>
    </row>
    <row r="1246" spans="1:9" x14ac:dyDescent="0.3">
      <c r="A1246">
        <v>57710</v>
      </c>
      <c r="B1246">
        <v>113</v>
      </c>
      <c r="C1246" t="s">
        <v>98</v>
      </c>
      <c r="D1246">
        <v>122</v>
      </c>
      <c r="E1246" t="s">
        <v>25</v>
      </c>
      <c r="F1246" s="20">
        <v>45684</v>
      </c>
      <c r="G1246" t="s">
        <v>1884</v>
      </c>
      <c r="H1246" t="s">
        <v>1949</v>
      </c>
      <c r="I1246">
        <v>-1830.52</v>
      </c>
    </row>
    <row r="1247" spans="1:9" x14ac:dyDescent="0.3">
      <c r="A1247">
        <v>57711</v>
      </c>
      <c r="B1247">
        <v>113</v>
      </c>
      <c r="C1247" t="s">
        <v>98</v>
      </c>
      <c r="D1247">
        <v>122</v>
      </c>
      <c r="E1247" t="s">
        <v>25</v>
      </c>
      <c r="F1247" s="20">
        <v>45684</v>
      </c>
      <c r="G1247" t="s">
        <v>1884</v>
      </c>
      <c r="H1247" t="s">
        <v>1909</v>
      </c>
      <c r="I1247">
        <v>-1573.78</v>
      </c>
    </row>
    <row r="1248" spans="1:9" x14ac:dyDescent="0.3">
      <c r="A1248">
        <v>57712</v>
      </c>
      <c r="B1248">
        <v>113</v>
      </c>
      <c r="C1248" t="s">
        <v>98</v>
      </c>
      <c r="D1248">
        <v>122</v>
      </c>
      <c r="E1248" t="s">
        <v>25</v>
      </c>
      <c r="F1248" s="20">
        <v>45684</v>
      </c>
      <c r="G1248" t="s">
        <v>1884</v>
      </c>
      <c r="H1248" t="s">
        <v>1912</v>
      </c>
      <c r="I1248">
        <v>-645</v>
      </c>
    </row>
    <row r="1249" spans="1:9" x14ac:dyDescent="0.3">
      <c r="A1249">
        <v>57713</v>
      </c>
      <c r="B1249">
        <v>113</v>
      </c>
      <c r="C1249" t="s">
        <v>98</v>
      </c>
      <c r="D1249">
        <v>122</v>
      </c>
      <c r="E1249" t="s">
        <v>25</v>
      </c>
      <c r="F1249" s="20">
        <v>45684</v>
      </c>
      <c r="G1249" t="s">
        <v>1884</v>
      </c>
      <c r="H1249" t="s">
        <v>1962</v>
      </c>
      <c r="I1249">
        <v>-1176</v>
      </c>
    </row>
    <row r="1250" spans="1:9" x14ac:dyDescent="0.3">
      <c r="A1250">
        <v>57714</v>
      </c>
      <c r="B1250">
        <v>113</v>
      </c>
      <c r="C1250" t="s">
        <v>98</v>
      </c>
      <c r="D1250">
        <v>122</v>
      </c>
      <c r="E1250" t="s">
        <v>25</v>
      </c>
      <c r="F1250" s="20">
        <v>45684</v>
      </c>
      <c r="G1250" t="s">
        <v>1884</v>
      </c>
      <c r="H1250" t="s">
        <v>2095</v>
      </c>
      <c r="I1250">
        <v>-1192.95</v>
      </c>
    </row>
    <row r="1251" spans="1:9" x14ac:dyDescent="0.3">
      <c r="A1251">
        <v>57715</v>
      </c>
      <c r="B1251">
        <v>113</v>
      </c>
      <c r="C1251" t="s">
        <v>98</v>
      </c>
      <c r="D1251">
        <v>122</v>
      </c>
      <c r="E1251" t="s">
        <v>25</v>
      </c>
      <c r="F1251" s="20">
        <v>45684</v>
      </c>
      <c r="G1251" t="s">
        <v>1884</v>
      </c>
      <c r="H1251" t="s">
        <v>2285</v>
      </c>
      <c r="I1251">
        <v>-1264.25</v>
      </c>
    </row>
    <row r="1252" spans="1:9" x14ac:dyDescent="0.3">
      <c r="A1252">
        <v>57716</v>
      </c>
      <c r="B1252">
        <v>113</v>
      </c>
      <c r="C1252" t="s">
        <v>98</v>
      </c>
      <c r="D1252">
        <v>122</v>
      </c>
      <c r="E1252" t="s">
        <v>25</v>
      </c>
      <c r="F1252" s="20">
        <v>45684</v>
      </c>
      <c r="G1252" t="s">
        <v>1884</v>
      </c>
      <c r="H1252" t="s">
        <v>1911</v>
      </c>
      <c r="I1252">
        <v>-1680.88</v>
      </c>
    </row>
    <row r="1253" spans="1:9" x14ac:dyDescent="0.3">
      <c r="A1253">
        <v>57717</v>
      </c>
      <c r="B1253">
        <v>113</v>
      </c>
      <c r="C1253" t="s">
        <v>98</v>
      </c>
      <c r="D1253">
        <v>122</v>
      </c>
      <c r="E1253" t="s">
        <v>25</v>
      </c>
      <c r="F1253" s="20">
        <v>45684</v>
      </c>
      <c r="G1253" t="s">
        <v>1884</v>
      </c>
      <c r="H1253" t="s">
        <v>1961</v>
      </c>
      <c r="I1253">
        <v>-542</v>
      </c>
    </row>
    <row r="1254" spans="1:9" x14ac:dyDescent="0.3">
      <c r="A1254">
        <v>57718</v>
      </c>
      <c r="B1254">
        <v>113</v>
      </c>
      <c r="C1254" t="s">
        <v>98</v>
      </c>
      <c r="D1254">
        <v>122</v>
      </c>
      <c r="E1254" t="s">
        <v>25</v>
      </c>
      <c r="F1254" s="20">
        <v>45684</v>
      </c>
      <c r="G1254" t="s">
        <v>1884</v>
      </c>
      <c r="H1254" t="s">
        <v>2017</v>
      </c>
      <c r="I1254">
        <v>-1776.5</v>
      </c>
    </row>
    <row r="1255" spans="1:9" x14ac:dyDescent="0.3">
      <c r="A1255">
        <v>57719</v>
      </c>
      <c r="B1255">
        <v>113</v>
      </c>
      <c r="C1255" t="s">
        <v>98</v>
      </c>
      <c r="D1255">
        <v>122</v>
      </c>
      <c r="E1255" t="s">
        <v>25</v>
      </c>
      <c r="F1255" s="20">
        <v>45684</v>
      </c>
      <c r="G1255" t="s">
        <v>1884</v>
      </c>
      <c r="H1255" t="s">
        <v>1960</v>
      </c>
      <c r="I1255">
        <v>-359.56</v>
      </c>
    </row>
    <row r="1256" spans="1:9" x14ac:dyDescent="0.3">
      <c r="A1256">
        <v>57720</v>
      </c>
      <c r="B1256">
        <v>113</v>
      </c>
      <c r="C1256" t="s">
        <v>98</v>
      </c>
      <c r="D1256">
        <v>122</v>
      </c>
      <c r="E1256" t="s">
        <v>25</v>
      </c>
      <c r="F1256" s="20">
        <v>45684</v>
      </c>
      <c r="G1256" t="s">
        <v>1884</v>
      </c>
      <c r="H1256" t="s">
        <v>1960</v>
      </c>
      <c r="I1256">
        <v>-747.78</v>
      </c>
    </row>
    <row r="1257" spans="1:9" x14ac:dyDescent="0.3">
      <c r="A1257">
        <v>57721</v>
      </c>
      <c r="B1257">
        <v>113</v>
      </c>
      <c r="C1257" t="s">
        <v>98</v>
      </c>
      <c r="D1257">
        <v>122</v>
      </c>
      <c r="E1257" t="s">
        <v>25</v>
      </c>
      <c r="F1257" s="20">
        <v>45684</v>
      </c>
      <c r="G1257" t="s">
        <v>1884</v>
      </c>
      <c r="H1257" t="s">
        <v>1944</v>
      </c>
      <c r="I1257">
        <v>-437.4</v>
      </c>
    </row>
    <row r="1258" spans="1:9" x14ac:dyDescent="0.3">
      <c r="A1258">
        <v>57722</v>
      </c>
      <c r="B1258">
        <v>113</v>
      </c>
      <c r="C1258" t="s">
        <v>98</v>
      </c>
      <c r="D1258">
        <v>122</v>
      </c>
      <c r="E1258" t="s">
        <v>25</v>
      </c>
      <c r="F1258" s="20">
        <v>45684</v>
      </c>
      <c r="G1258" t="s">
        <v>1884</v>
      </c>
      <c r="H1258" t="s">
        <v>1954</v>
      </c>
      <c r="I1258">
        <v>-1859.1</v>
      </c>
    </row>
    <row r="1259" spans="1:9" x14ac:dyDescent="0.3">
      <c r="A1259">
        <v>57723</v>
      </c>
      <c r="B1259">
        <v>113</v>
      </c>
      <c r="C1259" t="s">
        <v>98</v>
      </c>
      <c r="D1259">
        <v>122</v>
      </c>
      <c r="E1259" t="s">
        <v>25</v>
      </c>
      <c r="F1259" s="20">
        <v>45684</v>
      </c>
      <c r="G1259" t="s">
        <v>1884</v>
      </c>
      <c r="H1259" t="s">
        <v>2093</v>
      </c>
      <c r="I1259">
        <v>-156.6</v>
      </c>
    </row>
    <row r="1260" spans="1:9" x14ac:dyDescent="0.3">
      <c r="A1260">
        <v>57724</v>
      </c>
      <c r="B1260">
        <v>113</v>
      </c>
      <c r="C1260" t="s">
        <v>98</v>
      </c>
      <c r="D1260">
        <v>122</v>
      </c>
      <c r="E1260" t="s">
        <v>25</v>
      </c>
      <c r="F1260" s="20">
        <v>45684</v>
      </c>
      <c r="G1260" t="s">
        <v>1884</v>
      </c>
      <c r="H1260" t="s">
        <v>1964</v>
      </c>
      <c r="I1260">
        <v>-6793</v>
      </c>
    </row>
    <row r="1261" spans="1:9" x14ac:dyDescent="0.3">
      <c r="A1261">
        <v>57725</v>
      </c>
      <c r="B1261">
        <v>113</v>
      </c>
      <c r="C1261" t="s">
        <v>98</v>
      </c>
      <c r="D1261">
        <v>122</v>
      </c>
      <c r="E1261" t="s">
        <v>25</v>
      </c>
      <c r="F1261" s="20">
        <v>45684</v>
      </c>
      <c r="G1261" t="s">
        <v>1884</v>
      </c>
      <c r="H1261" t="s">
        <v>1966</v>
      </c>
      <c r="I1261">
        <v>-5288.47</v>
      </c>
    </row>
    <row r="1262" spans="1:9" x14ac:dyDescent="0.3">
      <c r="A1262">
        <v>57726</v>
      </c>
      <c r="B1262">
        <v>113</v>
      </c>
      <c r="C1262" t="s">
        <v>98</v>
      </c>
      <c r="D1262">
        <v>122</v>
      </c>
      <c r="E1262" t="s">
        <v>25</v>
      </c>
      <c r="F1262" s="20">
        <v>45684</v>
      </c>
      <c r="G1262" t="s">
        <v>1884</v>
      </c>
      <c r="H1262" t="s">
        <v>1895</v>
      </c>
      <c r="I1262">
        <v>-590</v>
      </c>
    </row>
    <row r="1263" spans="1:9" x14ac:dyDescent="0.3">
      <c r="A1263">
        <v>57727</v>
      </c>
      <c r="B1263">
        <v>113</v>
      </c>
      <c r="C1263" t="s">
        <v>98</v>
      </c>
      <c r="D1263">
        <v>122</v>
      </c>
      <c r="E1263" t="s">
        <v>25</v>
      </c>
      <c r="F1263" s="20">
        <v>45684</v>
      </c>
      <c r="G1263" t="s">
        <v>1884</v>
      </c>
      <c r="H1263" t="s">
        <v>2212</v>
      </c>
      <c r="I1263">
        <v>-99.18</v>
      </c>
    </row>
    <row r="1264" spans="1:9" x14ac:dyDescent="0.3">
      <c r="A1264">
        <v>57728</v>
      </c>
      <c r="B1264">
        <v>113</v>
      </c>
      <c r="C1264" t="s">
        <v>98</v>
      </c>
      <c r="D1264">
        <v>122</v>
      </c>
      <c r="E1264" t="s">
        <v>25</v>
      </c>
      <c r="F1264" s="20">
        <v>45684</v>
      </c>
      <c r="G1264" t="s">
        <v>1884</v>
      </c>
      <c r="H1264" t="s">
        <v>1912</v>
      </c>
      <c r="I1264">
        <v>-925.3</v>
      </c>
    </row>
    <row r="1265" spans="1:9" x14ac:dyDescent="0.3">
      <c r="A1265">
        <v>57729</v>
      </c>
      <c r="B1265">
        <v>113</v>
      </c>
      <c r="C1265" t="s">
        <v>98</v>
      </c>
      <c r="D1265">
        <v>122</v>
      </c>
      <c r="E1265" t="s">
        <v>25</v>
      </c>
      <c r="F1265" s="20">
        <v>45684</v>
      </c>
      <c r="G1265" t="s">
        <v>1884</v>
      </c>
      <c r="H1265" t="s">
        <v>1895</v>
      </c>
      <c r="I1265">
        <v>-723.6</v>
      </c>
    </row>
    <row r="1266" spans="1:9" x14ac:dyDescent="0.3">
      <c r="A1266">
        <v>57730</v>
      </c>
      <c r="B1266">
        <v>113</v>
      </c>
      <c r="C1266" t="s">
        <v>98</v>
      </c>
      <c r="D1266">
        <v>122</v>
      </c>
      <c r="E1266" t="s">
        <v>25</v>
      </c>
      <c r="F1266" s="20">
        <v>45684</v>
      </c>
      <c r="G1266" t="s">
        <v>1884</v>
      </c>
      <c r="H1266" t="s">
        <v>1900</v>
      </c>
      <c r="I1266">
        <v>-993.62</v>
      </c>
    </row>
    <row r="1267" spans="1:9" x14ac:dyDescent="0.3">
      <c r="A1267">
        <v>57731</v>
      </c>
      <c r="B1267">
        <v>113</v>
      </c>
      <c r="C1267" t="s">
        <v>98</v>
      </c>
      <c r="D1267">
        <v>122</v>
      </c>
      <c r="E1267" t="s">
        <v>25</v>
      </c>
      <c r="F1267" s="20">
        <v>45684</v>
      </c>
      <c r="G1267" t="s">
        <v>1884</v>
      </c>
      <c r="H1267" t="s">
        <v>2286</v>
      </c>
      <c r="I1267">
        <v>-289</v>
      </c>
    </row>
    <row r="1268" spans="1:9" x14ac:dyDescent="0.3">
      <c r="A1268">
        <v>57732</v>
      </c>
      <c r="B1268">
        <v>113</v>
      </c>
      <c r="C1268" t="s">
        <v>98</v>
      </c>
      <c r="D1268">
        <v>122</v>
      </c>
      <c r="E1268" t="s">
        <v>25</v>
      </c>
      <c r="F1268" s="20">
        <v>45684</v>
      </c>
      <c r="G1268" t="s">
        <v>1884</v>
      </c>
      <c r="H1268" t="s">
        <v>1895</v>
      </c>
      <c r="I1268">
        <v>-1500.1</v>
      </c>
    </row>
    <row r="1269" spans="1:9" x14ac:dyDescent="0.3">
      <c r="A1269">
        <v>57733</v>
      </c>
      <c r="B1269">
        <v>113</v>
      </c>
      <c r="C1269" t="s">
        <v>98</v>
      </c>
      <c r="D1269">
        <v>122</v>
      </c>
      <c r="E1269" t="s">
        <v>25</v>
      </c>
      <c r="F1269" s="20">
        <v>45684</v>
      </c>
      <c r="G1269" t="s">
        <v>1884</v>
      </c>
      <c r="H1269" t="s">
        <v>1918</v>
      </c>
      <c r="I1269">
        <v>-929.31</v>
      </c>
    </row>
    <row r="1270" spans="1:9" x14ac:dyDescent="0.3">
      <c r="A1270">
        <v>57734</v>
      </c>
      <c r="B1270">
        <v>113</v>
      </c>
      <c r="C1270" t="s">
        <v>98</v>
      </c>
      <c r="D1270">
        <v>122</v>
      </c>
      <c r="E1270" t="s">
        <v>25</v>
      </c>
      <c r="F1270" s="20">
        <v>45684</v>
      </c>
      <c r="G1270" t="s">
        <v>1884</v>
      </c>
      <c r="H1270" t="s">
        <v>1942</v>
      </c>
      <c r="I1270">
        <v>-487.78</v>
      </c>
    </row>
    <row r="1271" spans="1:9" x14ac:dyDescent="0.3">
      <c r="A1271">
        <v>57735</v>
      </c>
      <c r="B1271">
        <v>113</v>
      </c>
      <c r="C1271" t="s">
        <v>98</v>
      </c>
      <c r="D1271">
        <v>122</v>
      </c>
      <c r="E1271" t="s">
        <v>25</v>
      </c>
      <c r="F1271" s="20">
        <v>45684</v>
      </c>
      <c r="G1271" t="s">
        <v>1884</v>
      </c>
      <c r="H1271" t="s">
        <v>2095</v>
      </c>
      <c r="I1271">
        <v>-720</v>
      </c>
    </row>
    <row r="1272" spans="1:9" x14ac:dyDescent="0.3">
      <c r="A1272">
        <v>57736</v>
      </c>
      <c r="B1272">
        <v>113</v>
      </c>
      <c r="C1272" t="s">
        <v>98</v>
      </c>
      <c r="D1272">
        <v>122</v>
      </c>
      <c r="E1272" t="s">
        <v>25</v>
      </c>
      <c r="F1272" s="20">
        <v>45684</v>
      </c>
      <c r="G1272" t="s">
        <v>1884</v>
      </c>
      <c r="H1272" t="s">
        <v>1910</v>
      </c>
      <c r="I1272">
        <v>-1803.83</v>
      </c>
    </row>
    <row r="1273" spans="1:9" x14ac:dyDescent="0.3">
      <c r="A1273">
        <v>57737</v>
      </c>
      <c r="B1273">
        <v>113</v>
      </c>
      <c r="C1273" t="s">
        <v>98</v>
      </c>
      <c r="D1273">
        <v>122</v>
      </c>
      <c r="E1273" t="s">
        <v>25</v>
      </c>
      <c r="F1273" s="20">
        <v>45684</v>
      </c>
      <c r="G1273" t="s">
        <v>1884</v>
      </c>
      <c r="H1273" t="s">
        <v>1948</v>
      </c>
      <c r="I1273">
        <v>-568.5</v>
      </c>
    </row>
    <row r="1274" spans="1:9" x14ac:dyDescent="0.3">
      <c r="A1274">
        <v>57738</v>
      </c>
      <c r="B1274">
        <v>113</v>
      </c>
      <c r="C1274" t="s">
        <v>98</v>
      </c>
      <c r="D1274">
        <v>122</v>
      </c>
      <c r="E1274" t="s">
        <v>25</v>
      </c>
      <c r="F1274" s="20">
        <v>45684</v>
      </c>
      <c r="G1274" t="s">
        <v>1884</v>
      </c>
      <c r="H1274" t="s">
        <v>1900</v>
      </c>
      <c r="I1274">
        <v>-3897.64</v>
      </c>
    </row>
    <row r="1275" spans="1:9" x14ac:dyDescent="0.3">
      <c r="A1275">
        <v>57739</v>
      </c>
      <c r="B1275">
        <v>113</v>
      </c>
      <c r="C1275" t="s">
        <v>98</v>
      </c>
      <c r="D1275">
        <v>122</v>
      </c>
      <c r="E1275" t="s">
        <v>25</v>
      </c>
      <c r="F1275" s="20">
        <v>45684</v>
      </c>
      <c r="G1275" t="s">
        <v>1884</v>
      </c>
      <c r="H1275" t="s">
        <v>1964</v>
      </c>
      <c r="I1275">
        <v>-4462.78</v>
      </c>
    </row>
    <row r="1276" spans="1:9" x14ac:dyDescent="0.3">
      <c r="A1276">
        <v>57740</v>
      </c>
      <c r="B1276">
        <v>113</v>
      </c>
      <c r="C1276" t="s">
        <v>98</v>
      </c>
      <c r="D1276">
        <v>122</v>
      </c>
      <c r="E1276" t="s">
        <v>25</v>
      </c>
      <c r="F1276" s="20">
        <v>45684</v>
      </c>
      <c r="G1276" t="s">
        <v>1884</v>
      </c>
      <c r="H1276" t="s">
        <v>1952</v>
      </c>
      <c r="I1276">
        <v>-880</v>
      </c>
    </row>
    <row r="1277" spans="1:9" x14ac:dyDescent="0.3">
      <c r="A1277">
        <v>57741</v>
      </c>
      <c r="B1277">
        <v>113</v>
      </c>
      <c r="C1277" t="s">
        <v>98</v>
      </c>
      <c r="D1277">
        <v>122</v>
      </c>
      <c r="E1277" t="s">
        <v>25</v>
      </c>
      <c r="F1277" s="20">
        <v>45684</v>
      </c>
      <c r="G1277" t="s">
        <v>1884</v>
      </c>
      <c r="H1277" t="s">
        <v>1989</v>
      </c>
      <c r="I1277">
        <v>-374.5</v>
      </c>
    </row>
    <row r="1278" spans="1:9" x14ac:dyDescent="0.3">
      <c r="A1278">
        <v>57742</v>
      </c>
      <c r="B1278">
        <v>113</v>
      </c>
      <c r="C1278" t="s">
        <v>98</v>
      </c>
      <c r="D1278">
        <v>122</v>
      </c>
      <c r="E1278" t="s">
        <v>25</v>
      </c>
      <c r="F1278" s="20">
        <v>45684</v>
      </c>
      <c r="G1278" t="s">
        <v>1884</v>
      </c>
      <c r="H1278" t="s">
        <v>1935</v>
      </c>
      <c r="I1278">
        <v>-315</v>
      </c>
    </row>
    <row r="1279" spans="1:9" x14ac:dyDescent="0.3">
      <c r="A1279">
        <v>57743</v>
      </c>
      <c r="B1279">
        <v>113</v>
      </c>
      <c r="C1279" t="s">
        <v>98</v>
      </c>
      <c r="D1279">
        <v>122</v>
      </c>
      <c r="E1279" t="s">
        <v>25</v>
      </c>
      <c r="F1279" s="20">
        <v>45684</v>
      </c>
      <c r="G1279" t="s">
        <v>1884</v>
      </c>
      <c r="H1279" t="s">
        <v>1953</v>
      </c>
      <c r="I1279">
        <v>-469.23</v>
      </c>
    </row>
    <row r="1280" spans="1:9" x14ac:dyDescent="0.3">
      <c r="A1280">
        <v>57744</v>
      </c>
      <c r="B1280">
        <v>113</v>
      </c>
      <c r="C1280" t="s">
        <v>98</v>
      </c>
      <c r="D1280">
        <v>122</v>
      </c>
      <c r="E1280" t="s">
        <v>25</v>
      </c>
      <c r="F1280" s="20">
        <v>45684</v>
      </c>
      <c r="G1280" t="s">
        <v>1884</v>
      </c>
      <c r="H1280" t="s">
        <v>1951</v>
      </c>
      <c r="I1280">
        <v>-691.42</v>
      </c>
    </row>
    <row r="1281" spans="1:9" x14ac:dyDescent="0.3">
      <c r="A1281">
        <v>57745</v>
      </c>
      <c r="B1281">
        <v>113</v>
      </c>
      <c r="C1281" t="s">
        <v>98</v>
      </c>
      <c r="D1281">
        <v>122</v>
      </c>
      <c r="E1281" t="s">
        <v>25</v>
      </c>
      <c r="F1281" s="20">
        <v>45684</v>
      </c>
      <c r="G1281" t="s">
        <v>1884</v>
      </c>
      <c r="H1281" t="s">
        <v>2287</v>
      </c>
      <c r="I1281">
        <v>-12.3</v>
      </c>
    </row>
    <row r="1282" spans="1:9" x14ac:dyDescent="0.3">
      <c r="A1282">
        <v>57746</v>
      </c>
      <c r="B1282">
        <v>113</v>
      </c>
      <c r="C1282" t="s">
        <v>98</v>
      </c>
      <c r="D1282">
        <v>122</v>
      </c>
      <c r="E1282" t="s">
        <v>25</v>
      </c>
      <c r="F1282" s="20">
        <v>45684</v>
      </c>
      <c r="G1282" t="s">
        <v>1884</v>
      </c>
      <c r="H1282" t="s">
        <v>2287</v>
      </c>
      <c r="I1282">
        <v>-12.3</v>
      </c>
    </row>
    <row r="1283" spans="1:9" x14ac:dyDescent="0.3">
      <c r="A1283">
        <v>57747</v>
      </c>
      <c r="B1283">
        <v>113</v>
      </c>
      <c r="C1283" t="s">
        <v>98</v>
      </c>
      <c r="D1283">
        <v>122</v>
      </c>
      <c r="E1283" t="s">
        <v>25</v>
      </c>
      <c r="F1283" s="20">
        <v>45684</v>
      </c>
      <c r="G1283" t="s">
        <v>1884</v>
      </c>
      <c r="H1283" t="s">
        <v>2288</v>
      </c>
      <c r="I1283">
        <v>-171.2</v>
      </c>
    </row>
    <row r="1284" spans="1:9" x14ac:dyDescent="0.3">
      <c r="A1284">
        <v>57748</v>
      </c>
      <c r="B1284">
        <v>113</v>
      </c>
      <c r="C1284" t="s">
        <v>98</v>
      </c>
      <c r="D1284">
        <v>122</v>
      </c>
      <c r="E1284" t="s">
        <v>25</v>
      </c>
      <c r="F1284" s="20">
        <v>45684</v>
      </c>
      <c r="G1284" t="s">
        <v>1884</v>
      </c>
      <c r="H1284" t="s">
        <v>2289</v>
      </c>
      <c r="I1284">
        <v>-1</v>
      </c>
    </row>
    <row r="1285" spans="1:9" x14ac:dyDescent="0.3">
      <c r="A1285">
        <v>57270</v>
      </c>
      <c r="B1285">
        <v>113</v>
      </c>
      <c r="C1285" t="s">
        <v>98</v>
      </c>
      <c r="D1285">
        <v>122</v>
      </c>
      <c r="E1285" t="s">
        <v>25</v>
      </c>
      <c r="F1285" s="20">
        <v>45681</v>
      </c>
      <c r="G1285" t="s">
        <v>1886</v>
      </c>
      <c r="H1285" t="s">
        <v>2027</v>
      </c>
      <c r="I1285">
        <v>603.55999999999995</v>
      </c>
    </row>
    <row r="1286" spans="1:9" x14ac:dyDescent="0.3">
      <c r="A1286">
        <v>57271</v>
      </c>
      <c r="B1286">
        <v>113</v>
      </c>
      <c r="C1286" t="s">
        <v>98</v>
      </c>
      <c r="D1286">
        <v>122</v>
      </c>
      <c r="E1286" t="s">
        <v>25</v>
      </c>
      <c r="F1286" s="20">
        <v>45681</v>
      </c>
      <c r="G1286" t="s">
        <v>1886</v>
      </c>
      <c r="H1286" t="s">
        <v>2290</v>
      </c>
      <c r="I1286">
        <v>706.6</v>
      </c>
    </row>
    <row r="1287" spans="1:9" x14ac:dyDescent="0.3">
      <c r="A1287">
        <v>57267</v>
      </c>
      <c r="B1287">
        <v>113</v>
      </c>
      <c r="C1287" t="s">
        <v>98</v>
      </c>
      <c r="D1287">
        <v>122</v>
      </c>
      <c r="E1287" t="s">
        <v>25</v>
      </c>
      <c r="F1287" s="20">
        <v>45680</v>
      </c>
      <c r="G1287" t="s">
        <v>1884</v>
      </c>
      <c r="H1287" t="s">
        <v>1950</v>
      </c>
      <c r="I1287">
        <v>-706.6</v>
      </c>
    </row>
    <row r="1288" spans="1:9" x14ac:dyDescent="0.3">
      <c r="A1288">
        <v>57268</v>
      </c>
      <c r="B1288">
        <v>113</v>
      </c>
      <c r="C1288" t="s">
        <v>98</v>
      </c>
      <c r="D1288">
        <v>122</v>
      </c>
      <c r="E1288" t="s">
        <v>25</v>
      </c>
      <c r="F1288" s="20">
        <v>45680</v>
      </c>
      <c r="G1288" t="s">
        <v>1884</v>
      </c>
      <c r="H1288" t="s">
        <v>1914</v>
      </c>
      <c r="I1288">
        <v>-782.59</v>
      </c>
    </row>
    <row r="1289" spans="1:9" x14ac:dyDescent="0.3">
      <c r="A1289">
        <v>56392</v>
      </c>
      <c r="B1289">
        <v>113</v>
      </c>
      <c r="C1289" t="s">
        <v>98</v>
      </c>
      <c r="D1289">
        <v>122</v>
      </c>
      <c r="E1289" t="s">
        <v>25</v>
      </c>
      <c r="F1289" s="20">
        <v>45679</v>
      </c>
      <c r="G1289" t="s">
        <v>1886</v>
      </c>
      <c r="H1289" t="s">
        <v>1972</v>
      </c>
      <c r="I1289">
        <v>5130</v>
      </c>
    </row>
    <row r="1290" spans="1:9" x14ac:dyDescent="0.3">
      <c r="A1290">
        <v>56393</v>
      </c>
      <c r="B1290">
        <v>113</v>
      </c>
      <c r="C1290" t="s">
        <v>98</v>
      </c>
      <c r="D1290">
        <v>122</v>
      </c>
      <c r="E1290" t="s">
        <v>25</v>
      </c>
      <c r="F1290" s="20">
        <v>45679</v>
      </c>
      <c r="G1290" t="s">
        <v>1884</v>
      </c>
      <c r="H1290" t="s">
        <v>2291</v>
      </c>
      <c r="I1290">
        <v>-2150</v>
      </c>
    </row>
    <row r="1291" spans="1:9" x14ac:dyDescent="0.3">
      <c r="A1291">
        <v>56394</v>
      </c>
      <c r="B1291">
        <v>113</v>
      </c>
      <c r="C1291" t="s">
        <v>98</v>
      </c>
      <c r="D1291">
        <v>122</v>
      </c>
      <c r="E1291" t="s">
        <v>25</v>
      </c>
      <c r="F1291" s="20">
        <v>45679</v>
      </c>
      <c r="G1291" t="s">
        <v>1884</v>
      </c>
      <c r="H1291" t="s">
        <v>1973</v>
      </c>
      <c r="I1291">
        <v>-2254.58</v>
      </c>
    </row>
    <row r="1292" spans="1:9" x14ac:dyDescent="0.3">
      <c r="A1292">
        <v>56395</v>
      </c>
      <c r="B1292">
        <v>113</v>
      </c>
      <c r="C1292" t="s">
        <v>98</v>
      </c>
      <c r="D1292">
        <v>122</v>
      </c>
      <c r="E1292" t="s">
        <v>25</v>
      </c>
      <c r="F1292" s="20">
        <v>45679</v>
      </c>
      <c r="G1292" t="s">
        <v>1884</v>
      </c>
      <c r="H1292" t="s">
        <v>2140</v>
      </c>
      <c r="I1292">
        <v>-5130</v>
      </c>
    </row>
    <row r="1293" spans="1:9" x14ac:dyDescent="0.3">
      <c r="A1293">
        <v>56396</v>
      </c>
      <c r="B1293">
        <v>113</v>
      </c>
      <c r="C1293" t="s">
        <v>98</v>
      </c>
      <c r="D1293">
        <v>122</v>
      </c>
      <c r="E1293" t="s">
        <v>25</v>
      </c>
      <c r="F1293" s="20">
        <v>45679</v>
      </c>
      <c r="G1293" t="s">
        <v>1884</v>
      </c>
      <c r="H1293" t="s">
        <v>1890</v>
      </c>
      <c r="I1293">
        <v>-119.99</v>
      </c>
    </row>
    <row r="1294" spans="1:9" x14ac:dyDescent="0.3">
      <c r="A1294">
        <v>56397</v>
      </c>
      <c r="B1294">
        <v>113</v>
      </c>
      <c r="C1294" t="s">
        <v>98</v>
      </c>
      <c r="D1294">
        <v>122</v>
      </c>
      <c r="E1294" t="s">
        <v>25</v>
      </c>
      <c r="F1294" s="20">
        <v>45679</v>
      </c>
      <c r="G1294" t="s">
        <v>1884</v>
      </c>
      <c r="H1294" t="s">
        <v>2292</v>
      </c>
      <c r="I1294">
        <v>-7571.46</v>
      </c>
    </row>
    <row r="1295" spans="1:9" x14ac:dyDescent="0.3">
      <c r="A1295">
        <v>56398</v>
      </c>
      <c r="B1295">
        <v>113</v>
      </c>
      <c r="C1295" t="s">
        <v>98</v>
      </c>
      <c r="D1295">
        <v>122</v>
      </c>
      <c r="E1295" t="s">
        <v>25</v>
      </c>
      <c r="F1295" s="20">
        <v>45679</v>
      </c>
      <c r="G1295" t="s">
        <v>1884</v>
      </c>
      <c r="H1295" t="s">
        <v>1918</v>
      </c>
      <c r="I1295">
        <v>-799.55</v>
      </c>
    </row>
    <row r="1296" spans="1:9" x14ac:dyDescent="0.3">
      <c r="A1296">
        <v>56399</v>
      </c>
      <c r="B1296">
        <v>113</v>
      </c>
      <c r="C1296" t="s">
        <v>98</v>
      </c>
      <c r="D1296">
        <v>122</v>
      </c>
      <c r="E1296" t="s">
        <v>25</v>
      </c>
      <c r="F1296" s="20">
        <v>45679</v>
      </c>
      <c r="G1296" t="s">
        <v>1884</v>
      </c>
      <c r="H1296" t="s">
        <v>1913</v>
      </c>
      <c r="I1296">
        <v>-1250</v>
      </c>
    </row>
    <row r="1297" spans="1:9" x14ac:dyDescent="0.3">
      <c r="A1297">
        <v>56400</v>
      </c>
      <c r="B1297">
        <v>113</v>
      </c>
      <c r="C1297" t="s">
        <v>98</v>
      </c>
      <c r="D1297">
        <v>122</v>
      </c>
      <c r="E1297" t="s">
        <v>25</v>
      </c>
      <c r="F1297" s="20">
        <v>45679</v>
      </c>
      <c r="G1297" t="s">
        <v>1884</v>
      </c>
      <c r="H1297" t="s">
        <v>1994</v>
      </c>
      <c r="I1297">
        <v>-12518</v>
      </c>
    </row>
    <row r="1298" spans="1:9" x14ac:dyDescent="0.3">
      <c r="A1298">
        <v>56401</v>
      </c>
      <c r="B1298">
        <v>113</v>
      </c>
      <c r="C1298" t="s">
        <v>98</v>
      </c>
      <c r="D1298">
        <v>122</v>
      </c>
      <c r="E1298" t="s">
        <v>25</v>
      </c>
      <c r="F1298" s="20">
        <v>45679</v>
      </c>
      <c r="G1298" t="s">
        <v>1884</v>
      </c>
      <c r="H1298" t="s">
        <v>1900</v>
      </c>
      <c r="I1298">
        <v>-861.43</v>
      </c>
    </row>
    <row r="1299" spans="1:9" x14ac:dyDescent="0.3">
      <c r="A1299">
        <v>56402</v>
      </c>
      <c r="B1299">
        <v>113</v>
      </c>
      <c r="C1299" t="s">
        <v>98</v>
      </c>
      <c r="D1299">
        <v>122</v>
      </c>
      <c r="E1299" t="s">
        <v>25</v>
      </c>
      <c r="F1299" s="20">
        <v>45679</v>
      </c>
      <c r="G1299" t="s">
        <v>1884</v>
      </c>
      <c r="H1299" t="s">
        <v>1952</v>
      </c>
      <c r="I1299">
        <v>-978</v>
      </c>
    </row>
    <row r="1300" spans="1:9" x14ac:dyDescent="0.3">
      <c r="A1300">
        <v>56403</v>
      </c>
      <c r="B1300">
        <v>113</v>
      </c>
      <c r="C1300" t="s">
        <v>98</v>
      </c>
      <c r="D1300">
        <v>122</v>
      </c>
      <c r="E1300" t="s">
        <v>25</v>
      </c>
      <c r="F1300" s="20">
        <v>45679</v>
      </c>
      <c r="G1300" t="s">
        <v>1884</v>
      </c>
      <c r="H1300" t="s">
        <v>1904</v>
      </c>
      <c r="I1300">
        <v>-861.08</v>
      </c>
    </row>
    <row r="1301" spans="1:9" x14ac:dyDescent="0.3">
      <c r="A1301">
        <v>56404</v>
      </c>
      <c r="B1301">
        <v>113</v>
      </c>
      <c r="C1301" t="s">
        <v>98</v>
      </c>
      <c r="D1301">
        <v>122</v>
      </c>
      <c r="E1301" t="s">
        <v>25</v>
      </c>
      <c r="F1301" s="20">
        <v>45679</v>
      </c>
      <c r="G1301" t="s">
        <v>1884</v>
      </c>
      <c r="H1301" t="s">
        <v>1960</v>
      </c>
      <c r="I1301">
        <v>-349.52</v>
      </c>
    </row>
    <row r="1302" spans="1:9" x14ac:dyDescent="0.3">
      <c r="A1302">
        <v>56405</v>
      </c>
      <c r="B1302">
        <v>113</v>
      </c>
      <c r="C1302" t="s">
        <v>98</v>
      </c>
      <c r="D1302">
        <v>122</v>
      </c>
      <c r="E1302" t="s">
        <v>25</v>
      </c>
      <c r="F1302" s="20">
        <v>45679</v>
      </c>
      <c r="G1302" t="s">
        <v>1884</v>
      </c>
      <c r="H1302" t="s">
        <v>1959</v>
      </c>
      <c r="I1302">
        <v>-3704.9</v>
      </c>
    </row>
    <row r="1303" spans="1:9" x14ac:dyDescent="0.3">
      <c r="A1303">
        <v>56406</v>
      </c>
      <c r="B1303">
        <v>113</v>
      </c>
      <c r="C1303" t="s">
        <v>98</v>
      </c>
      <c r="D1303">
        <v>122</v>
      </c>
      <c r="E1303" t="s">
        <v>25</v>
      </c>
      <c r="F1303" s="20">
        <v>45679</v>
      </c>
      <c r="G1303" t="s">
        <v>1884</v>
      </c>
      <c r="H1303" t="s">
        <v>1920</v>
      </c>
      <c r="I1303">
        <v>-916.8</v>
      </c>
    </row>
    <row r="1304" spans="1:9" x14ac:dyDescent="0.3">
      <c r="A1304">
        <v>56407</v>
      </c>
      <c r="B1304">
        <v>113</v>
      </c>
      <c r="C1304" t="s">
        <v>98</v>
      </c>
      <c r="D1304">
        <v>122</v>
      </c>
      <c r="E1304" t="s">
        <v>25</v>
      </c>
      <c r="F1304" s="20">
        <v>45679</v>
      </c>
      <c r="G1304" t="s">
        <v>1884</v>
      </c>
      <c r="H1304" t="s">
        <v>2197</v>
      </c>
      <c r="I1304">
        <v>-867.6</v>
      </c>
    </row>
    <row r="1305" spans="1:9" x14ac:dyDescent="0.3">
      <c r="A1305">
        <v>56408</v>
      </c>
      <c r="B1305">
        <v>113</v>
      </c>
      <c r="C1305" t="s">
        <v>98</v>
      </c>
      <c r="D1305">
        <v>122</v>
      </c>
      <c r="E1305" t="s">
        <v>25</v>
      </c>
      <c r="F1305" s="20">
        <v>45679</v>
      </c>
      <c r="G1305" t="s">
        <v>1884</v>
      </c>
      <c r="H1305" t="s">
        <v>2095</v>
      </c>
      <c r="I1305">
        <v>-720</v>
      </c>
    </row>
    <row r="1306" spans="1:9" x14ac:dyDescent="0.3">
      <c r="A1306">
        <v>56409</v>
      </c>
      <c r="B1306">
        <v>113</v>
      </c>
      <c r="C1306" t="s">
        <v>98</v>
      </c>
      <c r="D1306">
        <v>122</v>
      </c>
      <c r="E1306" t="s">
        <v>25</v>
      </c>
      <c r="F1306" s="20">
        <v>45679</v>
      </c>
      <c r="G1306" t="s">
        <v>1884</v>
      </c>
      <c r="H1306" t="s">
        <v>2196</v>
      </c>
      <c r="I1306">
        <v>-540.9</v>
      </c>
    </row>
    <row r="1307" spans="1:9" x14ac:dyDescent="0.3">
      <c r="A1307">
        <v>56410</v>
      </c>
      <c r="B1307">
        <v>113</v>
      </c>
      <c r="C1307" t="s">
        <v>98</v>
      </c>
      <c r="D1307">
        <v>122</v>
      </c>
      <c r="E1307" t="s">
        <v>25</v>
      </c>
      <c r="F1307" s="20">
        <v>45679</v>
      </c>
      <c r="G1307" t="s">
        <v>1884</v>
      </c>
      <c r="H1307" t="s">
        <v>1903</v>
      </c>
      <c r="I1307">
        <v>-595.25</v>
      </c>
    </row>
    <row r="1308" spans="1:9" x14ac:dyDescent="0.3">
      <c r="A1308">
        <v>56411</v>
      </c>
      <c r="B1308">
        <v>113</v>
      </c>
      <c r="C1308" t="s">
        <v>98</v>
      </c>
      <c r="D1308">
        <v>122</v>
      </c>
      <c r="E1308" t="s">
        <v>25</v>
      </c>
      <c r="F1308" s="20">
        <v>45679</v>
      </c>
      <c r="G1308" t="s">
        <v>1884</v>
      </c>
      <c r="H1308" t="s">
        <v>1910</v>
      </c>
      <c r="I1308">
        <v>-1619.88</v>
      </c>
    </row>
    <row r="1309" spans="1:9" x14ac:dyDescent="0.3">
      <c r="A1309">
        <v>56412</v>
      </c>
      <c r="B1309">
        <v>113</v>
      </c>
      <c r="C1309" t="s">
        <v>98</v>
      </c>
      <c r="D1309">
        <v>122</v>
      </c>
      <c r="E1309" t="s">
        <v>25</v>
      </c>
      <c r="F1309" s="20">
        <v>45679</v>
      </c>
      <c r="G1309" t="s">
        <v>1884</v>
      </c>
      <c r="H1309" t="s">
        <v>1955</v>
      </c>
      <c r="I1309">
        <v>-941.17</v>
      </c>
    </row>
    <row r="1310" spans="1:9" x14ac:dyDescent="0.3">
      <c r="A1310">
        <v>56413</v>
      </c>
      <c r="B1310">
        <v>113</v>
      </c>
      <c r="C1310" t="s">
        <v>98</v>
      </c>
      <c r="D1310">
        <v>122</v>
      </c>
      <c r="E1310" t="s">
        <v>25</v>
      </c>
      <c r="F1310" s="20">
        <v>45679</v>
      </c>
      <c r="G1310" t="s">
        <v>1884</v>
      </c>
      <c r="H1310" t="s">
        <v>1964</v>
      </c>
      <c r="I1310">
        <v>-5705.74</v>
      </c>
    </row>
    <row r="1311" spans="1:9" x14ac:dyDescent="0.3">
      <c r="A1311">
        <v>56414</v>
      </c>
      <c r="B1311">
        <v>113</v>
      </c>
      <c r="C1311" t="s">
        <v>98</v>
      </c>
      <c r="D1311">
        <v>122</v>
      </c>
      <c r="E1311" t="s">
        <v>25</v>
      </c>
      <c r="F1311" s="20">
        <v>45679</v>
      </c>
      <c r="G1311" t="s">
        <v>1884</v>
      </c>
      <c r="H1311" t="s">
        <v>2140</v>
      </c>
      <c r="I1311">
        <v>-5130</v>
      </c>
    </row>
    <row r="1312" spans="1:9" x14ac:dyDescent="0.3">
      <c r="A1312">
        <v>56415</v>
      </c>
      <c r="B1312">
        <v>113</v>
      </c>
      <c r="C1312" t="s">
        <v>98</v>
      </c>
      <c r="D1312">
        <v>122</v>
      </c>
      <c r="E1312" t="s">
        <v>25</v>
      </c>
      <c r="F1312" s="20">
        <v>45679</v>
      </c>
      <c r="G1312" t="s">
        <v>1884</v>
      </c>
      <c r="H1312" t="s">
        <v>2293</v>
      </c>
      <c r="I1312">
        <v>-12.3</v>
      </c>
    </row>
    <row r="1313" spans="1:9" x14ac:dyDescent="0.3">
      <c r="A1313">
        <v>56416</v>
      </c>
      <c r="B1313">
        <v>113</v>
      </c>
      <c r="C1313" t="s">
        <v>98</v>
      </c>
      <c r="D1313">
        <v>122</v>
      </c>
      <c r="E1313" t="s">
        <v>25</v>
      </c>
      <c r="F1313" s="20">
        <v>45679</v>
      </c>
      <c r="G1313" t="s">
        <v>1884</v>
      </c>
      <c r="H1313" t="s">
        <v>2293</v>
      </c>
      <c r="I1313">
        <v>-12.3</v>
      </c>
    </row>
    <row r="1314" spans="1:9" x14ac:dyDescent="0.3">
      <c r="A1314">
        <v>56417</v>
      </c>
      <c r="B1314">
        <v>113</v>
      </c>
      <c r="C1314" t="s">
        <v>98</v>
      </c>
      <c r="D1314">
        <v>122</v>
      </c>
      <c r="E1314" t="s">
        <v>25</v>
      </c>
      <c r="F1314" s="20">
        <v>45679</v>
      </c>
      <c r="G1314" t="s">
        <v>1884</v>
      </c>
      <c r="H1314" t="s">
        <v>2294</v>
      </c>
      <c r="I1314">
        <v>-3.5</v>
      </c>
    </row>
    <row r="1315" spans="1:9" x14ac:dyDescent="0.3">
      <c r="A1315">
        <v>56388</v>
      </c>
      <c r="B1315">
        <v>113</v>
      </c>
      <c r="C1315" t="s">
        <v>98</v>
      </c>
      <c r="D1315">
        <v>122</v>
      </c>
      <c r="E1315" t="s">
        <v>25</v>
      </c>
      <c r="F1315" s="20">
        <v>45678</v>
      </c>
      <c r="G1315" t="s">
        <v>1886</v>
      </c>
      <c r="H1315" t="s">
        <v>1925</v>
      </c>
      <c r="I1315">
        <v>2260</v>
      </c>
    </row>
    <row r="1316" spans="1:9" x14ac:dyDescent="0.3">
      <c r="A1316">
        <v>56389</v>
      </c>
      <c r="B1316">
        <v>113</v>
      </c>
      <c r="C1316" t="s">
        <v>98</v>
      </c>
      <c r="D1316">
        <v>122</v>
      </c>
      <c r="E1316" t="s">
        <v>25</v>
      </c>
      <c r="F1316" s="20">
        <v>45678</v>
      </c>
      <c r="G1316" t="s">
        <v>1886</v>
      </c>
      <c r="H1316" t="s">
        <v>1927</v>
      </c>
      <c r="I1316">
        <v>195.19</v>
      </c>
    </row>
    <row r="1317" spans="1:9" x14ac:dyDescent="0.3">
      <c r="A1317">
        <v>56390</v>
      </c>
      <c r="B1317">
        <v>113</v>
      </c>
      <c r="C1317" t="s">
        <v>98</v>
      </c>
      <c r="D1317">
        <v>122</v>
      </c>
      <c r="E1317" t="s">
        <v>25</v>
      </c>
      <c r="F1317" s="20">
        <v>45678</v>
      </c>
      <c r="G1317" t="s">
        <v>1886</v>
      </c>
      <c r="H1317" t="s">
        <v>2295</v>
      </c>
      <c r="I1317">
        <v>28.8</v>
      </c>
    </row>
    <row r="1318" spans="1:9" x14ac:dyDescent="0.3">
      <c r="A1318">
        <v>56342</v>
      </c>
      <c r="B1318">
        <v>113</v>
      </c>
      <c r="C1318" t="s">
        <v>98</v>
      </c>
      <c r="D1318">
        <v>122</v>
      </c>
      <c r="E1318" t="s">
        <v>25</v>
      </c>
      <c r="F1318" s="20">
        <v>45677</v>
      </c>
      <c r="G1318" t="s">
        <v>1886</v>
      </c>
      <c r="H1318" t="s">
        <v>2187</v>
      </c>
      <c r="I1318">
        <v>1487.56</v>
      </c>
    </row>
    <row r="1319" spans="1:9" x14ac:dyDescent="0.3">
      <c r="A1319">
        <v>56343</v>
      </c>
      <c r="B1319">
        <v>113</v>
      </c>
      <c r="C1319" t="s">
        <v>98</v>
      </c>
      <c r="D1319">
        <v>122</v>
      </c>
      <c r="E1319" t="s">
        <v>25</v>
      </c>
      <c r="F1319" s="20">
        <v>45677</v>
      </c>
      <c r="G1319" t="s">
        <v>1886</v>
      </c>
      <c r="H1319" t="s">
        <v>1927</v>
      </c>
      <c r="I1319">
        <v>284.55</v>
      </c>
    </row>
    <row r="1320" spans="1:9" x14ac:dyDescent="0.3">
      <c r="A1320">
        <v>56344</v>
      </c>
      <c r="B1320">
        <v>113</v>
      </c>
      <c r="C1320" t="s">
        <v>98</v>
      </c>
      <c r="D1320">
        <v>122</v>
      </c>
      <c r="E1320" t="s">
        <v>25</v>
      </c>
      <c r="F1320" s="20">
        <v>45677</v>
      </c>
      <c r="G1320" t="s">
        <v>1886</v>
      </c>
      <c r="H1320" t="s">
        <v>2296</v>
      </c>
      <c r="I1320">
        <v>290638.82</v>
      </c>
    </row>
    <row r="1321" spans="1:9" x14ac:dyDescent="0.3">
      <c r="A1321">
        <v>56345</v>
      </c>
      <c r="B1321">
        <v>113</v>
      </c>
      <c r="C1321" t="s">
        <v>98</v>
      </c>
      <c r="D1321">
        <v>122</v>
      </c>
      <c r="E1321" t="s">
        <v>25</v>
      </c>
      <c r="F1321" s="20">
        <v>45677</v>
      </c>
      <c r="G1321" t="s">
        <v>1884</v>
      </c>
      <c r="H1321" t="s">
        <v>1973</v>
      </c>
      <c r="I1321">
        <v>-18940.16</v>
      </c>
    </row>
    <row r="1322" spans="1:9" x14ac:dyDescent="0.3">
      <c r="A1322">
        <v>56346</v>
      </c>
      <c r="B1322">
        <v>113</v>
      </c>
      <c r="C1322" t="s">
        <v>98</v>
      </c>
      <c r="D1322">
        <v>122</v>
      </c>
      <c r="E1322" t="s">
        <v>25</v>
      </c>
      <c r="F1322" s="20">
        <v>45677</v>
      </c>
      <c r="G1322" t="s">
        <v>1884</v>
      </c>
      <c r="H1322" t="s">
        <v>1983</v>
      </c>
      <c r="I1322">
        <v>-3600</v>
      </c>
    </row>
    <row r="1323" spans="1:9" x14ac:dyDescent="0.3">
      <c r="A1323">
        <v>56347</v>
      </c>
      <c r="B1323">
        <v>113</v>
      </c>
      <c r="C1323" t="s">
        <v>98</v>
      </c>
      <c r="D1323">
        <v>122</v>
      </c>
      <c r="E1323" t="s">
        <v>25</v>
      </c>
      <c r="F1323" s="20">
        <v>45677</v>
      </c>
      <c r="G1323" t="s">
        <v>1884</v>
      </c>
      <c r="H1323" t="s">
        <v>2156</v>
      </c>
      <c r="I1323">
        <v>-1500</v>
      </c>
    </row>
    <row r="1324" spans="1:9" x14ac:dyDescent="0.3">
      <c r="A1324">
        <v>56348</v>
      </c>
      <c r="B1324">
        <v>113</v>
      </c>
      <c r="C1324" t="s">
        <v>98</v>
      </c>
      <c r="D1324">
        <v>122</v>
      </c>
      <c r="E1324" t="s">
        <v>25</v>
      </c>
      <c r="F1324" s="20">
        <v>45677</v>
      </c>
      <c r="G1324" t="s">
        <v>1884</v>
      </c>
      <c r="H1324" t="s">
        <v>1979</v>
      </c>
      <c r="I1324">
        <v>-7010.13</v>
      </c>
    </row>
    <row r="1325" spans="1:9" x14ac:dyDescent="0.3">
      <c r="A1325">
        <v>56349</v>
      </c>
      <c r="B1325">
        <v>113</v>
      </c>
      <c r="C1325" t="s">
        <v>98</v>
      </c>
      <c r="D1325">
        <v>122</v>
      </c>
      <c r="E1325" t="s">
        <v>25</v>
      </c>
      <c r="F1325" s="20">
        <v>45677</v>
      </c>
      <c r="G1325" t="s">
        <v>1884</v>
      </c>
      <c r="H1325" t="s">
        <v>1979</v>
      </c>
      <c r="I1325">
        <v>-45.38</v>
      </c>
    </row>
    <row r="1326" spans="1:9" x14ac:dyDescent="0.3">
      <c r="A1326">
        <v>56350</v>
      </c>
      <c r="B1326">
        <v>113</v>
      </c>
      <c r="C1326" t="s">
        <v>98</v>
      </c>
      <c r="D1326">
        <v>122</v>
      </c>
      <c r="E1326" t="s">
        <v>25</v>
      </c>
      <c r="F1326" s="20">
        <v>45677</v>
      </c>
      <c r="G1326" t="s">
        <v>1884</v>
      </c>
      <c r="H1326" t="s">
        <v>1979</v>
      </c>
      <c r="I1326">
        <v>-45</v>
      </c>
    </row>
    <row r="1327" spans="1:9" x14ac:dyDescent="0.3">
      <c r="A1327">
        <v>56351</v>
      </c>
      <c r="B1327">
        <v>113</v>
      </c>
      <c r="C1327" t="s">
        <v>98</v>
      </c>
      <c r="D1327">
        <v>122</v>
      </c>
      <c r="E1327" t="s">
        <v>25</v>
      </c>
      <c r="F1327" s="20">
        <v>45677</v>
      </c>
      <c r="G1327" t="s">
        <v>1884</v>
      </c>
      <c r="H1327" t="s">
        <v>1979</v>
      </c>
      <c r="I1327">
        <v>-209.25</v>
      </c>
    </row>
    <row r="1328" spans="1:9" x14ac:dyDescent="0.3">
      <c r="A1328">
        <v>56352</v>
      </c>
      <c r="B1328">
        <v>113</v>
      </c>
      <c r="C1328" t="s">
        <v>98</v>
      </c>
      <c r="D1328">
        <v>122</v>
      </c>
      <c r="E1328" t="s">
        <v>25</v>
      </c>
      <c r="F1328" s="20">
        <v>45677</v>
      </c>
      <c r="G1328" t="s">
        <v>1884</v>
      </c>
      <c r="H1328" t="s">
        <v>1978</v>
      </c>
      <c r="I1328">
        <v>-24889.84</v>
      </c>
    </row>
    <row r="1329" spans="1:9" x14ac:dyDescent="0.3">
      <c r="A1329">
        <v>56353</v>
      </c>
      <c r="B1329">
        <v>113</v>
      </c>
      <c r="C1329" t="s">
        <v>98</v>
      </c>
      <c r="D1329">
        <v>122</v>
      </c>
      <c r="E1329" t="s">
        <v>25</v>
      </c>
      <c r="F1329" s="20">
        <v>45677</v>
      </c>
      <c r="G1329" t="s">
        <v>1884</v>
      </c>
      <c r="H1329" t="s">
        <v>2297</v>
      </c>
      <c r="I1329">
        <v>-633.21</v>
      </c>
    </row>
    <row r="1330" spans="1:9" x14ac:dyDescent="0.3">
      <c r="A1330">
        <v>56354</v>
      </c>
      <c r="B1330">
        <v>113</v>
      </c>
      <c r="C1330" t="s">
        <v>98</v>
      </c>
      <c r="D1330">
        <v>122</v>
      </c>
      <c r="E1330" t="s">
        <v>25</v>
      </c>
      <c r="F1330" s="20">
        <v>45677</v>
      </c>
      <c r="G1330" t="s">
        <v>1884</v>
      </c>
      <c r="H1330" t="s">
        <v>2298</v>
      </c>
      <c r="I1330">
        <v>-1000</v>
      </c>
    </row>
    <row r="1331" spans="1:9" x14ac:dyDescent="0.3">
      <c r="A1331">
        <v>56355</v>
      </c>
      <c r="B1331">
        <v>113</v>
      </c>
      <c r="C1331" t="s">
        <v>98</v>
      </c>
      <c r="D1331">
        <v>122</v>
      </c>
      <c r="E1331" t="s">
        <v>25</v>
      </c>
      <c r="F1331" s="20">
        <v>45677</v>
      </c>
      <c r="G1331" t="s">
        <v>1884</v>
      </c>
      <c r="H1331" t="s">
        <v>2299</v>
      </c>
      <c r="I1331">
        <v>-10917.22</v>
      </c>
    </row>
    <row r="1332" spans="1:9" x14ac:dyDescent="0.3">
      <c r="A1332">
        <v>56356</v>
      </c>
      <c r="B1332">
        <v>113</v>
      </c>
      <c r="C1332" t="s">
        <v>98</v>
      </c>
      <c r="D1332">
        <v>122</v>
      </c>
      <c r="E1332" t="s">
        <v>25</v>
      </c>
      <c r="F1332" s="20">
        <v>45677</v>
      </c>
      <c r="G1332" t="s">
        <v>1884</v>
      </c>
      <c r="H1332" t="s">
        <v>2299</v>
      </c>
      <c r="I1332">
        <v>-3732.84</v>
      </c>
    </row>
    <row r="1333" spans="1:9" x14ac:dyDescent="0.3">
      <c r="A1333">
        <v>56357</v>
      </c>
      <c r="B1333">
        <v>113</v>
      </c>
      <c r="C1333" t="s">
        <v>98</v>
      </c>
      <c r="D1333">
        <v>122</v>
      </c>
      <c r="E1333" t="s">
        <v>25</v>
      </c>
      <c r="F1333" s="20">
        <v>45677</v>
      </c>
      <c r="G1333" t="s">
        <v>1884</v>
      </c>
      <c r="H1333" t="s">
        <v>1940</v>
      </c>
      <c r="I1333">
        <v>-1024.05</v>
      </c>
    </row>
    <row r="1334" spans="1:9" x14ac:dyDescent="0.3">
      <c r="A1334">
        <v>56358</v>
      </c>
      <c r="B1334">
        <v>113</v>
      </c>
      <c r="C1334" t="s">
        <v>98</v>
      </c>
      <c r="D1334">
        <v>122</v>
      </c>
      <c r="E1334" t="s">
        <v>25</v>
      </c>
      <c r="F1334" s="20">
        <v>45677</v>
      </c>
      <c r="G1334" t="s">
        <v>1884</v>
      </c>
      <c r="H1334" t="s">
        <v>1900</v>
      </c>
      <c r="I1334">
        <v>-641.19000000000005</v>
      </c>
    </row>
    <row r="1335" spans="1:9" x14ac:dyDescent="0.3">
      <c r="A1335">
        <v>56359</v>
      </c>
      <c r="B1335">
        <v>113</v>
      </c>
      <c r="C1335" t="s">
        <v>98</v>
      </c>
      <c r="D1335">
        <v>122</v>
      </c>
      <c r="E1335" t="s">
        <v>25</v>
      </c>
      <c r="F1335" s="20">
        <v>45677</v>
      </c>
      <c r="G1335" t="s">
        <v>1884</v>
      </c>
      <c r="H1335" t="s">
        <v>2092</v>
      </c>
      <c r="I1335">
        <v>-320</v>
      </c>
    </row>
    <row r="1336" spans="1:9" x14ac:dyDescent="0.3">
      <c r="A1336">
        <v>56360</v>
      </c>
      <c r="B1336">
        <v>113</v>
      </c>
      <c r="C1336" t="s">
        <v>98</v>
      </c>
      <c r="D1336">
        <v>122</v>
      </c>
      <c r="E1336" t="s">
        <v>25</v>
      </c>
      <c r="F1336" s="20">
        <v>45677</v>
      </c>
      <c r="G1336" t="s">
        <v>1884</v>
      </c>
      <c r="H1336" t="s">
        <v>1900</v>
      </c>
      <c r="I1336">
        <v>-1182.23</v>
      </c>
    </row>
    <row r="1337" spans="1:9" x14ac:dyDescent="0.3">
      <c r="A1337">
        <v>56361</v>
      </c>
      <c r="B1337">
        <v>113</v>
      </c>
      <c r="C1337" t="s">
        <v>98</v>
      </c>
      <c r="D1337">
        <v>122</v>
      </c>
      <c r="E1337" t="s">
        <v>25</v>
      </c>
      <c r="F1337" s="20">
        <v>45677</v>
      </c>
      <c r="G1337" t="s">
        <v>1884</v>
      </c>
      <c r="H1337" t="s">
        <v>2300</v>
      </c>
      <c r="I1337">
        <v>-3070.35</v>
      </c>
    </row>
    <row r="1338" spans="1:9" x14ac:dyDescent="0.3">
      <c r="A1338">
        <v>56362</v>
      </c>
      <c r="B1338">
        <v>113</v>
      </c>
      <c r="C1338" t="s">
        <v>98</v>
      </c>
      <c r="D1338">
        <v>122</v>
      </c>
      <c r="E1338" t="s">
        <v>25</v>
      </c>
      <c r="F1338" s="20">
        <v>45677</v>
      </c>
      <c r="G1338" t="s">
        <v>1884</v>
      </c>
      <c r="H1338" t="s">
        <v>2197</v>
      </c>
      <c r="I1338">
        <v>-214.8</v>
      </c>
    </row>
    <row r="1339" spans="1:9" x14ac:dyDescent="0.3">
      <c r="A1339">
        <v>56363</v>
      </c>
      <c r="B1339">
        <v>113</v>
      </c>
      <c r="C1339" t="s">
        <v>98</v>
      </c>
      <c r="D1339">
        <v>122</v>
      </c>
      <c r="E1339" t="s">
        <v>25</v>
      </c>
      <c r="F1339" s="20">
        <v>45677</v>
      </c>
      <c r="G1339" t="s">
        <v>1884</v>
      </c>
      <c r="H1339" t="s">
        <v>2197</v>
      </c>
      <c r="I1339">
        <v>-364.2</v>
      </c>
    </row>
    <row r="1340" spans="1:9" x14ac:dyDescent="0.3">
      <c r="A1340">
        <v>56364</v>
      </c>
      <c r="B1340">
        <v>113</v>
      </c>
      <c r="C1340" t="s">
        <v>98</v>
      </c>
      <c r="D1340">
        <v>122</v>
      </c>
      <c r="E1340" t="s">
        <v>25</v>
      </c>
      <c r="F1340" s="20">
        <v>45677</v>
      </c>
      <c r="G1340" t="s">
        <v>1884</v>
      </c>
      <c r="H1340" t="s">
        <v>1962</v>
      </c>
      <c r="I1340">
        <v>-588</v>
      </c>
    </row>
    <row r="1341" spans="1:9" x14ac:dyDescent="0.3">
      <c r="A1341">
        <v>56365</v>
      </c>
      <c r="B1341">
        <v>113</v>
      </c>
      <c r="C1341" t="s">
        <v>98</v>
      </c>
      <c r="D1341">
        <v>122</v>
      </c>
      <c r="E1341" t="s">
        <v>25</v>
      </c>
      <c r="F1341" s="20">
        <v>45677</v>
      </c>
      <c r="G1341" t="s">
        <v>1884</v>
      </c>
      <c r="H1341" t="s">
        <v>1934</v>
      </c>
      <c r="I1341">
        <v>-293.89</v>
      </c>
    </row>
    <row r="1342" spans="1:9" x14ac:dyDescent="0.3">
      <c r="A1342">
        <v>56366</v>
      </c>
      <c r="B1342">
        <v>113</v>
      </c>
      <c r="C1342" t="s">
        <v>98</v>
      </c>
      <c r="D1342">
        <v>122</v>
      </c>
      <c r="E1342" t="s">
        <v>25</v>
      </c>
      <c r="F1342" s="20">
        <v>45677</v>
      </c>
      <c r="G1342" t="s">
        <v>1884</v>
      </c>
      <c r="H1342" t="s">
        <v>2285</v>
      </c>
      <c r="I1342">
        <v>-92</v>
      </c>
    </row>
    <row r="1343" spans="1:9" x14ac:dyDescent="0.3">
      <c r="A1343">
        <v>56367</v>
      </c>
      <c r="B1343">
        <v>113</v>
      </c>
      <c r="C1343" t="s">
        <v>98</v>
      </c>
      <c r="D1343">
        <v>122</v>
      </c>
      <c r="E1343" t="s">
        <v>25</v>
      </c>
      <c r="F1343" s="20">
        <v>45677</v>
      </c>
      <c r="G1343" t="s">
        <v>1884</v>
      </c>
      <c r="H1343" t="s">
        <v>1951</v>
      </c>
      <c r="I1343">
        <v>-1320.29</v>
      </c>
    </row>
    <row r="1344" spans="1:9" x14ac:dyDescent="0.3">
      <c r="A1344">
        <v>56368</v>
      </c>
      <c r="B1344">
        <v>113</v>
      </c>
      <c r="C1344" t="s">
        <v>98</v>
      </c>
      <c r="D1344">
        <v>122</v>
      </c>
      <c r="E1344" t="s">
        <v>25</v>
      </c>
      <c r="F1344" s="20">
        <v>45677</v>
      </c>
      <c r="G1344" t="s">
        <v>1884</v>
      </c>
      <c r="H1344" t="s">
        <v>1989</v>
      </c>
      <c r="I1344">
        <v>-314.62</v>
      </c>
    </row>
    <row r="1345" spans="1:9" x14ac:dyDescent="0.3">
      <c r="A1345">
        <v>56369</v>
      </c>
      <c r="B1345">
        <v>113</v>
      </c>
      <c r="C1345" t="s">
        <v>98</v>
      </c>
      <c r="D1345">
        <v>122</v>
      </c>
      <c r="E1345" t="s">
        <v>25</v>
      </c>
      <c r="F1345" s="20">
        <v>45677</v>
      </c>
      <c r="G1345" t="s">
        <v>1884</v>
      </c>
      <c r="H1345" t="s">
        <v>1903</v>
      </c>
      <c r="I1345">
        <v>-709.2</v>
      </c>
    </row>
    <row r="1346" spans="1:9" x14ac:dyDescent="0.3">
      <c r="A1346">
        <v>56370</v>
      </c>
      <c r="B1346">
        <v>113</v>
      </c>
      <c r="C1346" t="s">
        <v>98</v>
      </c>
      <c r="D1346">
        <v>122</v>
      </c>
      <c r="E1346" t="s">
        <v>25</v>
      </c>
      <c r="F1346" s="20">
        <v>45677</v>
      </c>
      <c r="G1346" t="s">
        <v>1884</v>
      </c>
      <c r="H1346" t="s">
        <v>1916</v>
      </c>
      <c r="I1346">
        <v>-6549.45</v>
      </c>
    </row>
    <row r="1347" spans="1:9" x14ac:dyDescent="0.3">
      <c r="A1347">
        <v>56371</v>
      </c>
      <c r="B1347">
        <v>113</v>
      </c>
      <c r="C1347" t="s">
        <v>98</v>
      </c>
      <c r="D1347">
        <v>122</v>
      </c>
      <c r="E1347" t="s">
        <v>25</v>
      </c>
      <c r="F1347" s="20">
        <v>45677</v>
      </c>
      <c r="G1347" t="s">
        <v>1884</v>
      </c>
      <c r="H1347" t="s">
        <v>1992</v>
      </c>
      <c r="I1347">
        <v>-185</v>
      </c>
    </row>
    <row r="1348" spans="1:9" x14ac:dyDescent="0.3">
      <c r="A1348">
        <v>56372</v>
      </c>
      <c r="B1348">
        <v>113</v>
      </c>
      <c r="C1348" t="s">
        <v>98</v>
      </c>
      <c r="D1348">
        <v>122</v>
      </c>
      <c r="E1348" t="s">
        <v>25</v>
      </c>
      <c r="F1348" s="20">
        <v>45677</v>
      </c>
      <c r="G1348" t="s">
        <v>1884</v>
      </c>
      <c r="H1348" t="s">
        <v>1966</v>
      </c>
      <c r="I1348">
        <v>-4289.8900000000003</v>
      </c>
    </row>
    <row r="1349" spans="1:9" x14ac:dyDescent="0.3">
      <c r="A1349">
        <v>56373</v>
      </c>
      <c r="B1349">
        <v>113</v>
      </c>
      <c r="C1349" t="s">
        <v>98</v>
      </c>
      <c r="D1349">
        <v>122</v>
      </c>
      <c r="E1349" t="s">
        <v>25</v>
      </c>
      <c r="F1349" s="20">
        <v>45677</v>
      </c>
      <c r="G1349" t="s">
        <v>1884</v>
      </c>
      <c r="H1349" t="s">
        <v>2196</v>
      </c>
      <c r="I1349">
        <v>-1022.14</v>
      </c>
    </row>
    <row r="1350" spans="1:9" x14ac:dyDescent="0.3">
      <c r="A1350">
        <v>56374</v>
      </c>
      <c r="B1350">
        <v>113</v>
      </c>
      <c r="C1350" t="s">
        <v>98</v>
      </c>
      <c r="D1350">
        <v>122</v>
      </c>
      <c r="E1350" t="s">
        <v>25</v>
      </c>
      <c r="F1350" s="20">
        <v>45677</v>
      </c>
      <c r="G1350" t="s">
        <v>1884</v>
      </c>
      <c r="H1350" t="s">
        <v>1961</v>
      </c>
      <c r="I1350">
        <v>-770.94</v>
      </c>
    </row>
    <row r="1351" spans="1:9" x14ac:dyDescent="0.3">
      <c r="A1351">
        <v>56375</v>
      </c>
      <c r="B1351">
        <v>113</v>
      </c>
      <c r="C1351" t="s">
        <v>98</v>
      </c>
      <c r="D1351">
        <v>122</v>
      </c>
      <c r="E1351" t="s">
        <v>25</v>
      </c>
      <c r="F1351" s="20">
        <v>45677</v>
      </c>
      <c r="G1351" t="s">
        <v>1884</v>
      </c>
      <c r="H1351" t="s">
        <v>2196</v>
      </c>
      <c r="I1351">
        <v>-997.43</v>
      </c>
    </row>
    <row r="1352" spans="1:9" x14ac:dyDescent="0.3">
      <c r="A1352">
        <v>56376</v>
      </c>
      <c r="B1352">
        <v>113</v>
      </c>
      <c r="C1352" t="s">
        <v>98</v>
      </c>
      <c r="D1352">
        <v>122</v>
      </c>
      <c r="E1352" t="s">
        <v>25</v>
      </c>
      <c r="F1352" s="20">
        <v>45677</v>
      </c>
      <c r="G1352" t="s">
        <v>1884</v>
      </c>
      <c r="H1352" t="s">
        <v>1918</v>
      </c>
      <c r="I1352">
        <v>-759.1</v>
      </c>
    </row>
    <row r="1353" spans="1:9" x14ac:dyDescent="0.3">
      <c r="A1353">
        <v>56377</v>
      </c>
      <c r="B1353">
        <v>113</v>
      </c>
      <c r="C1353" t="s">
        <v>98</v>
      </c>
      <c r="D1353">
        <v>122</v>
      </c>
      <c r="E1353" t="s">
        <v>25</v>
      </c>
      <c r="F1353" s="20">
        <v>45677</v>
      </c>
      <c r="G1353" t="s">
        <v>1884</v>
      </c>
      <c r="H1353" t="s">
        <v>1953</v>
      </c>
      <c r="I1353">
        <v>-426.07</v>
      </c>
    </row>
    <row r="1354" spans="1:9" x14ac:dyDescent="0.3">
      <c r="A1354">
        <v>56378</v>
      </c>
      <c r="B1354">
        <v>113</v>
      </c>
      <c r="C1354" t="s">
        <v>98</v>
      </c>
      <c r="D1354">
        <v>122</v>
      </c>
      <c r="E1354" t="s">
        <v>25</v>
      </c>
      <c r="F1354" s="20">
        <v>45677</v>
      </c>
      <c r="G1354" t="s">
        <v>1884</v>
      </c>
      <c r="H1354" t="s">
        <v>2017</v>
      </c>
      <c r="I1354">
        <v>-1216</v>
      </c>
    </row>
    <row r="1355" spans="1:9" x14ac:dyDescent="0.3">
      <c r="A1355">
        <v>56379</v>
      </c>
      <c r="B1355">
        <v>113</v>
      </c>
      <c r="C1355" t="s">
        <v>98</v>
      </c>
      <c r="D1355">
        <v>122</v>
      </c>
      <c r="E1355" t="s">
        <v>25</v>
      </c>
      <c r="F1355" s="20">
        <v>45677</v>
      </c>
      <c r="G1355" t="s">
        <v>1884</v>
      </c>
      <c r="H1355" t="s">
        <v>2270</v>
      </c>
      <c r="I1355">
        <v>-51.25</v>
      </c>
    </row>
    <row r="1356" spans="1:9" x14ac:dyDescent="0.3">
      <c r="A1356">
        <v>56380</v>
      </c>
      <c r="B1356">
        <v>113</v>
      </c>
      <c r="C1356" t="s">
        <v>98</v>
      </c>
      <c r="D1356">
        <v>122</v>
      </c>
      <c r="E1356" t="s">
        <v>25</v>
      </c>
      <c r="F1356" s="20">
        <v>45677</v>
      </c>
      <c r="G1356" t="s">
        <v>1884</v>
      </c>
      <c r="H1356" t="s">
        <v>1960</v>
      </c>
      <c r="I1356">
        <v>-809.6</v>
      </c>
    </row>
    <row r="1357" spans="1:9" x14ac:dyDescent="0.3">
      <c r="A1357">
        <v>56381</v>
      </c>
      <c r="B1357">
        <v>113</v>
      </c>
      <c r="C1357" t="s">
        <v>98</v>
      </c>
      <c r="D1357">
        <v>122</v>
      </c>
      <c r="E1357" t="s">
        <v>25</v>
      </c>
      <c r="F1357" s="20">
        <v>45677</v>
      </c>
      <c r="G1357" t="s">
        <v>1884</v>
      </c>
      <c r="H1357" t="s">
        <v>1993</v>
      </c>
      <c r="I1357">
        <v>-660</v>
      </c>
    </row>
    <row r="1358" spans="1:9" x14ac:dyDescent="0.3">
      <c r="A1358">
        <v>56382</v>
      </c>
      <c r="B1358">
        <v>113</v>
      </c>
      <c r="C1358" t="s">
        <v>98</v>
      </c>
      <c r="D1358">
        <v>122</v>
      </c>
      <c r="E1358" t="s">
        <v>25</v>
      </c>
      <c r="F1358" s="20">
        <v>45677</v>
      </c>
      <c r="G1358" t="s">
        <v>1884</v>
      </c>
      <c r="H1358" t="s">
        <v>2221</v>
      </c>
      <c r="I1358">
        <v>-1459.35</v>
      </c>
    </row>
    <row r="1359" spans="1:9" x14ac:dyDescent="0.3">
      <c r="A1359">
        <v>56383</v>
      </c>
      <c r="B1359">
        <v>113</v>
      </c>
      <c r="C1359" t="s">
        <v>98</v>
      </c>
      <c r="D1359">
        <v>122</v>
      </c>
      <c r="E1359" t="s">
        <v>25</v>
      </c>
      <c r="F1359" s="20">
        <v>45677</v>
      </c>
      <c r="G1359" t="s">
        <v>1884</v>
      </c>
      <c r="H1359" t="s">
        <v>2301</v>
      </c>
      <c r="I1359">
        <v>-12.3</v>
      </c>
    </row>
    <row r="1360" spans="1:9" x14ac:dyDescent="0.3">
      <c r="A1360">
        <v>56384</v>
      </c>
      <c r="B1360">
        <v>113</v>
      </c>
      <c r="C1360" t="s">
        <v>98</v>
      </c>
      <c r="D1360">
        <v>122</v>
      </c>
      <c r="E1360" t="s">
        <v>25</v>
      </c>
      <c r="F1360" s="20">
        <v>45677</v>
      </c>
      <c r="G1360" t="s">
        <v>1884</v>
      </c>
      <c r="H1360" t="s">
        <v>2301</v>
      </c>
      <c r="I1360">
        <v>-12.3</v>
      </c>
    </row>
    <row r="1361" spans="1:9" x14ac:dyDescent="0.3">
      <c r="A1361">
        <v>56385</v>
      </c>
      <c r="B1361">
        <v>113</v>
      </c>
      <c r="C1361" t="s">
        <v>98</v>
      </c>
      <c r="D1361">
        <v>122</v>
      </c>
      <c r="E1361" t="s">
        <v>25</v>
      </c>
      <c r="F1361" s="20">
        <v>45677</v>
      </c>
      <c r="G1361" t="s">
        <v>1884</v>
      </c>
      <c r="H1361" t="s">
        <v>2302</v>
      </c>
      <c r="I1361">
        <v>-98</v>
      </c>
    </row>
    <row r="1362" spans="1:9" x14ac:dyDescent="0.3">
      <c r="A1362">
        <v>56386</v>
      </c>
      <c r="B1362">
        <v>113</v>
      </c>
      <c r="C1362" t="s">
        <v>98</v>
      </c>
      <c r="D1362">
        <v>122</v>
      </c>
      <c r="E1362" t="s">
        <v>25</v>
      </c>
      <c r="F1362" s="20">
        <v>45677</v>
      </c>
      <c r="G1362" t="s">
        <v>1884</v>
      </c>
      <c r="H1362" t="s">
        <v>2303</v>
      </c>
      <c r="I1362">
        <v>-16.16</v>
      </c>
    </row>
    <row r="1363" spans="1:9" x14ac:dyDescent="0.3">
      <c r="A1363">
        <v>56168</v>
      </c>
      <c r="B1363">
        <v>113</v>
      </c>
      <c r="C1363" t="s">
        <v>98</v>
      </c>
      <c r="D1363">
        <v>122</v>
      </c>
      <c r="E1363" t="s">
        <v>25</v>
      </c>
      <c r="F1363" s="20">
        <v>45674</v>
      </c>
      <c r="G1363" t="s">
        <v>1886</v>
      </c>
      <c r="H1363" t="s">
        <v>1925</v>
      </c>
      <c r="I1363">
        <v>2675</v>
      </c>
    </row>
    <row r="1364" spans="1:9" x14ac:dyDescent="0.3">
      <c r="A1364">
        <v>56169</v>
      </c>
      <c r="B1364">
        <v>113</v>
      </c>
      <c r="C1364" t="s">
        <v>98</v>
      </c>
      <c r="D1364">
        <v>122</v>
      </c>
      <c r="E1364" t="s">
        <v>25</v>
      </c>
      <c r="F1364" s="20">
        <v>45674</v>
      </c>
      <c r="G1364" t="s">
        <v>1886</v>
      </c>
      <c r="H1364" t="s">
        <v>2132</v>
      </c>
      <c r="I1364">
        <v>15000</v>
      </c>
    </row>
    <row r="1365" spans="1:9" x14ac:dyDescent="0.3">
      <c r="A1365">
        <v>56170</v>
      </c>
      <c r="B1365">
        <v>113</v>
      </c>
      <c r="C1365" t="s">
        <v>98</v>
      </c>
      <c r="D1365">
        <v>122</v>
      </c>
      <c r="E1365" t="s">
        <v>25</v>
      </c>
      <c r="F1365" s="20">
        <v>45674</v>
      </c>
      <c r="G1365" t="s">
        <v>1886</v>
      </c>
      <c r="H1365" t="s">
        <v>2027</v>
      </c>
      <c r="I1365">
        <v>72.37</v>
      </c>
    </row>
    <row r="1366" spans="1:9" x14ac:dyDescent="0.3">
      <c r="A1366">
        <v>56171</v>
      </c>
      <c r="B1366">
        <v>113</v>
      </c>
      <c r="C1366" t="s">
        <v>98</v>
      </c>
      <c r="D1366">
        <v>122</v>
      </c>
      <c r="E1366" t="s">
        <v>25</v>
      </c>
      <c r="F1366" s="20">
        <v>45674</v>
      </c>
      <c r="G1366" t="s">
        <v>1886</v>
      </c>
      <c r="H1366" t="s">
        <v>2027</v>
      </c>
      <c r="I1366">
        <v>1423.99</v>
      </c>
    </row>
    <row r="1367" spans="1:9" x14ac:dyDescent="0.3">
      <c r="A1367">
        <v>56172</v>
      </c>
      <c r="B1367">
        <v>113</v>
      </c>
      <c r="C1367" t="s">
        <v>98</v>
      </c>
      <c r="D1367">
        <v>122</v>
      </c>
      <c r="E1367" t="s">
        <v>25</v>
      </c>
      <c r="F1367" s="20">
        <v>45674</v>
      </c>
      <c r="G1367" t="s">
        <v>1886</v>
      </c>
      <c r="H1367" t="s">
        <v>1927</v>
      </c>
      <c r="I1367">
        <v>38.659999999999997</v>
      </c>
    </row>
    <row r="1368" spans="1:9" x14ac:dyDescent="0.3">
      <c r="A1368">
        <v>56165</v>
      </c>
      <c r="B1368">
        <v>113</v>
      </c>
      <c r="C1368" t="s">
        <v>98</v>
      </c>
      <c r="D1368">
        <v>122</v>
      </c>
      <c r="E1368" t="s">
        <v>25</v>
      </c>
      <c r="F1368" s="20">
        <v>45673</v>
      </c>
      <c r="G1368" t="s">
        <v>1886</v>
      </c>
      <c r="H1368" t="s">
        <v>1927</v>
      </c>
      <c r="I1368">
        <v>227.85</v>
      </c>
    </row>
    <row r="1369" spans="1:9" x14ac:dyDescent="0.3">
      <c r="A1369">
        <v>56166</v>
      </c>
      <c r="B1369">
        <v>113</v>
      </c>
      <c r="C1369" t="s">
        <v>98</v>
      </c>
      <c r="D1369">
        <v>122</v>
      </c>
      <c r="E1369" t="s">
        <v>25</v>
      </c>
      <c r="F1369" s="20">
        <v>45673</v>
      </c>
      <c r="G1369" t="s">
        <v>1886</v>
      </c>
      <c r="H1369" t="s">
        <v>2304</v>
      </c>
      <c r="I1369">
        <v>28.8</v>
      </c>
    </row>
    <row r="1370" spans="1:9" x14ac:dyDescent="0.3">
      <c r="A1370">
        <v>54975</v>
      </c>
      <c r="B1370">
        <v>113</v>
      </c>
      <c r="C1370" t="s">
        <v>98</v>
      </c>
      <c r="D1370">
        <v>122</v>
      </c>
      <c r="E1370" t="s">
        <v>25</v>
      </c>
      <c r="F1370" s="20">
        <v>45672</v>
      </c>
      <c r="G1370" t="s">
        <v>1886</v>
      </c>
      <c r="H1370" t="s">
        <v>2305</v>
      </c>
      <c r="I1370">
        <v>364.83</v>
      </c>
    </row>
    <row r="1371" spans="1:9" x14ac:dyDescent="0.3">
      <c r="A1371">
        <v>54976</v>
      </c>
      <c r="B1371">
        <v>113</v>
      </c>
      <c r="C1371" t="s">
        <v>98</v>
      </c>
      <c r="D1371">
        <v>122</v>
      </c>
      <c r="E1371" t="s">
        <v>25</v>
      </c>
      <c r="F1371" s="20">
        <v>45672</v>
      </c>
      <c r="G1371" t="s">
        <v>1886</v>
      </c>
      <c r="H1371" t="s">
        <v>2306</v>
      </c>
      <c r="I1371">
        <v>364.83</v>
      </c>
    </row>
    <row r="1372" spans="1:9" x14ac:dyDescent="0.3">
      <c r="A1372">
        <v>54977</v>
      </c>
      <c r="B1372">
        <v>113</v>
      </c>
      <c r="C1372" t="s">
        <v>98</v>
      </c>
      <c r="D1372">
        <v>122</v>
      </c>
      <c r="E1372" t="s">
        <v>25</v>
      </c>
      <c r="F1372" s="20">
        <v>45672</v>
      </c>
      <c r="G1372" t="s">
        <v>1884</v>
      </c>
      <c r="H1372" t="s">
        <v>1980</v>
      </c>
      <c r="I1372">
        <v>-114.05</v>
      </c>
    </row>
    <row r="1373" spans="1:9" x14ac:dyDescent="0.3">
      <c r="A1373">
        <v>54978</v>
      </c>
      <c r="B1373">
        <v>113</v>
      </c>
      <c r="C1373" t="s">
        <v>98</v>
      </c>
      <c r="D1373">
        <v>122</v>
      </c>
      <c r="E1373" t="s">
        <v>25</v>
      </c>
      <c r="F1373" s="20">
        <v>45672</v>
      </c>
      <c r="G1373" t="s">
        <v>1884</v>
      </c>
      <c r="H1373" t="s">
        <v>2142</v>
      </c>
      <c r="I1373">
        <v>-1345.68</v>
      </c>
    </row>
    <row r="1374" spans="1:9" x14ac:dyDescent="0.3">
      <c r="A1374">
        <v>54979</v>
      </c>
      <c r="B1374">
        <v>113</v>
      </c>
      <c r="C1374" t="s">
        <v>98</v>
      </c>
      <c r="D1374">
        <v>122</v>
      </c>
      <c r="E1374" t="s">
        <v>25</v>
      </c>
      <c r="F1374" s="20">
        <v>45672</v>
      </c>
      <c r="G1374" t="s">
        <v>1884</v>
      </c>
      <c r="H1374" t="s">
        <v>1964</v>
      </c>
      <c r="I1374">
        <v>-5588.98</v>
      </c>
    </row>
    <row r="1375" spans="1:9" x14ac:dyDescent="0.3">
      <c r="A1375">
        <v>54980</v>
      </c>
      <c r="B1375">
        <v>113</v>
      </c>
      <c r="C1375" t="s">
        <v>98</v>
      </c>
      <c r="D1375">
        <v>122</v>
      </c>
      <c r="E1375" t="s">
        <v>25</v>
      </c>
      <c r="F1375" s="20">
        <v>45672</v>
      </c>
      <c r="G1375" t="s">
        <v>1884</v>
      </c>
      <c r="H1375" t="s">
        <v>2070</v>
      </c>
      <c r="I1375">
        <v>-957.09</v>
      </c>
    </row>
    <row r="1376" spans="1:9" x14ac:dyDescent="0.3">
      <c r="A1376">
        <v>54981</v>
      </c>
      <c r="B1376">
        <v>113</v>
      </c>
      <c r="C1376" t="s">
        <v>98</v>
      </c>
      <c r="D1376">
        <v>122</v>
      </c>
      <c r="E1376" t="s">
        <v>25</v>
      </c>
      <c r="F1376" s="20">
        <v>45672</v>
      </c>
      <c r="G1376" t="s">
        <v>1884</v>
      </c>
      <c r="H1376" t="s">
        <v>1918</v>
      </c>
      <c r="I1376">
        <v>-879.51</v>
      </c>
    </row>
    <row r="1377" spans="1:9" x14ac:dyDescent="0.3">
      <c r="A1377">
        <v>54982</v>
      </c>
      <c r="B1377">
        <v>113</v>
      </c>
      <c r="C1377" t="s">
        <v>98</v>
      </c>
      <c r="D1377">
        <v>122</v>
      </c>
      <c r="E1377" t="s">
        <v>25</v>
      </c>
      <c r="F1377" s="20">
        <v>45672</v>
      </c>
      <c r="G1377" t="s">
        <v>1884</v>
      </c>
      <c r="H1377" t="s">
        <v>1918</v>
      </c>
      <c r="I1377">
        <v>-913.77</v>
      </c>
    </row>
    <row r="1378" spans="1:9" x14ac:dyDescent="0.3">
      <c r="A1378">
        <v>54983</v>
      </c>
      <c r="B1378">
        <v>113</v>
      </c>
      <c r="C1378" t="s">
        <v>98</v>
      </c>
      <c r="D1378">
        <v>122</v>
      </c>
      <c r="E1378" t="s">
        <v>25</v>
      </c>
      <c r="F1378" s="20">
        <v>45672</v>
      </c>
      <c r="G1378" t="s">
        <v>1884</v>
      </c>
      <c r="H1378" t="s">
        <v>1902</v>
      </c>
      <c r="I1378">
        <v>-394.5</v>
      </c>
    </row>
    <row r="1379" spans="1:9" x14ac:dyDescent="0.3">
      <c r="A1379">
        <v>54984</v>
      </c>
      <c r="B1379">
        <v>113</v>
      </c>
      <c r="C1379" t="s">
        <v>98</v>
      </c>
      <c r="D1379">
        <v>122</v>
      </c>
      <c r="E1379" t="s">
        <v>25</v>
      </c>
      <c r="F1379" s="20">
        <v>45672</v>
      </c>
      <c r="G1379" t="s">
        <v>1884</v>
      </c>
      <c r="H1379" t="s">
        <v>1895</v>
      </c>
      <c r="I1379">
        <v>-295.22000000000003</v>
      </c>
    </row>
    <row r="1380" spans="1:9" x14ac:dyDescent="0.3">
      <c r="A1380">
        <v>54985</v>
      </c>
      <c r="B1380">
        <v>113</v>
      </c>
      <c r="C1380" t="s">
        <v>98</v>
      </c>
      <c r="D1380">
        <v>122</v>
      </c>
      <c r="E1380" t="s">
        <v>25</v>
      </c>
      <c r="F1380" s="20">
        <v>45672</v>
      </c>
      <c r="G1380" t="s">
        <v>1884</v>
      </c>
      <c r="H1380" t="s">
        <v>1996</v>
      </c>
      <c r="I1380">
        <v>-787.5</v>
      </c>
    </row>
    <row r="1381" spans="1:9" x14ac:dyDescent="0.3">
      <c r="A1381">
        <v>54986</v>
      </c>
      <c r="B1381">
        <v>113</v>
      </c>
      <c r="C1381" t="s">
        <v>98</v>
      </c>
      <c r="D1381">
        <v>122</v>
      </c>
      <c r="E1381" t="s">
        <v>25</v>
      </c>
      <c r="F1381" s="20">
        <v>45672</v>
      </c>
      <c r="G1381" t="s">
        <v>1884</v>
      </c>
      <c r="H1381" t="s">
        <v>1917</v>
      </c>
      <c r="I1381">
        <v>-2668.68</v>
      </c>
    </row>
    <row r="1382" spans="1:9" x14ac:dyDescent="0.3">
      <c r="A1382">
        <v>54987</v>
      </c>
      <c r="B1382">
        <v>113</v>
      </c>
      <c r="C1382" t="s">
        <v>98</v>
      </c>
      <c r="D1382">
        <v>122</v>
      </c>
      <c r="E1382" t="s">
        <v>25</v>
      </c>
      <c r="F1382" s="20">
        <v>45672</v>
      </c>
      <c r="G1382" t="s">
        <v>1884</v>
      </c>
      <c r="H1382" t="s">
        <v>1918</v>
      </c>
      <c r="I1382">
        <v>-1135.1099999999999</v>
      </c>
    </row>
    <row r="1383" spans="1:9" x14ac:dyDescent="0.3">
      <c r="A1383">
        <v>54988</v>
      </c>
      <c r="B1383">
        <v>113</v>
      </c>
      <c r="C1383" t="s">
        <v>98</v>
      </c>
      <c r="D1383">
        <v>122</v>
      </c>
      <c r="E1383" t="s">
        <v>25</v>
      </c>
      <c r="F1383" s="20">
        <v>45672</v>
      </c>
      <c r="G1383" t="s">
        <v>1884</v>
      </c>
      <c r="H1383" t="s">
        <v>1995</v>
      </c>
      <c r="I1383">
        <v>-2247.59</v>
      </c>
    </row>
    <row r="1384" spans="1:9" x14ac:dyDescent="0.3">
      <c r="A1384">
        <v>54989</v>
      </c>
      <c r="B1384">
        <v>113</v>
      </c>
      <c r="C1384" t="s">
        <v>98</v>
      </c>
      <c r="D1384">
        <v>122</v>
      </c>
      <c r="E1384" t="s">
        <v>25</v>
      </c>
      <c r="F1384" s="20">
        <v>45672</v>
      </c>
      <c r="G1384" t="s">
        <v>1884</v>
      </c>
      <c r="H1384" t="s">
        <v>1997</v>
      </c>
      <c r="I1384">
        <v>-700</v>
      </c>
    </row>
    <row r="1385" spans="1:9" x14ac:dyDescent="0.3">
      <c r="A1385">
        <v>54990</v>
      </c>
      <c r="B1385">
        <v>113</v>
      </c>
      <c r="C1385" t="s">
        <v>98</v>
      </c>
      <c r="D1385">
        <v>122</v>
      </c>
      <c r="E1385" t="s">
        <v>25</v>
      </c>
      <c r="F1385" s="20">
        <v>45672</v>
      </c>
      <c r="G1385" t="s">
        <v>1884</v>
      </c>
      <c r="H1385" t="s">
        <v>2058</v>
      </c>
      <c r="I1385">
        <v>-198</v>
      </c>
    </row>
    <row r="1386" spans="1:9" x14ac:dyDescent="0.3">
      <c r="A1386">
        <v>54991</v>
      </c>
      <c r="B1386">
        <v>113</v>
      </c>
      <c r="C1386" t="s">
        <v>98</v>
      </c>
      <c r="D1386">
        <v>122</v>
      </c>
      <c r="E1386" t="s">
        <v>25</v>
      </c>
      <c r="F1386" s="20">
        <v>45672</v>
      </c>
      <c r="G1386" t="s">
        <v>1884</v>
      </c>
      <c r="H1386" t="s">
        <v>1920</v>
      </c>
      <c r="I1386">
        <v>-916.8</v>
      </c>
    </row>
    <row r="1387" spans="1:9" x14ac:dyDescent="0.3">
      <c r="A1387">
        <v>54992</v>
      </c>
      <c r="B1387">
        <v>113</v>
      </c>
      <c r="C1387" t="s">
        <v>98</v>
      </c>
      <c r="D1387">
        <v>122</v>
      </c>
      <c r="E1387" t="s">
        <v>25</v>
      </c>
      <c r="F1387" s="20">
        <v>45672</v>
      </c>
      <c r="G1387" t="s">
        <v>1884</v>
      </c>
      <c r="H1387" t="s">
        <v>1994</v>
      </c>
      <c r="I1387">
        <v>-11363</v>
      </c>
    </row>
    <row r="1388" spans="1:9" x14ac:dyDescent="0.3">
      <c r="A1388">
        <v>54993</v>
      </c>
      <c r="B1388">
        <v>113</v>
      </c>
      <c r="C1388" t="s">
        <v>98</v>
      </c>
      <c r="D1388">
        <v>122</v>
      </c>
      <c r="E1388" t="s">
        <v>25</v>
      </c>
      <c r="F1388" s="20">
        <v>45672</v>
      </c>
      <c r="G1388" t="s">
        <v>1884</v>
      </c>
      <c r="H1388" t="s">
        <v>2198</v>
      </c>
      <c r="I1388">
        <v>-270</v>
      </c>
    </row>
    <row r="1389" spans="1:9" x14ac:dyDescent="0.3">
      <c r="A1389">
        <v>54994</v>
      </c>
      <c r="B1389">
        <v>113</v>
      </c>
      <c r="C1389" t="s">
        <v>98</v>
      </c>
      <c r="D1389">
        <v>122</v>
      </c>
      <c r="E1389" t="s">
        <v>25</v>
      </c>
      <c r="F1389" s="20">
        <v>45672</v>
      </c>
      <c r="G1389" t="s">
        <v>1884</v>
      </c>
      <c r="H1389" t="s">
        <v>2012</v>
      </c>
      <c r="I1389">
        <v>-240</v>
      </c>
    </row>
    <row r="1390" spans="1:9" x14ac:dyDescent="0.3">
      <c r="A1390">
        <v>54970</v>
      </c>
      <c r="B1390">
        <v>113</v>
      </c>
      <c r="C1390" t="s">
        <v>98</v>
      </c>
      <c r="D1390">
        <v>122</v>
      </c>
      <c r="E1390" t="s">
        <v>25</v>
      </c>
      <c r="F1390" s="20">
        <v>45671</v>
      </c>
      <c r="G1390" t="s">
        <v>1886</v>
      </c>
      <c r="H1390" t="s">
        <v>2187</v>
      </c>
      <c r="I1390">
        <v>38.85</v>
      </c>
    </row>
    <row r="1391" spans="1:9" x14ac:dyDescent="0.3">
      <c r="A1391">
        <v>54971</v>
      </c>
      <c r="B1391">
        <v>113</v>
      </c>
      <c r="C1391" t="s">
        <v>98</v>
      </c>
      <c r="D1391">
        <v>122</v>
      </c>
      <c r="E1391" t="s">
        <v>25</v>
      </c>
      <c r="F1391" s="20">
        <v>45671</v>
      </c>
      <c r="G1391" t="s">
        <v>1886</v>
      </c>
      <c r="H1391" t="s">
        <v>1927</v>
      </c>
      <c r="I1391">
        <v>246.24</v>
      </c>
    </row>
    <row r="1392" spans="1:9" x14ac:dyDescent="0.3">
      <c r="A1392">
        <v>54972</v>
      </c>
      <c r="B1392">
        <v>113</v>
      </c>
      <c r="C1392" t="s">
        <v>98</v>
      </c>
      <c r="D1392">
        <v>122</v>
      </c>
      <c r="E1392" t="s">
        <v>25</v>
      </c>
      <c r="F1392" s="20">
        <v>45671</v>
      </c>
      <c r="G1392" t="s">
        <v>1884</v>
      </c>
      <c r="H1392" t="s">
        <v>2104</v>
      </c>
      <c r="I1392">
        <v>-2697</v>
      </c>
    </row>
    <row r="1393" spans="1:9" x14ac:dyDescent="0.3">
      <c r="A1393">
        <v>54973</v>
      </c>
      <c r="B1393">
        <v>113</v>
      </c>
      <c r="C1393" t="s">
        <v>98</v>
      </c>
      <c r="D1393">
        <v>122</v>
      </c>
      <c r="E1393" t="s">
        <v>25</v>
      </c>
      <c r="F1393" s="20">
        <v>45671</v>
      </c>
      <c r="G1393" t="s">
        <v>1884</v>
      </c>
      <c r="H1393" t="s">
        <v>2104</v>
      </c>
      <c r="I1393">
        <v>-849</v>
      </c>
    </row>
    <row r="1394" spans="1:9" x14ac:dyDescent="0.3">
      <c r="A1394">
        <v>54941</v>
      </c>
      <c r="B1394">
        <v>113</v>
      </c>
      <c r="C1394" t="s">
        <v>98</v>
      </c>
      <c r="D1394">
        <v>122</v>
      </c>
      <c r="E1394" t="s">
        <v>25</v>
      </c>
      <c r="F1394" s="20">
        <v>45670</v>
      </c>
      <c r="G1394" t="s">
        <v>1886</v>
      </c>
      <c r="H1394" t="s">
        <v>1925</v>
      </c>
      <c r="I1394">
        <v>2557</v>
      </c>
    </row>
    <row r="1395" spans="1:9" x14ac:dyDescent="0.3">
      <c r="A1395">
        <v>54942</v>
      </c>
      <c r="B1395">
        <v>113</v>
      </c>
      <c r="C1395" t="s">
        <v>98</v>
      </c>
      <c r="D1395">
        <v>122</v>
      </c>
      <c r="E1395" t="s">
        <v>25</v>
      </c>
      <c r="F1395" s="20">
        <v>45670</v>
      </c>
      <c r="G1395" t="s">
        <v>1886</v>
      </c>
      <c r="H1395" t="s">
        <v>1927</v>
      </c>
      <c r="I1395">
        <v>42.41</v>
      </c>
    </row>
    <row r="1396" spans="1:9" x14ac:dyDescent="0.3">
      <c r="A1396">
        <v>54943</v>
      </c>
      <c r="B1396">
        <v>113</v>
      </c>
      <c r="C1396" t="s">
        <v>98</v>
      </c>
      <c r="D1396">
        <v>122</v>
      </c>
      <c r="E1396" t="s">
        <v>25</v>
      </c>
      <c r="F1396" s="20">
        <v>45670</v>
      </c>
      <c r="G1396" t="s">
        <v>1886</v>
      </c>
      <c r="H1396" t="s">
        <v>2307</v>
      </c>
      <c r="I1396">
        <v>223470.34</v>
      </c>
    </row>
    <row r="1397" spans="1:9" x14ac:dyDescent="0.3">
      <c r="A1397">
        <v>54944</v>
      </c>
      <c r="B1397">
        <v>113</v>
      </c>
      <c r="C1397" t="s">
        <v>98</v>
      </c>
      <c r="D1397">
        <v>122</v>
      </c>
      <c r="E1397" t="s">
        <v>25</v>
      </c>
      <c r="F1397" s="20">
        <v>45670</v>
      </c>
      <c r="G1397" t="s">
        <v>1886</v>
      </c>
      <c r="H1397" t="s">
        <v>2308</v>
      </c>
      <c r="I1397">
        <v>28.8</v>
      </c>
    </row>
    <row r="1398" spans="1:9" x14ac:dyDescent="0.3">
      <c r="A1398">
        <v>54945</v>
      </c>
      <c r="B1398">
        <v>113</v>
      </c>
      <c r="C1398" t="s">
        <v>98</v>
      </c>
      <c r="D1398">
        <v>122</v>
      </c>
      <c r="E1398" t="s">
        <v>25</v>
      </c>
      <c r="F1398" s="20">
        <v>45670</v>
      </c>
      <c r="G1398" t="s">
        <v>1884</v>
      </c>
      <c r="H1398" t="s">
        <v>2021</v>
      </c>
      <c r="I1398">
        <v>-1588</v>
      </c>
    </row>
    <row r="1399" spans="1:9" x14ac:dyDescent="0.3">
      <c r="A1399">
        <v>54946</v>
      </c>
      <c r="B1399">
        <v>113</v>
      </c>
      <c r="C1399" t="s">
        <v>98</v>
      </c>
      <c r="D1399">
        <v>122</v>
      </c>
      <c r="E1399" t="s">
        <v>25</v>
      </c>
      <c r="F1399" s="20">
        <v>45670</v>
      </c>
      <c r="G1399" t="s">
        <v>1884</v>
      </c>
      <c r="H1399" t="s">
        <v>2243</v>
      </c>
      <c r="I1399">
        <v>-9800</v>
      </c>
    </row>
    <row r="1400" spans="1:9" x14ac:dyDescent="0.3">
      <c r="A1400">
        <v>54947</v>
      </c>
      <c r="B1400">
        <v>113</v>
      </c>
      <c r="C1400" t="s">
        <v>98</v>
      </c>
      <c r="D1400">
        <v>122</v>
      </c>
      <c r="E1400" t="s">
        <v>25</v>
      </c>
      <c r="F1400" s="20">
        <v>45670</v>
      </c>
      <c r="G1400" t="s">
        <v>1884</v>
      </c>
      <c r="H1400" t="s">
        <v>2172</v>
      </c>
      <c r="I1400">
        <v>-5700.8</v>
      </c>
    </row>
    <row r="1401" spans="1:9" x14ac:dyDescent="0.3">
      <c r="A1401">
        <v>54948</v>
      </c>
      <c r="B1401">
        <v>113</v>
      </c>
      <c r="C1401" t="s">
        <v>98</v>
      </c>
      <c r="D1401">
        <v>122</v>
      </c>
      <c r="E1401" t="s">
        <v>25</v>
      </c>
      <c r="F1401" s="20">
        <v>45670</v>
      </c>
      <c r="G1401" t="s">
        <v>1884</v>
      </c>
      <c r="H1401" t="s">
        <v>1918</v>
      </c>
      <c r="I1401">
        <v>-929.31</v>
      </c>
    </row>
    <row r="1402" spans="1:9" x14ac:dyDescent="0.3">
      <c r="A1402">
        <v>54949</v>
      </c>
      <c r="B1402">
        <v>113</v>
      </c>
      <c r="C1402" t="s">
        <v>98</v>
      </c>
      <c r="D1402">
        <v>122</v>
      </c>
      <c r="E1402" t="s">
        <v>25</v>
      </c>
      <c r="F1402" s="20">
        <v>45670</v>
      </c>
      <c r="G1402" t="s">
        <v>1884</v>
      </c>
      <c r="H1402" t="s">
        <v>2017</v>
      </c>
      <c r="I1402">
        <v>-1724.25</v>
      </c>
    </row>
    <row r="1403" spans="1:9" x14ac:dyDescent="0.3">
      <c r="A1403">
        <v>54950</v>
      </c>
      <c r="B1403">
        <v>113</v>
      </c>
      <c r="C1403" t="s">
        <v>98</v>
      </c>
      <c r="D1403">
        <v>122</v>
      </c>
      <c r="E1403" t="s">
        <v>25</v>
      </c>
      <c r="F1403" s="20">
        <v>45670</v>
      </c>
      <c r="G1403" t="s">
        <v>1884</v>
      </c>
      <c r="H1403" t="s">
        <v>2013</v>
      </c>
      <c r="I1403">
        <v>-320</v>
      </c>
    </row>
    <row r="1404" spans="1:9" x14ac:dyDescent="0.3">
      <c r="A1404">
        <v>54951</v>
      </c>
      <c r="B1404">
        <v>113</v>
      </c>
      <c r="C1404" t="s">
        <v>98</v>
      </c>
      <c r="D1404">
        <v>122</v>
      </c>
      <c r="E1404" t="s">
        <v>25</v>
      </c>
      <c r="F1404" s="20">
        <v>45670</v>
      </c>
      <c r="G1404" t="s">
        <v>1884</v>
      </c>
      <c r="H1404" t="s">
        <v>1990</v>
      </c>
      <c r="I1404">
        <v>-219</v>
      </c>
    </row>
    <row r="1405" spans="1:9" x14ac:dyDescent="0.3">
      <c r="A1405">
        <v>54952</v>
      </c>
      <c r="B1405">
        <v>113</v>
      </c>
      <c r="C1405" t="s">
        <v>98</v>
      </c>
      <c r="D1405">
        <v>122</v>
      </c>
      <c r="E1405" t="s">
        <v>25</v>
      </c>
      <c r="F1405" s="20">
        <v>45670</v>
      </c>
      <c r="G1405" t="s">
        <v>1884</v>
      </c>
      <c r="H1405" t="s">
        <v>2270</v>
      </c>
      <c r="I1405">
        <v>-511.67</v>
      </c>
    </row>
    <row r="1406" spans="1:9" x14ac:dyDescent="0.3">
      <c r="A1406">
        <v>54953</v>
      </c>
      <c r="B1406">
        <v>113</v>
      </c>
      <c r="C1406" t="s">
        <v>98</v>
      </c>
      <c r="D1406">
        <v>122</v>
      </c>
      <c r="E1406" t="s">
        <v>25</v>
      </c>
      <c r="F1406" s="20">
        <v>45670</v>
      </c>
      <c r="G1406" t="s">
        <v>1884</v>
      </c>
      <c r="H1406" t="s">
        <v>1917</v>
      </c>
      <c r="I1406">
        <v>-3145.32</v>
      </c>
    </row>
    <row r="1407" spans="1:9" x14ac:dyDescent="0.3">
      <c r="A1407">
        <v>54954</v>
      </c>
      <c r="B1407">
        <v>113</v>
      </c>
      <c r="C1407" t="s">
        <v>98</v>
      </c>
      <c r="D1407">
        <v>122</v>
      </c>
      <c r="E1407" t="s">
        <v>25</v>
      </c>
      <c r="F1407" s="20">
        <v>45670</v>
      </c>
      <c r="G1407" t="s">
        <v>1884</v>
      </c>
      <c r="H1407" t="s">
        <v>1917</v>
      </c>
      <c r="I1407">
        <v>-2668.68</v>
      </c>
    </row>
    <row r="1408" spans="1:9" x14ac:dyDescent="0.3">
      <c r="A1408">
        <v>54955</v>
      </c>
      <c r="B1408">
        <v>113</v>
      </c>
      <c r="C1408" t="s">
        <v>98</v>
      </c>
      <c r="D1408">
        <v>122</v>
      </c>
      <c r="E1408" t="s">
        <v>25</v>
      </c>
      <c r="F1408" s="20">
        <v>45670</v>
      </c>
      <c r="G1408" t="s">
        <v>1884</v>
      </c>
      <c r="H1408" t="s">
        <v>1918</v>
      </c>
      <c r="I1408">
        <v>-1096.53</v>
      </c>
    </row>
    <row r="1409" spans="1:9" x14ac:dyDescent="0.3">
      <c r="A1409">
        <v>54956</v>
      </c>
      <c r="B1409">
        <v>113</v>
      </c>
      <c r="C1409" t="s">
        <v>98</v>
      </c>
      <c r="D1409">
        <v>122</v>
      </c>
      <c r="E1409" t="s">
        <v>25</v>
      </c>
      <c r="F1409" s="20">
        <v>45670</v>
      </c>
      <c r="G1409" t="s">
        <v>1884</v>
      </c>
      <c r="H1409" t="s">
        <v>2094</v>
      </c>
      <c r="I1409">
        <v>-864.6</v>
      </c>
    </row>
    <row r="1410" spans="1:9" x14ac:dyDescent="0.3">
      <c r="A1410">
        <v>54957</v>
      </c>
      <c r="B1410">
        <v>113</v>
      </c>
      <c r="C1410" t="s">
        <v>98</v>
      </c>
      <c r="D1410">
        <v>122</v>
      </c>
      <c r="E1410" t="s">
        <v>25</v>
      </c>
      <c r="F1410" s="20">
        <v>45670</v>
      </c>
      <c r="G1410" t="s">
        <v>1884</v>
      </c>
      <c r="H1410" t="s">
        <v>2174</v>
      </c>
      <c r="I1410">
        <v>-396</v>
      </c>
    </row>
    <row r="1411" spans="1:9" x14ac:dyDescent="0.3">
      <c r="A1411">
        <v>54958</v>
      </c>
      <c r="B1411">
        <v>113</v>
      </c>
      <c r="C1411" t="s">
        <v>98</v>
      </c>
      <c r="D1411">
        <v>122</v>
      </c>
      <c r="E1411" t="s">
        <v>25</v>
      </c>
      <c r="F1411" s="20">
        <v>45670</v>
      </c>
      <c r="G1411" t="s">
        <v>1884</v>
      </c>
      <c r="H1411" t="s">
        <v>1966</v>
      </c>
      <c r="I1411">
        <v>-4289.8900000000003</v>
      </c>
    </row>
    <row r="1412" spans="1:9" x14ac:dyDescent="0.3">
      <c r="A1412">
        <v>54959</v>
      </c>
      <c r="B1412">
        <v>113</v>
      </c>
      <c r="C1412" t="s">
        <v>98</v>
      </c>
      <c r="D1412">
        <v>122</v>
      </c>
      <c r="E1412" t="s">
        <v>25</v>
      </c>
      <c r="F1412" s="20">
        <v>45670</v>
      </c>
      <c r="G1412" t="s">
        <v>1884</v>
      </c>
      <c r="H1412" t="s">
        <v>1895</v>
      </c>
      <c r="I1412">
        <v>-2446.81</v>
      </c>
    </row>
    <row r="1413" spans="1:9" x14ac:dyDescent="0.3">
      <c r="A1413">
        <v>54960</v>
      </c>
      <c r="B1413">
        <v>113</v>
      </c>
      <c r="C1413" t="s">
        <v>98</v>
      </c>
      <c r="D1413">
        <v>122</v>
      </c>
      <c r="E1413" t="s">
        <v>25</v>
      </c>
      <c r="F1413" s="20">
        <v>45670</v>
      </c>
      <c r="G1413" t="s">
        <v>1884</v>
      </c>
      <c r="H1413" t="s">
        <v>1939</v>
      </c>
      <c r="I1413">
        <v>-1121.96</v>
      </c>
    </row>
    <row r="1414" spans="1:9" x14ac:dyDescent="0.3">
      <c r="A1414">
        <v>54961</v>
      </c>
      <c r="B1414">
        <v>113</v>
      </c>
      <c r="C1414" t="s">
        <v>98</v>
      </c>
      <c r="D1414">
        <v>122</v>
      </c>
      <c r="E1414" t="s">
        <v>25</v>
      </c>
      <c r="F1414" s="20">
        <v>45670</v>
      </c>
      <c r="G1414" t="s">
        <v>1884</v>
      </c>
      <c r="H1414" t="s">
        <v>2257</v>
      </c>
      <c r="I1414">
        <v>-498</v>
      </c>
    </row>
    <row r="1415" spans="1:9" x14ac:dyDescent="0.3">
      <c r="A1415">
        <v>54962</v>
      </c>
      <c r="B1415">
        <v>113</v>
      </c>
      <c r="C1415" t="s">
        <v>98</v>
      </c>
      <c r="D1415">
        <v>122</v>
      </c>
      <c r="E1415" t="s">
        <v>25</v>
      </c>
      <c r="F1415" s="20">
        <v>45670</v>
      </c>
      <c r="G1415" t="s">
        <v>1884</v>
      </c>
      <c r="H1415" t="s">
        <v>2019</v>
      </c>
      <c r="I1415">
        <v>-2957.96</v>
      </c>
    </row>
    <row r="1416" spans="1:9" x14ac:dyDescent="0.3">
      <c r="A1416">
        <v>54963</v>
      </c>
      <c r="B1416">
        <v>113</v>
      </c>
      <c r="C1416" t="s">
        <v>98</v>
      </c>
      <c r="D1416">
        <v>122</v>
      </c>
      <c r="E1416" t="s">
        <v>25</v>
      </c>
      <c r="F1416" s="20">
        <v>45670</v>
      </c>
      <c r="G1416" t="s">
        <v>1884</v>
      </c>
      <c r="H1416" t="s">
        <v>2023</v>
      </c>
      <c r="I1416">
        <v>-2800</v>
      </c>
    </row>
    <row r="1417" spans="1:9" x14ac:dyDescent="0.3">
      <c r="A1417">
        <v>54964</v>
      </c>
      <c r="B1417">
        <v>113</v>
      </c>
      <c r="C1417" t="s">
        <v>98</v>
      </c>
      <c r="D1417">
        <v>122</v>
      </c>
      <c r="E1417" t="s">
        <v>25</v>
      </c>
      <c r="F1417" s="20">
        <v>45670</v>
      </c>
      <c r="G1417" t="s">
        <v>1884</v>
      </c>
      <c r="H1417" t="s">
        <v>1958</v>
      </c>
      <c r="I1417">
        <v>-867.11</v>
      </c>
    </row>
    <row r="1418" spans="1:9" x14ac:dyDescent="0.3">
      <c r="A1418">
        <v>54965</v>
      </c>
      <c r="B1418">
        <v>113</v>
      </c>
      <c r="C1418" t="s">
        <v>98</v>
      </c>
      <c r="D1418">
        <v>122</v>
      </c>
      <c r="E1418" t="s">
        <v>25</v>
      </c>
      <c r="F1418" s="20">
        <v>45670</v>
      </c>
      <c r="G1418" t="s">
        <v>1884</v>
      </c>
      <c r="H1418" t="s">
        <v>2052</v>
      </c>
      <c r="I1418">
        <v>-190.66</v>
      </c>
    </row>
    <row r="1419" spans="1:9" x14ac:dyDescent="0.3">
      <c r="A1419">
        <v>54966</v>
      </c>
      <c r="B1419">
        <v>113</v>
      </c>
      <c r="C1419" t="s">
        <v>98</v>
      </c>
      <c r="D1419">
        <v>122</v>
      </c>
      <c r="E1419" t="s">
        <v>25</v>
      </c>
      <c r="F1419" s="20">
        <v>45670</v>
      </c>
      <c r="G1419" t="s">
        <v>1884</v>
      </c>
      <c r="H1419" t="s">
        <v>2309</v>
      </c>
      <c r="I1419">
        <v>-12.3</v>
      </c>
    </row>
    <row r="1420" spans="1:9" x14ac:dyDescent="0.3">
      <c r="A1420">
        <v>54967</v>
      </c>
      <c r="B1420">
        <v>113</v>
      </c>
      <c r="C1420" t="s">
        <v>98</v>
      </c>
      <c r="D1420">
        <v>122</v>
      </c>
      <c r="E1420" t="s">
        <v>25</v>
      </c>
      <c r="F1420" s="20">
        <v>45670</v>
      </c>
      <c r="G1420" t="s">
        <v>1884</v>
      </c>
      <c r="H1420" t="s">
        <v>2309</v>
      </c>
      <c r="I1420">
        <v>-12.3</v>
      </c>
    </row>
    <row r="1421" spans="1:9" x14ac:dyDescent="0.3">
      <c r="A1421">
        <v>54968</v>
      </c>
      <c r="B1421">
        <v>113</v>
      </c>
      <c r="C1421" t="s">
        <v>98</v>
      </c>
      <c r="D1421">
        <v>122</v>
      </c>
      <c r="E1421" t="s">
        <v>25</v>
      </c>
      <c r="F1421" s="20">
        <v>45670</v>
      </c>
      <c r="G1421" t="s">
        <v>1884</v>
      </c>
      <c r="H1421" t="s">
        <v>2309</v>
      </c>
      <c r="I1421">
        <v>-12.3</v>
      </c>
    </row>
    <row r="1422" spans="1:9" x14ac:dyDescent="0.3">
      <c r="A1422">
        <v>53470</v>
      </c>
      <c r="B1422">
        <v>113</v>
      </c>
      <c r="C1422" t="s">
        <v>98</v>
      </c>
      <c r="D1422">
        <v>122</v>
      </c>
      <c r="E1422" t="s">
        <v>25</v>
      </c>
      <c r="F1422" s="20">
        <v>45667</v>
      </c>
      <c r="G1422" t="s">
        <v>1886</v>
      </c>
      <c r="H1422" t="s">
        <v>1925</v>
      </c>
      <c r="I1422">
        <v>1630</v>
      </c>
    </row>
    <row r="1423" spans="1:9" x14ac:dyDescent="0.3">
      <c r="A1423">
        <v>53471</v>
      </c>
      <c r="B1423">
        <v>113</v>
      </c>
      <c r="C1423" t="s">
        <v>98</v>
      </c>
      <c r="D1423">
        <v>122</v>
      </c>
      <c r="E1423" t="s">
        <v>25</v>
      </c>
      <c r="F1423" s="20">
        <v>45667</v>
      </c>
      <c r="G1423" t="s">
        <v>1886</v>
      </c>
      <c r="H1423" t="s">
        <v>2027</v>
      </c>
      <c r="I1423">
        <v>1048.8900000000001</v>
      </c>
    </row>
    <row r="1424" spans="1:9" x14ac:dyDescent="0.3">
      <c r="A1424">
        <v>53472</v>
      </c>
      <c r="B1424">
        <v>113</v>
      </c>
      <c r="C1424" t="s">
        <v>98</v>
      </c>
      <c r="D1424">
        <v>122</v>
      </c>
      <c r="E1424" t="s">
        <v>25</v>
      </c>
      <c r="F1424" s="20">
        <v>45667</v>
      </c>
      <c r="G1424" t="s">
        <v>1886</v>
      </c>
      <c r="H1424" t="s">
        <v>1927</v>
      </c>
      <c r="I1424">
        <v>648.16999999999996</v>
      </c>
    </row>
    <row r="1425" spans="1:9" x14ac:dyDescent="0.3">
      <c r="A1425">
        <v>53473</v>
      </c>
      <c r="B1425">
        <v>113</v>
      </c>
      <c r="C1425" t="s">
        <v>98</v>
      </c>
      <c r="D1425">
        <v>122</v>
      </c>
      <c r="E1425" t="s">
        <v>25</v>
      </c>
      <c r="F1425" s="20">
        <v>45667</v>
      </c>
      <c r="G1425" t="s">
        <v>1886</v>
      </c>
      <c r="H1425" t="s">
        <v>2310</v>
      </c>
      <c r="I1425">
        <v>57.6</v>
      </c>
    </row>
    <row r="1426" spans="1:9" x14ac:dyDescent="0.3">
      <c r="A1426">
        <v>53474</v>
      </c>
      <c r="B1426">
        <v>113</v>
      </c>
      <c r="C1426" t="s">
        <v>98</v>
      </c>
      <c r="D1426">
        <v>122</v>
      </c>
      <c r="E1426" t="s">
        <v>25</v>
      </c>
      <c r="F1426" s="20">
        <v>45667</v>
      </c>
      <c r="G1426" t="s">
        <v>1886</v>
      </c>
      <c r="H1426" t="s">
        <v>2311</v>
      </c>
      <c r="I1426">
        <v>1000</v>
      </c>
    </row>
    <row r="1427" spans="1:9" x14ac:dyDescent="0.3">
      <c r="A1427">
        <v>53463</v>
      </c>
      <c r="B1427">
        <v>113</v>
      </c>
      <c r="C1427" t="s">
        <v>98</v>
      </c>
      <c r="D1427">
        <v>122</v>
      </c>
      <c r="E1427" t="s">
        <v>25</v>
      </c>
      <c r="F1427" s="20">
        <v>45666</v>
      </c>
      <c r="G1427" t="s">
        <v>1886</v>
      </c>
      <c r="H1427" t="s">
        <v>1925</v>
      </c>
      <c r="I1427">
        <v>970</v>
      </c>
    </row>
    <row r="1428" spans="1:9" x14ac:dyDescent="0.3">
      <c r="A1428">
        <v>53464</v>
      </c>
      <c r="B1428">
        <v>113</v>
      </c>
      <c r="C1428" t="s">
        <v>98</v>
      </c>
      <c r="D1428">
        <v>122</v>
      </c>
      <c r="E1428" t="s">
        <v>25</v>
      </c>
      <c r="F1428" s="20">
        <v>45666</v>
      </c>
      <c r="G1428" t="s">
        <v>1886</v>
      </c>
      <c r="H1428" t="s">
        <v>1927</v>
      </c>
      <c r="I1428">
        <v>129.69999999999999</v>
      </c>
    </row>
    <row r="1429" spans="1:9" x14ac:dyDescent="0.3">
      <c r="A1429">
        <v>53465</v>
      </c>
      <c r="B1429">
        <v>113</v>
      </c>
      <c r="C1429" t="s">
        <v>98</v>
      </c>
      <c r="D1429">
        <v>122</v>
      </c>
      <c r="E1429" t="s">
        <v>25</v>
      </c>
      <c r="F1429" s="20">
        <v>45666</v>
      </c>
      <c r="G1429" t="s">
        <v>1886</v>
      </c>
      <c r="H1429" t="s">
        <v>2312</v>
      </c>
      <c r="I1429">
        <v>28.8</v>
      </c>
    </row>
    <row r="1430" spans="1:9" x14ac:dyDescent="0.3">
      <c r="A1430">
        <v>53466</v>
      </c>
      <c r="B1430">
        <v>113</v>
      </c>
      <c r="C1430" t="s">
        <v>98</v>
      </c>
      <c r="D1430">
        <v>122</v>
      </c>
      <c r="E1430" t="s">
        <v>25</v>
      </c>
      <c r="F1430" s="20">
        <v>45666</v>
      </c>
      <c r="G1430" t="s">
        <v>1884</v>
      </c>
      <c r="H1430" t="s">
        <v>2313</v>
      </c>
      <c r="I1430">
        <v>-41368.31</v>
      </c>
    </row>
    <row r="1431" spans="1:9" x14ac:dyDescent="0.3">
      <c r="A1431">
        <v>53467</v>
      </c>
      <c r="B1431">
        <v>113</v>
      </c>
      <c r="C1431" t="s">
        <v>98</v>
      </c>
      <c r="D1431">
        <v>122</v>
      </c>
      <c r="E1431" t="s">
        <v>25</v>
      </c>
      <c r="F1431" s="20">
        <v>45666</v>
      </c>
      <c r="G1431" t="s">
        <v>1884</v>
      </c>
      <c r="H1431" t="s">
        <v>2156</v>
      </c>
      <c r="I1431">
        <v>-120000</v>
      </c>
    </row>
    <row r="1432" spans="1:9" x14ac:dyDescent="0.3">
      <c r="A1432">
        <v>53468</v>
      </c>
      <c r="B1432">
        <v>113</v>
      </c>
      <c r="C1432" t="s">
        <v>98</v>
      </c>
      <c r="D1432">
        <v>122</v>
      </c>
      <c r="E1432" t="s">
        <v>25</v>
      </c>
      <c r="F1432" s="20">
        <v>45666</v>
      </c>
      <c r="G1432" t="s">
        <v>1884</v>
      </c>
      <c r="H1432" t="s">
        <v>2314</v>
      </c>
      <c r="I1432">
        <v>-12.3</v>
      </c>
    </row>
    <row r="1433" spans="1:9" x14ac:dyDescent="0.3">
      <c r="A1433">
        <v>51551</v>
      </c>
      <c r="B1433">
        <v>113</v>
      </c>
      <c r="C1433" t="s">
        <v>98</v>
      </c>
      <c r="D1433">
        <v>122</v>
      </c>
      <c r="E1433" t="s">
        <v>25</v>
      </c>
      <c r="F1433" s="20">
        <v>45665</v>
      </c>
      <c r="G1433" t="s">
        <v>1886</v>
      </c>
      <c r="H1433" t="s">
        <v>2149</v>
      </c>
      <c r="I1433">
        <v>6690</v>
      </c>
    </row>
    <row r="1434" spans="1:9" x14ac:dyDescent="0.3">
      <c r="A1434">
        <v>51552</v>
      </c>
      <c r="B1434">
        <v>113</v>
      </c>
      <c r="C1434" t="s">
        <v>98</v>
      </c>
      <c r="D1434">
        <v>122</v>
      </c>
      <c r="E1434" t="s">
        <v>25</v>
      </c>
      <c r="F1434" s="20">
        <v>45665</v>
      </c>
      <c r="G1434" t="s">
        <v>1886</v>
      </c>
      <c r="H1434" t="s">
        <v>2137</v>
      </c>
      <c r="I1434">
        <v>1450</v>
      </c>
    </row>
    <row r="1435" spans="1:9" x14ac:dyDescent="0.3">
      <c r="A1435">
        <v>51553</v>
      </c>
      <c r="B1435">
        <v>113</v>
      </c>
      <c r="C1435" t="s">
        <v>98</v>
      </c>
      <c r="D1435">
        <v>122</v>
      </c>
      <c r="E1435" t="s">
        <v>25</v>
      </c>
      <c r="F1435" s="20">
        <v>45665</v>
      </c>
      <c r="G1435" t="s">
        <v>1884</v>
      </c>
      <c r="H1435" t="s">
        <v>2315</v>
      </c>
      <c r="I1435">
        <v>-5000</v>
      </c>
    </row>
    <row r="1436" spans="1:9" x14ac:dyDescent="0.3">
      <c r="A1436">
        <v>51554</v>
      </c>
      <c r="B1436">
        <v>113</v>
      </c>
      <c r="C1436" t="s">
        <v>98</v>
      </c>
      <c r="D1436">
        <v>122</v>
      </c>
      <c r="E1436" t="s">
        <v>25</v>
      </c>
      <c r="F1436" s="20">
        <v>45665</v>
      </c>
      <c r="G1436" t="s">
        <v>1884</v>
      </c>
      <c r="H1436" t="s">
        <v>2316</v>
      </c>
      <c r="I1436">
        <v>-2100</v>
      </c>
    </row>
    <row r="1437" spans="1:9" x14ac:dyDescent="0.3">
      <c r="A1437">
        <v>51555</v>
      </c>
      <c r="B1437">
        <v>113</v>
      </c>
      <c r="C1437" t="s">
        <v>98</v>
      </c>
      <c r="D1437">
        <v>122</v>
      </c>
      <c r="E1437" t="s">
        <v>25</v>
      </c>
      <c r="F1437" s="20">
        <v>45665</v>
      </c>
      <c r="G1437" t="s">
        <v>1884</v>
      </c>
      <c r="H1437" t="s">
        <v>2316</v>
      </c>
      <c r="I1437">
        <v>-4500</v>
      </c>
    </row>
    <row r="1438" spans="1:9" x14ac:dyDescent="0.3">
      <c r="A1438">
        <v>51556</v>
      </c>
      <c r="B1438">
        <v>113</v>
      </c>
      <c r="C1438" t="s">
        <v>98</v>
      </c>
      <c r="D1438">
        <v>122</v>
      </c>
      <c r="E1438" t="s">
        <v>25</v>
      </c>
      <c r="F1438" s="20">
        <v>45665</v>
      </c>
      <c r="G1438" t="s">
        <v>1884</v>
      </c>
      <c r="H1438" t="s">
        <v>2316</v>
      </c>
      <c r="I1438">
        <v>-4886.24</v>
      </c>
    </row>
    <row r="1439" spans="1:9" x14ac:dyDescent="0.3">
      <c r="A1439">
        <v>51557</v>
      </c>
      <c r="B1439">
        <v>113</v>
      </c>
      <c r="C1439" t="s">
        <v>98</v>
      </c>
      <c r="D1439">
        <v>122</v>
      </c>
      <c r="E1439" t="s">
        <v>25</v>
      </c>
      <c r="F1439" s="20">
        <v>45665</v>
      </c>
      <c r="G1439" t="s">
        <v>1884</v>
      </c>
      <c r="H1439" t="s">
        <v>2316</v>
      </c>
      <c r="I1439">
        <v>-16000</v>
      </c>
    </row>
    <row r="1440" spans="1:9" x14ac:dyDescent="0.3">
      <c r="A1440">
        <v>51558</v>
      </c>
      <c r="B1440">
        <v>113</v>
      </c>
      <c r="C1440" t="s">
        <v>98</v>
      </c>
      <c r="D1440">
        <v>122</v>
      </c>
      <c r="E1440" t="s">
        <v>25</v>
      </c>
      <c r="F1440" s="20">
        <v>45665</v>
      </c>
      <c r="G1440" t="s">
        <v>1884</v>
      </c>
      <c r="H1440" t="s">
        <v>2316</v>
      </c>
      <c r="I1440">
        <v>-14000</v>
      </c>
    </row>
    <row r="1441" spans="1:9" x14ac:dyDescent="0.3">
      <c r="A1441">
        <v>51559</v>
      </c>
      <c r="B1441">
        <v>113</v>
      </c>
      <c r="C1441" t="s">
        <v>98</v>
      </c>
      <c r="D1441">
        <v>122</v>
      </c>
      <c r="E1441" t="s">
        <v>25</v>
      </c>
      <c r="F1441" s="20">
        <v>45665</v>
      </c>
      <c r="G1441" t="s">
        <v>1884</v>
      </c>
      <c r="H1441" t="s">
        <v>2317</v>
      </c>
      <c r="I1441">
        <v>-2800</v>
      </c>
    </row>
    <row r="1442" spans="1:9" x14ac:dyDescent="0.3">
      <c r="A1442">
        <v>51560</v>
      </c>
      <c r="B1442">
        <v>113</v>
      </c>
      <c r="C1442" t="s">
        <v>98</v>
      </c>
      <c r="D1442">
        <v>122</v>
      </c>
      <c r="E1442" t="s">
        <v>25</v>
      </c>
      <c r="F1442" s="20">
        <v>45665</v>
      </c>
      <c r="G1442" t="s">
        <v>1884</v>
      </c>
      <c r="H1442" t="s">
        <v>2163</v>
      </c>
      <c r="I1442">
        <v>-7160</v>
      </c>
    </row>
    <row r="1443" spans="1:9" x14ac:dyDescent="0.3">
      <c r="A1443">
        <v>51561</v>
      </c>
      <c r="B1443">
        <v>113</v>
      </c>
      <c r="C1443" t="s">
        <v>98</v>
      </c>
      <c r="D1443">
        <v>122</v>
      </c>
      <c r="E1443" t="s">
        <v>25</v>
      </c>
      <c r="F1443" s="20">
        <v>45665</v>
      </c>
      <c r="G1443" t="s">
        <v>1884</v>
      </c>
      <c r="H1443" t="s">
        <v>2161</v>
      </c>
      <c r="I1443">
        <v>-4360</v>
      </c>
    </row>
    <row r="1444" spans="1:9" x14ac:dyDescent="0.3">
      <c r="A1444">
        <v>51562</v>
      </c>
      <c r="B1444">
        <v>113</v>
      </c>
      <c r="C1444" t="s">
        <v>98</v>
      </c>
      <c r="D1444">
        <v>122</v>
      </c>
      <c r="E1444" t="s">
        <v>25</v>
      </c>
      <c r="F1444" s="20">
        <v>45665</v>
      </c>
      <c r="G1444" t="s">
        <v>1884</v>
      </c>
      <c r="H1444" t="s">
        <v>2160</v>
      </c>
      <c r="I1444">
        <v>-4910</v>
      </c>
    </row>
    <row r="1445" spans="1:9" x14ac:dyDescent="0.3">
      <c r="A1445">
        <v>51563</v>
      </c>
      <c r="B1445">
        <v>113</v>
      </c>
      <c r="C1445" t="s">
        <v>98</v>
      </c>
      <c r="D1445">
        <v>122</v>
      </c>
      <c r="E1445" t="s">
        <v>25</v>
      </c>
      <c r="F1445" s="20">
        <v>45665</v>
      </c>
      <c r="G1445" t="s">
        <v>1884</v>
      </c>
      <c r="H1445" t="s">
        <v>2111</v>
      </c>
      <c r="I1445">
        <v>-5130</v>
      </c>
    </row>
    <row r="1446" spans="1:9" x14ac:dyDescent="0.3">
      <c r="A1446">
        <v>51564</v>
      </c>
      <c r="B1446">
        <v>113</v>
      </c>
      <c r="C1446" t="s">
        <v>98</v>
      </c>
      <c r="D1446">
        <v>122</v>
      </c>
      <c r="E1446" t="s">
        <v>25</v>
      </c>
      <c r="F1446" s="20">
        <v>45665</v>
      </c>
      <c r="G1446" t="s">
        <v>1884</v>
      </c>
      <c r="H1446" t="s">
        <v>2168</v>
      </c>
      <c r="I1446">
        <v>-6230</v>
      </c>
    </row>
    <row r="1447" spans="1:9" x14ac:dyDescent="0.3">
      <c r="A1447">
        <v>51565</v>
      </c>
      <c r="B1447">
        <v>113</v>
      </c>
      <c r="C1447" t="s">
        <v>98</v>
      </c>
      <c r="D1447">
        <v>122</v>
      </c>
      <c r="E1447" t="s">
        <v>25</v>
      </c>
      <c r="F1447" s="20">
        <v>45665</v>
      </c>
      <c r="G1447" t="s">
        <v>1884</v>
      </c>
      <c r="H1447" t="s">
        <v>2159</v>
      </c>
      <c r="I1447">
        <v>-6690</v>
      </c>
    </row>
    <row r="1448" spans="1:9" x14ac:dyDescent="0.3">
      <c r="A1448">
        <v>51566</v>
      </c>
      <c r="B1448">
        <v>113</v>
      </c>
      <c r="C1448" t="s">
        <v>98</v>
      </c>
      <c r="D1448">
        <v>122</v>
      </c>
      <c r="E1448" t="s">
        <v>25</v>
      </c>
      <c r="F1448" s="20">
        <v>45665</v>
      </c>
      <c r="G1448" t="s">
        <v>1884</v>
      </c>
      <c r="H1448" t="s">
        <v>2166</v>
      </c>
      <c r="I1448">
        <v>-6690</v>
      </c>
    </row>
    <row r="1449" spans="1:9" x14ac:dyDescent="0.3">
      <c r="A1449">
        <v>51567</v>
      </c>
      <c r="B1449">
        <v>113</v>
      </c>
      <c r="C1449" t="s">
        <v>98</v>
      </c>
      <c r="D1449">
        <v>122</v>
      </c>
      <c r="E1449" t="s">
        <v>25</v>
      </c>
      <c r="F1449" s="20">
        <v>45665</v>
      </c>
      <c r="G1449" t="s">
        <v>1884</v>
      </c>
      <c r="H1449" t="s">
        <v>2162</v>
      </c>
      <c r="I1449">
        <v>-6690</v>
      </c>
    </row>
    <row r="1450" spans="1:9" x14ac:dyDescent="0.3">
      <c r="A1450">
        <v>51568</v>
      </c>
      <c r="B1450">
        <v>113</v>
      </c>
      <c r="C1450" t="s">
        <v>98</v>
      </c>
      <c r="D1450">
        <v>122</v>
      </c>
      <c r="E1450" t="s">
        <v>25</v>
      </c>
      <c r="F1450" s="20">
        <v>45665</v>
      </c>
      <c r="G1450" t="s">
        <v>1884</v>
      </c>
      <c r="H1450" t="s">
        <v>2170</v>
      </c>
      <c r="I1450">
        <v>-11711</v>
      </c>
    </row>
    <row r="1451" spans="1:9" x14ac:dyDescent="0.3">
      <c r="A1451">
        <v>51569</v>
      </c>
      <c r="B1451">
        <v>113</v>
      </c>
      <c r="C1451" t="s">
        <v>98</v>
      </c>
      <c r="D1451">
        <v>122</v>
      </c>
      <c r="E1451" t="s">
        <v>25</v>
      </c>
      <c r="F1451" s="20">
        <v>45665</v>
      </c>
      <c r="G1451" t="s">
        <v>1884</v>
      </c>
      <c r="H1451" t="s">
        <v>2318</v>
      </c>
      <c r="I1451">
        <v>-9220</v>
      </c>
    </row>
    <row r="1452" spans="1:9" x14ac:dyDescent="0.3">
      <c r="A1452">
        <v>51570</v>
      </c>
      <c r="B1452">
        <v>113</v>
      </c>
      <c r="C1452" t="s">
        <v>98</v>
      </c>
      <c r="D1452">
        <v>122</v>
      </c>
      <c r="E1452" t="s">
        <v>25</v>
      </c>
      <c r="F1452" s="20">
        <v>45665</v>
      </c>
      <c r="G1452" t="s">
        <v>1884</v>
      </c>
      <c r="H1452" t="s">
        <v>2167</v>
      </c>
      <c r="I1452">
        <v>-8360</v>
      </c>
    </row>
    <row r="1453" spans="1:9" x14ac:dyDescent="0.3">
      <c r="A1453">
        <v>51571</v>
      </c>
      <c r="B1453">
        <v>113</v>
      </c>
      <c r="C1453" t="s">
        <v>98</v>
      </c>
      <c r="D1453">
        <v>122</v>
      </c>
      <c r="E1453" t="s">
        <v>25</v>
      </c>
      <c r="F1453" s="20">
        <v>45665</v>
      </c>
      <c r="G1453" t="s">
        <v>1884</v>
      </c>
      <c r="H1453" t="s">
        <v>2157</v>
      </c>
      <c r="I1453">
        <v>-3580</v>
      </c>
    </row>
    <row r="1454" spans="1:9" x14ac:dyDescent="0.3">
      <c r="A1454">
        <v>51572</v>
      </c>
      <c r="B1454">
        <v>113</v>
      </c>
      <c r="C1454" t="s">
        <v>98</v>
      </c>
      <c r="D1454">
        <v>122</v>
      </c>
      <c r="E1454" t="s">
        <v>25</v>
      </c>
      <c r="F1454" s="20">
        <v>45665</v>
      </c>
      <c r="G1454" t="s">
        <v>1884</v>
      </c>
      <c r="H1454" t="s">
        <v>2256</v>
      </c>
      <c r="I1454">
        <v>-1809</v>
      </c>
    </row>
    <row r="1455" spans="1:9" x14ac:dyDescent="0.3">
      <c r="A1455">
        <v>51573</v>
      </c>
      <c r="B1455">
        <v>113</v>
      </c>
      <c r="C1455" t="s">
        <v>98</v>
      </c>
      <c r="D1455">
        <v>122</v>
      </c>
      <c r="E1455" t="s">
        <v>25</v>
      </c>
      <c r="F1455" s="20">
        <v>45665</v>
      </c>
      <c r="G1455" t="s">
        <v>1884</v>
      </c>
      <c r="H1455" t="s">
        <v>2158</v>
      </c>
      <c r="I1455">
        <v>-2400</v>
      </c>
    </row>
    <row r="1456" spans="1:9" x14ac:dyDescent="0.3">
      <c r="A1456">
        <v>51574</v>
      </c>
      <c r="B1456">
        <v>113</v>
      </c>
      <c r="C1456" t="s">
        <v>98</v>
      </c>
      <c r="D1456">
        <v>122</v>
      </c>
      <c r="E1456" t="s">
        <v>25</v>
      </c>
      <c r="F1456" s="20">
        <v>45665</v>
      </c>
      <c r="G1456" t="s">
        <v>1884</v>
      </c>
      <c r="H1456" t="s">
        <v>2165</v>
      </c>
      <c r="I1456">
        <v>-3850</v>
      </c>
    </row>
    <row r="1457" spans="1:9" x14ac:dyDescent="0.3">
      <c r="A1457">
        <v>51575</v>
      </c>
      <c r="B1457">
        <v>113</v>
      </c>
      <c r="C1457" t="s">
        <v>98</v>
      </c>
      <c r="D1457">
        <v>122</v>
      </c>
      <c r="E1457" t="s">
        <v>25</v>
      </c>
      <c r="F1457" s="20">
        <v>45665</v>
      </c>
      <c r="G1457" t="s">
        <v>1884</v>
      </c>
      <c r="H1457" t="s">
        <v>2139</v>
      </c>
      <c r="I1457">
        <v>-1450</v>
      </c>
    </row>
    <row r="1458" spans="1:9" x14ac:dyDescent="0.3">
      <c r="A1458">
        <v>51576</v>
      </c>
      <c r="B1458">
        <v>113</v>
      </c>
      <c r="C1458" t="s">
        <v>98</v>
      </c>
      <c r="D1458">
        <v>122</v>
      </c>
      <c r="E1458" t="s">
        <v>25</v>
      </c>
      <c r="F1458" s="20">
        <v>45665</v>
      </c>
      <c r="G1458" t="s">
        <v>1884</v>
      </c>
      <c r="H1458" t="s">
        <v>2155</v>
      </c>
      <c r="I1458">
        <v>-7200</v>
      </c>
    </row>
    <row r="1459" spans="1:9" x14ac:dyDescent="0.3">
      <c r="A1459">
        <v>51577</v>
      </c>
      <c r="B1459">
        <v>113</v>
      </c>
      <c r="C1459" t="s">
        <v>98</v>
      </c>
      <c r="D1459">
        <v>122</v>
      </c>
      <c r="E1459" t="s">
        <v>25</v>
      </c>
      <c r="F1459" s="20">
        <v>45665</v>
      </c>
      <c r="G1459" t="s">
        <v>1884</v>
      </c>
      <c r="H1459" t="s">
        <v>2053</v>
      </c>
      <c r="I1459">
        <v>-6000</v>
      </c>
    </row>
    <row r="1460" spans="1:9" x14ac:dyDescent="0.3">
      <c r="A1460">
        <v>51578</v>
      </c>
      <c r="B1460">
        <v>113</v>
      </c>
      <c r="C1460" t="s">
        <v>98</v>
      </c>
      <c r="D1460">
        <v>122</v>
      </c>
      <c r="E1460" t="s">
        <v>25</v>
      </c>
      <c r="F1460" s="20">
        <v>45665</v>
      </c>
      <c r="G1460" t="s">
        <v>1884</v>
      </c>
      <c r="H1460" t="s">
        <v>2171</v>
      </c>
      <c r="I1460">
        <v>-5000</v>
      </c>
    </row>
    <row r="1461" spans="1:9" x14ac:dyDescent="0.3">
      <c r="A1461">
        <v>51579</v>
      </c>
      <c r="B1461">
        <v>113</v>
      </c>
      <c r="C1461" t="s">
        <v>98</v>
      </c>
      <c r="D1461">
        <v>122</v>
      </c>
      <c r="E1461" t="s">
        <v>25</v>
      </c>
      <c r="F1461" s="20">
        <v>45665</v>
      </c>
      <c r="G1461" t="s">
        <v>1884</v>
      </c>
      <c r="H1461" t="s">
        <v>2156</v>
      </c>
      <c r="I1461">
        <v>-697.07</v>
      </c>
    </row>
    <row r="1462" spans="1:9" x14ac:dyDescent="0.3">
      <c r="A1462">
        <v>51580</v>
      </c>
      <c r="B1462">
        <v>113</v>
      </c>
      <c r="C1462" t="s">
        <v>98</v>
      </c>
      <c r="D1462">
        <v>122</v>
      </c>
      <c r="E1462" t="s">
        <v>25</v>
      </c>
      <c r="F1462" s="20">
        <v>45665</v>
      </c>
      <c r="G1462" t="s">
        <v>1884</v>
      </c>
      <c r="H1462" t="s">
        <v>2140</v>
      </c>
      <c r="I1462">
        <v>-5700</v>
      </c>
    </row>
    <row r="1463" spans="1:9" x14ac:dyDescent="0.3">
      <c r="A1463">
        <v>51581</v>
      </c>
      <c r="B1463">
        <v>113</v>
      </c>
      <c r="C1463" t="s">
        <v>98</v>
      </c>
      <c r="D1463">
        <v>122</v>
      </c>
      <c r="E1463" t="s">
        <v>25</v>
      </c>
      <c r="F1463" s="20">
        <v>45665</v>
      </c>
      <c r="G1463" t="s">
        <v>1884</v>
      </c>
      <c r="H1463" t="s">
        <v>2052</v>
      </c>
      <c r="I1463">
        <v>-15000</v>
      </c>
    </row>
    <row r="1464" spans="1:9" x14ac:dyDescent="0.3">
      <c r="A1464">
        <v>51582</v>
      </c>
      <c r="B1464">
        <v>113</v>
      </c>
      <c r="C1464" t="s">
        <v>98</v>
      </c>
      <c r="D1464">
        <v>122</v>
      </c>
      <c r="E1464" t="s">
        <v>25</v>
      </c>
      <c r="F1464" s="20">
        <v>45665</v>
      </c>
      <c r="G1464" t="s">
        <v>1884</v>
      </c>
      <c r="H1464" t="s">
        <v>1894</v>
      </c>
      <c r="I1464">
        <v>-646.5</v>
      </c>
    </row>
    <row r="1465" spans="1:9" x14ac:dyDescent="0.3">
      <c r="A1465">
        <v>51583</v>
      </c>
      <c r="B1465">
        <v>113</v>
      </c>
      <c r="C1465" t="s">
        <v>98</v>
      </c>
      <c r="D1465">
        <v>122</v>
      </c>
      <c r="E1465" t="s">
        <v>25</v>
      </c>
      <c r="F1465" s="20">
        <v>45665</v>
      </c>
      <c r="G1465" t="s">
        <v>1884</v>
      </c>
      <c r="H1465" t="s">
        <v>1894</v>
      </c>
      <c r="I1465">
        <v>-162.88</v>
      </c>
    </row>
    <row r="1466" spans="1:9" x14ac:dyDescent="0.3">
      <c r="A1466">
        <v>51584</v>
      </c>
      <c r="B1466">
        <v>113</v>
      </c>
      <c r="C1466" t="s">
        <v>98</v>
      </c>
      <c r="D1466">
        <v>122</v>
      </c>
      <c r="E1466" t="s">
        <v>25</v>
      </c>
      <c r="F1466" s="20">
        <v>45665</v>
      </c>
      <c r="G1466" t="s">
        <v>1884</v>
      </c>
      <c r="H1466" t="s">
        <v>1899</v>
      </c>
      <c r="I1466">
        <v>-544.44000000000005</v>
      </c>
    </row>
    <row r="1467" spans="1:9" x14ac:dyDescent="0.3">
      <c r="A1467">
        <v>51585</v>
      </c>
      <c r="B1467">
        <v>113</v>
      </c>
      <c r="C1467" t="s">
        <v>98</v>
      </c>
      <c r="D1467">
        <v>122</v>
      </c>
      <c r="E1467" t="s">
        <v>25</v>
      </c>
      <c r="F1467" s="20">
        <v>45665</v>
      </c>
      <c r="G1467" t="s">
        <v>1884</v>
      </c>
      <c r="H1467" t="s">
        <v>1902</v>
      </c>
      <c r="I1467">
        <v>-394.5</v>
      </c>
    </row>
    <row r="1468" spans="1:9" x14ac:dyDescent="0.3">
      <c r="A1468">
        <v>51586</v>
      </c>
      <c r="B1468">
        <v>113</v>
      </c>
      <c r="C1468" t="s">
        <v>98</v>
      </c>
      <c r="D1468">
        <v>122</v>
      </c>
      <c r="E1468" t="s">
        <v>25</v>
      </c>
      <c r="F1468" s="20">
        <v>45665</v>
      </c>
      <c r="G1468" t="s">
        <v>1884</v>
      </c>
      <c r="H1468" t="s">
        <v>2058</v>
      </c>
      <c r="I1468">
        <v>-778</v>
      </c>
    </row>
    <row r="1469" spans="1:9" x14ac:dyDescent="0.3">
      <c r="A1469">
        <v>51587</v>
      </c>
      <c r="B1469">
        <v>113</v>
      </c>
      <c r="C1469" t="s">
        <v>98</v>
      </c>
      <c r="D1469">
        <v>122</v>
      </c>
      <c r="E1469" t="s">
        <v>25</v>
      </c>
      <c r="F1469" s="20">
        <v>45665</v>
      </c>
      <c r="G1469" t="s">
        <v>1884</v>
      </c>
      <c r="H1469" t="s">
        <v>2270</v>
      </c>
      <c r="I1469">
        <v>-1511.23</v>
      </c>
    </row>
    <row r="1470" spans="1:9" x14ac:dyDescent="0.3">
      <c r="A1470">
        <v>51588</v>
      </c>
      <c r="B1470">
        <v>113</v>
      </c>
      <c r="C1470" t="s">
        <v>98</v>
      </c>
      <c r="D1470">
        <v>122</v>
      </c>
      <c r="E1470" t="s">
        <v>25</v>
      </c>
      <c r="F1470" s="20">
        <v>45665</v>
      </c>
      <c r="G1470" t="s">
        <v>1884</v>
      </c>
      <c r="H1470" t="s">
        <v>1918</v>
      </c>
      <c r="I1470">
        <v>-799.55</v>
      </c>
    </row>
    <row r="1471" spans="1:9" x14ac:dyDescent="0.3">
      <c r="A1471">
        <v>51589</v>
      </c>
      <c r="B1471">
        <v>113</v>
      </c>
      <c r="C1471" t="s">
        <v>98</v>
      </c>
      <c r="D1471">
        <v>122</v>
      </c>
      <c r="E1471" t="s">
        <v>25</v>
      </c>
      <c r="F1471" s="20">
        <v>45665</v>
      </c>
      <c r="G1471" t="s">
        <v>1884</v>
      </c>
      <c r="H1471" t="s">
        <v>2018</v>
      </c>
      <c r="I1471">
        <v>-924.53</v>
      </c>
    </row>
    <row r="1472" spans="1:9" x14ac:dyDescent="0.3">
      <c r="A1472">
        <v>51590</v>
      </c>
      <c r="B1472">
        <v>113</v>
      </c>
      <c r="C1472" t="s">
        <v>98</v>
      </c>
      <c r="D1472">
        <v>122</v>
      </c>
      <c r="E1472" t="s">
        <v>25</v>
      </c>
      <c r="F1472" s="20">
        <v>45665</v>
      </c>
      <c r="G1472" t="s">
        <v>1884</v>
      </c>
      <c r="H1472" t="s">
        <v>2142</v>
      </c>
      <c r="I1472">
        <v>-1345.68</v>
      </c>
    </row>
    <row r="1473" spans="1:9" x14ac:dyDescent="0.3">
      <c r="A1473">
        <v>51591</v>
      </c>
      <c r="B1473">
        <v>113</v>
      </c>
      <c r="C1473" t="s">
        <v>98</v>
      </c>
      <c r="D1473">
        <v>122</v>
      </c>
      <c r="E1473" t="s">
        <v>25</v>
      </c>
      <c r="F1473" s="20">
        <v>45665</v>
      </c>
      <c r="G1473" t="s">
        <v>1884</v>
      </c>
      <c r="H1473" t="s">
        <v>2060</v>
      </c>
      <c r="I1473">
        <v>-8434.24</v>
      </c>
    </row>
    <row r="1474" spans="1:9" x14ac:dyDescent="0.3">
      <c r="A1474">
        <v>51592</v>
      </c>
      <c r="B1474">
        <v>113</v>
      </c>
      <c r="C1474" t="s">
        <v>98</v>
      </c>
      <c r="D1474">
        <v>122</v>
      </c>
      <c r="E1474" t="s">
        <v>25</v>
      </c>
      <c r="F1474" s="20">
        <v>45665</v>
      </c>
      <c r="G1474" t="s">
        <v>1884</v>
      </c>
      <c r="H1474" t="s">
        <v>1918</v>
      </c>
      <c r="I1474">
        <v>-1142.21</v>
      </c>
    </row>
    <row r="1475" spans="1:9" x14ac:dyDescent="0.3">
      <c r="A1475">
        <v>51593</v>
      </c>
      <c r="B1475">
        <v>113</v>
      </c>
      <c r="C1475" t="s">
        <v>98</v>
      </c>
      <c r="D1475">
        <v>122</v>
      </c>
      <c r="E1475" t="s">
        <v>25</v>
      </c>
      <c r="F1475" s="20">
        <v>45665</v>
      </c>
      <c r="G1475" t="s">
        <v>1884</v>
      </c>
      <c r="H1475" t="s">
        <v>1940</v>
      </c>
      <c r="I1475">
        <v>-195</v>
      </c>
    </row>
    <row r="1476" spans="1:9" x14ac:dyDescent="0.3">
      <c r="A1476">
        <v>51594</v>
      </c>
      <c r="B1476">
        <v>113</v>
      </c>
      <c r="C1476" t="s">
        <v>98</v>
      </c>
      <c r="D1476">
        <v>122</v>
      </c>
      <c r="E1476" t="s">
        <v>25</v>
      </c>
      <c r="F1476" s="20">
        <v>45665</v>
      </c>
      <c r="G1476" t="s">
        <v>1884</v>
      </c>
      <c r="H1476" t="s">
        <v>2319</v>
      </c>
      <c r="I1476">
        <v>-1398</v>
      </c>
    </row>
    <row r="1477" spans="1:9" x14ac:dyDescent="0.3">
      <c r="A1477">
        <v>51595</v>
      </c>
      <c r="B1477">
        <v>113</v>
      </c>
      <c r="C1477" t="s">
        <v>98</v>
      </c>
      <c r="D1477">
        <v>122</v>
      </c>
      <c r="E1477" t="s">
        <v>25</v>
      </c>
      <c r="F1477" s="20">
        <v>45665</v>
      </c>
      <c r="G1477" t="s">
        <v>1884</v>
      </c>
      <c r="H1477" t="s">
        <v>2320</v>
      </c>
      <c r="I1477">
        <v>-1125</v>
      </c>
    </row>
    <row r="1478" spans="1:9" x14ac:dyDescent="0.3">
      <c r="A1478">
        <v>51596</v>
      </c>
      <c r="B1478">
        <v>113</v>
      </c>
      <c r="C1478" t="s">
        <v>98</v>
      </c>
      <c r="D1478">
        <v>122</v>
      </c>
      <c r="E1478" t="s">
        <v>25</v>
      </c>
      <c r="F1478" s="20">
        <v>45665</v>
      </c>
      <c r="G1478" t="s">
        <v>1884</v>
      </c>
      <c r="H1478" t="s">
        <v>2321</v>
      </c>
      <c r="I1478">
        <v>-1250</v>
      </c>
    </row>
    <row r="1479" spans="1:9" x14ac:dyDescent="0.3">
      <c r="A1479">
        <v>51597</v>
      </c>
      <c r="B1479">
        <v>113</v>
      </c>
      <c r="C1479" t="s">
        <v>98</v>
      </c>
      <c r="D1479">
        <v>122</v>
      </c>
      <c r="E1479" t="s">
        <v>25</v>
      </c>
      <c r="F1479" s="20">
        <v>45665</v>
      </c>
      <c r="G1479" t="s">
        <v>1884</v>
      </c>
      <c r="H1479" t="s">
        <v>2322</v>
      </c>
      <c r="I1479">
        <v>-1450</v>
      </c>
    </row>
    <row r="1480" spans="1:9" x14ac:dyDescent="0.3">
      <c r="A1480">
        <v>51598</v>
      </c>
      <c r="B1480">
        <v>113</v>
      </c>
      <c r="C1480" t="s">
        <v>98</v>
      </c>
      <c r="D1480">
        <v>122</v>
      </c>
      <c r="E1480" t="s">
        <v>25</v>
      </c>
      <c r="F1480" s="20">
        <v>45665</v>
      </c>
      <c r="G1480" t="s">
        <v>1884</v>
      </c>
      <c r="H1480" t="s">
        <v>2323</v>
      </c>
      <c r="I1480">
        <v>-6690</v>
      </c>
    </row>
    <row r="1481" spans="1:9" x14ac:dyDescent="0.3">
      <c r="A1481">
        <v>51599</v>
      </c>
      <c r="B1481">
        <v>113</v>
      </c>
      <c r="C1481" t="s">
        <v>98</v>
      </c>
      <c r="D1481">
        <v>122</v>
      </c>
      <c r="E1481" t="s">
        <v>25</v>
      </c>
      <c r="F1481" s="20">
        <v>45665</v>
      </c>
      <c r="G1481" t="s">
        <v>1884</v>
      </c>
      <c r="H1481" t="s">
        <v>2324</v>
      </c>
      <c r="I1481">
        <v>-12.3</v>
      </c>
    </row>
    <row r="1482" spans="1:9" x14ac:dyDescent="0.3">
      <c r="A1482">
        <v>51600</v>
      </c>
      <c r="B1482">
        <v>113</v>
      </c>
      <c r="C1482" t="s">
        <v>98</v>
      </c>
      <c r="D1482">
        <v>122</v>
      </c>
      <c r="E1482" t="s">
        <v>25</v>
      </c>
      <c r="F1482" s="20">
        <v>45665</v>
      </c>
      <c r="G1482" t="s">
        <v>1884</v>
      </c>
      <c r="H1482" t="s">
        <v>2324</v>
      </c>
      <c r="I1482">
        <v>-12.3</v>
      </c>
    </row>
    <row r="1483" spans="1:9" x14ac:dyDescent="0.3">
      <c r="A1483">
        <v>51601</v>
      </c>
      <c r="B1483">
        <v>113</v>
      </c>
      <c r="C1483" t="s">
        <v>98</v>
      </c>
      <c r="D1483">
        <v>122</v>
      </c>
      <c r="E1483" t="s">
        <v>25</v>
      </c>
      <c r="F1483" s="20">
        <v>45665</v>
      </c>
      <c r="G1483" t="s">
        <v>1884</v>
      </c>
      <c r="H1483" t="s">
        <v>2324</v>
      </c>
      <c r="I1483">
        <v>-12.3</v>
      </c>
    </row>
    <row r="1484" spans="1:9" x14ac:dyDescent="0.3">
      <c r="A1484">
        <v>51602</v>
      </c>
      <c r="B1484">
        <v>113</v>
      </c>
      <c r="C1484" t="s">
        <v>98</v>
      </c>
      <c r="D1484">
        <v>122</v>
      </c>
      <c r="E1484" t="s">
        <v>25</v>
      </c>
      <c r="F1484" s="20">
        <v>45665</v>
      </c>
      <c r="G1484" t="s">
        <v>1884</v>
      </c>
      <c r="H1484" t="s">
        <v>2324</v>
      </c>
      <c r="I1484">
        <v>-12.3</v>
      </c>
    </row>
    <row r="1485" spans="1:9" x14ac:dyDescent="0.3">
      <c r="A1485">
        <v>51603</v>
      </c>
      <c r="B1485">
        <v>113</v>
      </c>
      <c r="C1485" t="s">
        <v>98</v>
      </c>
      <c r="D1485">
        <v>122</v>
      </c>
      <c r="E1485" t="s">
        <v>25</v>
      </c>
      <c r="F1485" s="20">
        <v>45665</v>
      </c>
      <c r="G1485" t="s">
        <v>1884</v>
      </c>
      <c r="H1485" t="s">
        <v>2324</v>
      </c>
      <c r="I1485">
        <v>-12.3</v>
      </c>
    </row>
    <row r="1486" spans="1:9" x14ac:dyDescent="0.3">
      <c r="A1486">
        <v>51604</v>
      </c>
      <c r="B1486">
        <v>113</v>
      </c>
      <c r="C1486" t="s">
        <v>98</v>
      </c>
      <c r="D1486">
        <v>122</v>
      </c>
      <c r="E1486" t="s">
        <v>25</v>
      </c>
      <c r="F1486" s="20">
        <v>45665</v>
      </c>
      <c r="G1486" t="s">
        <v>1884</v>
      </c>
      <c r="H1486" t="s">
        <v>2324</v>
      </c>
      <c r="I1486">
        <v>-12.3</v>
      </c>
    </row>
    <row r="1487" spans="1:9" x14ac:dyDescent="0.3">
      <c r="A1487">
        <v>51605</v>
      </c>
      <c r="B1487">
        <v>113</v>
      </c>
      <c r="C1487" t="s">
        <v>98</v>
      </c>
      <c r="D1487">
        <v>122</v>
      </c>
      <c r="E1487" t="s">
        <v>25</v>
      </c>
      <c r="F1487" s="20">
        <v>45665</v>
      </c>
      <c r="G1487" t="s">
        <v>1884</v>
      </c>
      <c r="H1487" t="s">
        <v>2324</v>
      </c>
      <c r="I1487">
        <v>-12.3</v>
      </c>
    </row>
    <row r="1488" spans="1:9" x14ac:dyDescent="0.3">
      <c r="A1488">
        <v>51606</v>
      </c>
      <c r="B1488">
        <v>113</v>
      </c>
      <c r="C1488" t="s">
        <v>98</v>
      </c>
      <c r="D1488">
        <v>122</v>
      </c>
      <c r="E1488" t="s">
        <v>25</v>
      </c>
      <c r="F1488" s="20">
        <v>45665</v>
      </c>
      <c r="G1488" t="s">
        <v>1884</v>
      </c>
      <c r="H1488" t="s">
        <v>2324</v>
      </c>
      <c r="I1488">
        <v>-12.3</v>
      </c>
    </row>
    <row r="1489" spans="1:9" x14ac:dyDescent="0.3">
      <c r="A1489">
        <v>51607</v>
      </c>
      <c r="B1489">
        <v>113</v>
      </c>
      <c r="C1489" t="s">
        <v>98</v>
      </c>
      <c r="D1489">
        <v>122</v>
      </c>
      <c r="E1489" t="s">
        <v>25</v>
      </c>
      <c r="F1489" s="20">
        <v>45665</v>
      </c>
      <c r="G1489" t="s">
        <v>1884</v>
      </c>
      <c r="H1489" t="s">
        <v>2324</v>
      </c>
      <c r="I1489">
        <v>-12.3</v>
      </c>
    </row>
    <row r="1490" spans="1:9" x14ac:dyDescent="0.3">
      <c r="A1490">
        <v>51608</v>
      </c>
      <c r="B1490">
        <v>113</v>
      </c>
      <c r="C1490" t="s">
        <v>98</v>
      </c>
      <c r="D1490">
        <v>122</v>
      </c>
      <c r="E1490" t="s">
        <v>25</v>
      </c>
      <c r="F1490" s="20">
        <v>45665</v>
      </c>
      <c r="G1490" t="s">
        <v>1884</v>
      </c>
      <c r="H1490" t="s">
        <v>2324</v>
      </c>
      <c r="I1490">
        <v>-12.3</v>
      </c>
    </row>
    <row r="1491" spans="1:9" x14ac:dyDescent="0.3">
      <c r="A1491">
        <v>51609</v>
      </c>
      <c r="B1491">
        <v>113</v>
      </c>
      <c r="C1491" t="s">
        <v>98</v>
      </c>
      <c r="D1491">
        <v>122</v>
      </c>
      <c r="E1491" t="s">
        <v>25</v>
      </c>
      <c r="F1491" s="20">
        <v>45665</v>
      </c>
      <c r="G1491" t="s">
        <v>1884</v>
      </c>
      <c r="H1491" t="s">
        <v>2324</v>
      </c>
      <c r="I1491">
        <v>-12.3</v>
      </c>
    </row>
    <row r="1492" spans="1:9" x14ac:dyDescent="0.3">
      <c r="A1492">
        <v>51610</v>
      </c>
      <c r="B1492">
        <v>113</v>
      </c>
      <c r="C1492" t="s">
        <v>98</v>
      </c>
      <c r="D1492">
        <v>122</v>
      </c>
      <c r="E1492" t="s">
        <v>25</v>
      </c>
      <c r="F1492" s="20">
        <v>45665</v>
      </c>
      <c r="G1492" t="s">
        <v>1884</v>
      </c>
      <c r="H1492" t="s">
        <v>2324</v>
      </c>
      <c r="I1492">
        <v>-12.3</v>
      </c>
    </row>
    <row r="1493" spans="1:9" x14ac:dyDescent="0.3">
      <c r="A1493">
        <v>51611</v>
      </c>
      <c r="B1493">
        <v>113</v>
      </c>
      <c r="C1493" t="s">
        <v>98</v>
      </c>
      <c r="D1493">
        <v>122</v>
      </c>
      <c r="E1493" t="s">
        <v>25</v>
      </c>
      <c r="F1493" s="20">
        <v>45665</v>
      </c>
      <c r="G1493" t="s">
        <v>1884</v>
      </c>
      <c r="H1493" t="s">
        <v>2324</v>
      </c>
      <c r="I1493">
        <v>-12.3</v>
      </c>
    </row>
    <row r="1494" spans="1:9" x14ac:dyDescent="0.3">
      <c r="A1494">
        <v>51612</v>
      </c>
      <c r="B1494">
        <v>113</v>
      </c>
      <c r="C1494" t="s">
        <v>98</v>
      </c>
      <c r="D1494">
        <v>122</v>
      </c>
      <c r="E1494" t="s">
        <v>25</v>
      </c>
      <c r="F1494" s="20">
        <v>45665</v>
      </c>
      <c r="G1494" t="s">
        <v>1884</v>
      </c>
      <c r="H1494" t="s">
        <v>2324</v>
      </c>
      <c r="I1494">
        <v>-12.3</v>
      </c>
    </row>
    <row r="1495" spans="1:9" x14ac:dyDescent="0.3">
      <c r="A1495">
        <v>51613</v>
      </c>
      <c r="B1495">
        <v>113</v>
      </c>
      <c r="C1495" t="s">
        <v>98</v>
      </c>
      <c r="D1495">
        <v>122</v>
      </c>
      <c r="E1495" t="s">
        <v>25</v>
      </c>
      <c r="F1495" s="20">
        <v>45665</v>
      </c>
      <c r="G1495" t="s">
        <v>1884</v>
      </c>
      <c r="H1495" t="s">
        <v>2324</v>
      </c>
      <c r="I1495">
        <v>-12.3</v>
      </c>
    </row>
    <row r="1496" spans="1:9" x14ac:dyDescent="0.3">
      <c r="A1496">
        <v>51614</v>
      </c>
      <c r="B1496">
        <v>113</v>
      </c>
      <c r="C1496" t="s">
        <v>98</v>
      </c>
      <c r="D1496">
        <v>122</v>
      </c>
      <c r="E1496" t="s">
        <v>25</v>
      </c>
      <c r="F1496" s="20">
        <v>45665</v>
      </c>
      <c r="G1496" t="s">
        <v>1884</v>
      </c>
      <c r="H1496" t="s">
        <v>2324</v>
      </c>
      <c r="I1496">
        <v>-12.3</v>
      </c>
    </row>
    <row r="1497" spans="1:9" x14ac:dyDescent="0.3">
      <c r="A1497">
        <v>51615</v>
      </c>
      <c r="B1497">
        <v>113</v>
      </c>
      <c r="C1497" t="s">
        <v>98</v>
      </c>
      <c r="D1497">
        <v>122</v>
      </c>
      <c r="E1497" t="s">
        <v>25</v>
      </c>
      <c r="F1497" s="20">
        <v>45665</v>
      </c>
      <c r="G1497" t="s">
        <v>1884</v>
      </c>
      <c r="H1497" t="s">
        <v>2324</v>
      </c>
      <c r="I1497">
        <v>-12.3</v>
      </c>
    </row>
    <row r="1498" spans="1:9" x14ac:dyDescent="0.3">
      <c r="A1498">
        <v>51616</v>
      </c>
      <c r="B1498">
        <v>113</v>
      </c>
      <c r="C1498" t="s">
        <v>98</v>
      </c>
      <c r="D1498">
        <v>122</v>
      </c>
      <c r="E1498" t="s">
        <v>25</v>
      </c>
      <c r="F1498" s="20">
        <v>45665</v>
      </c>
      <c r="G1498" t="s">
        <v>1884</v>
      </c>
      <c r="H1498" t="s">
        <v>2324</v>
      </c>
      <c r="I1498">
        <v>-12.3</v>
      </c>
    </row>
    <row r="1499" spans="1:9" x14ac:dyDescent="0.3">
      <c r="A1499">
        <v>51617</v>
      </c>
      <c r="B1499">
        <v>113</v>
      </c>
      <c r="C1499" t="s">
        <v>98</v>
      </c>
      <c r="D1499">
        <v>122</v>
      </c>
      <c r="E1499" t="s">
        <v>25</v>
      </c>
      <c r="F1499" s="20">
        <v>45665</v>
      </c>
      <c r="G1499" t="s">
        <v>1884</v>
      </c>
      <c r="H1499" t="s">
        <v>2324</v>
      </c>
      <c r="I1499">
        <v>-12.3</v>
      </c>
    </row>
    <row r="1500" spans="1:9" x14ac:dyDescent="0.3">
      <c r="A1500">
        <v>51618</v>
      </c>
      <c r="B1500">
        <v>113</v>
      </c>
      <c r="C1500" t="s">
        <v>98</v>
      </c>
      <c r="D1500">
        <v>122</v>
      </c>
      <c r="E1500" t="s">
        <v>25</v>
      </c>
      <c r="F1500" s="20">
        <v>45665</v>
      </c>
      <c r="G1500" t="s">
        <v>1884</v>
      </c>
      <c r="H1500" t="s">
        <v>2325</v>
      </c>
      <c r="I1500">
        <v>-50</v>
      </c>
    </row>
    <row r="1501" spans="1:9" x14ac:dyDescent="0.3">
      <c r="A1501">
        <v>51548</v>
      </c>
      <c r="B1501">
        <v>113</v>
      </c>
      <c r="C1501" t="s">
        <v>98</v>
      </c>
      <c r="D1501">
        <v>122</v>
      </c>
      <c r="E1501" t="s">
        <v>25</v>
      </c>
      <c r="F1501" s="20">
        <v>45664</v>
      </c>
      <c r="G1501" t="s">
        <v>1886</v>
      </c>
      <c r="H1501" t="s">
        <v>1927</v>
      </c>
      <c r="I1501">
        <v>195.19</v>
      </c>
    </row>
    <row r="1502" spans="1:9" x14ac:dyDescent="0.3">
      <c r="A1502">
        <v>51549</v>
      </c>
      <c r="B1502">
        <v>113</v>
      </c>
      <c r="C1502" t="s">
        <v>98</v>
      </c>
      <c r="D1502">
        <v>122</v>
      </c>
      <c r="E1502" t="s">
        <v>25</v>
      </c>
      <c r="F1502" s="20">
        <v>45664</v>
      </c>
      <c r="G1502" t="s">
        <v>1884</v>
      </c>
      <c r="H1502" t="s">
        <v>2326</v>
      </c>
      <c r="I1502">
        <v>-180000</v>
      </c>
    </row>
    <row r="1503" spans="1:9" x14ac:dyDescent="0.3">
      <c r="A1503">
        <v>51528</v>
      </c>
      <c r="B1503">
        <v>113</v>
      </c>
      <c r="C1503" t="s">
        <v>98</v>
      </c>
      <c r="D1503">
        <v>122</v>
      </c>
      <c r="E1503" t="s">
        <v>25</v>
      </c>
      <c r="F1503" s="20">
        <v>45663</v>
      </c>
      <c r="G1503" t="s">
        <v>1886</v>
      </c>
      <c r="H1503" t="s">
        <v>2187</v>
      </c>
      <c r="I1503">
        <v>734.07</v>
      </c>
    </row>
    <row r="1504" spans="1:9" x14ac:dyDescent="0.3">
      <c r="A1504">
        <v>51529</v>
      </c>
      <c r="B1504">
        <v>113</v>
      </c>
      <c r="C1504" t="s">
        <v>98</v>
      </c>
      <c r="D1504">
        <v>122</v>
      </c>
      <c r="E1504" t="s">
        <v>25</v>
      </c>
      <c r="F1504" s="20">
        <v>45663</v>
      </c>
      <c r="G1504" t="s">
        <v>1886</v>
      </c>
      <c r="H1504" t="s">
        <v>2327</v>
      </c>
      <c r="I1504">
        <v>300000</v>
      </c>
    </row>
    <row r="1505" spans="1:9" x14ac:dyDescent="0.3">
      <c r="A1505">
        <v>51530</v>
      </c>
      <c r="B1505">
        <v>113</v>
      </c>
      <c r="C1505" t="s">
        <v>98</v>
      </c>
      <c r="D1505">
        <v>122</v>
      </c>
      <c r="E1505" t="s">
        <v>25</v>
      </c>
      <c r="F1505" s="20">
        <v>45663</v>
      </c>
      <c r="G1505" t="s">
        <v>1886</v>
      </c>
      <c r="H1505" t="s">
        <v>1927</v>
      </c>
      <c r="I1505">
        <v>842.05</v>
      </c>
    </row>
    <row r="1506" spans="1:9" x14ac:dyDescent="0.3">
      <c r="A1506">
        <v>51531</v>
      </c>
      <c r="B1506">
        <v>113</v>
      </c>
      <c r="C1506" t="s">
        <v>98</v>
      </c>
      <c r="D1506">
        <v>122</v>
      </c>
      <c r="E1506" t="s">
        <v>25</v>
      </c>
      <c r="F1506" s="20">
        <v>45663</v>
      </c>
      <c r="G1506" t="s">
        <v>1886</v>
      </c>
      <c r="H1506" t="s">
        <v>2328</v>
      </c>
      <c r="I1506">
        <v>147088.9</v>
      </c>
    </row>
    <row r="1507" spans="1:9" x14ac:dyDescent="0.3">
      <c r="A1507">
        <v>51532</v>
      </c>
      <c r="B1507">
        <v>113</v>
      </c>
      <c r="C1507" t="s">
        <v>98</v>
      </c>
      <c r="D1507">
        <v>122</v>
      </c>
      <c r="E1507" t="s">
        <v>25</v>
      </c>
      <c r="F1507" s="20">
        <v>45663</v>
      </c>
      <c r="G1507" t="s">
        <v>1886</v>
      </c>
      <c r="H1507" t="s">
        <v>2329</v>
      </c>
      <c r="I1507">
        <v>28.8</v>
      </c>
    </row>
    <row r="1508" spans="1:9" x14ac:dyDescent="0.3">
      <c r="A1508">
        <v>51533</v>
      </c>
      <c r="B1508">
        <v>113</v>
      </c>
      <c r="C1508" t="s">
        <v>98</v>
      </c>
      <c r="D1508">
        <v>122</v>
      </c>
      <c r="E1508" t="s">
        <v>25</v>
      </c>
      <c r="F1508" s="20">
        <v>45663</v>
      </c>
      <c r="G1508" t="s">
        <v>1884</v>
      </c>
      <c r="H1508" t="s">
        <v>1973</v>
      </c>
      <c r="I1508">
        <v>-79539.73</v>
      </c>
    </row>
    <row r="1509" spans="1:9" x14ac:dyDescent="0.3">
      <c r="A1509">
        <v>51534</v>
      </c>
      <c r="B1509">
        <v>113</v>
      </c>
      <c r="C1509" t="s">
        <v>98</v>
      </c>
      <c r="D1509">
        <v>122</v>
      </c>
      <c r="E1509" t="s">
        <v>25</v>
      </c>
      <c r="F1509" s="20">
        <v>45663</v>
      </c>
      <c r="G1509" t="s">
        <v>1884</v>
      </c>
      <c r="H1509" t="s">
        <v>2330</v>
      </c>
      <c r="I1509">
        <v>-2877.25</v>
      </c>
    </row>
    <row r="1510" spans="1:9" x14ac:dyDescent="0.3">
      <c r="A1510">
        <v>51535</v>
      </c>
      <c r="B1510">
        <v>113</v>
      </c>
      <c r="C1510" t="s">
        <v>98</v>
      </c>
      <c r="D1510">
        <v>122</v>
      </c>
      <c r="E1510" t="s">
        <v>25</v>
      </c>
      <c r="F1510" s="20">
        <v>45663</v>
      </c>
      <c r="G1510" t="s">
        <v>1884</v>
      </c>
      <c r="H1510" t="s">
        <v>2331</v>
      </c>
      <c r="I1510">
        <v>-6279.85</v>
      </c>
    </row>
    <row r="1511" spans="1:9" x14ac:dyDescent="0.3">
      <c r="A1511">
        <v>51536</v>
      </c>
      <c r="B1511">
        <v>113</v>
      </c>
      <c r="C1511" t="s">
        <v>98</v>
      </c>
      <c r="D1511">
        <v>122</v>
      </c>
      <c r="E1511" t="s">
        <v>25</v>
      </c>
      <c r="F1511" s="20">
        <v>45663</v>
      </c>
      <c r="G1511" t="s">
        <v>1884</v>
      </c>
      <c r="H1511" t="s">
        <v>2332</v>
      </c>
      <c r="I1511">
        <v>-2743.3</v>
      </c>
    </row>
    <row r="1512" spans="1:9" x14ac:dyDescent="0.3">
      <c r="A1512">
        <v>51537</v>
      </c>
      <c r="B1512">
        <v>113</v>
      </c>
      <c r="C1512" t="s">
        <v>98</v>
      </c>
      <c r="D1512">
        <v>122</v>
      </c>
      <c r="E1512" t="s">
        <v>25</v>
      </c>
      <c r="F1512" s="20">
        <v>45663</v>
      </c>
      <c r="G1512" t="s">
        <v>1884</v>
      </c>
      <c r="H1512" t="s">
        <v>2173</v>
      </c>
      <c r="I1512">
        <v>-483</v>
      </c>
    </row>
    <row r="1513" spans="1:9" x14ac:dyDescent="0.3">
      <c r="A1513">
        <v>51538</v>
      </c>
      <c r="B1513">
        <v>113</v>
      </c>
      <c r="C1513" t="s">
        <v>98</v>
      </c>
      <c r="D1513">
        <v>122</v>
      </c>
      <c r="E1513" t="s">
        <v>25</v>
      </c>
      <c r="F1513" s="20">
        <v>45663</v>
      </c>
      <c r="G1513" t="s">
        <v>1884</v>
      </c>
      <c r="H1513" t="s">
        <v>2058</v>
      </c>
      <c r="I1513">
        <v>-198</v>
      </c>
    </row>
    <row r="1514" spans="1:9" x14ac:dyDescent="0.3">
      <c r="A1514">
        <v>51539</v>
      </c>
      <c r="B1514">
        <v>113</v>
      </c>
      <c r="C1514" t="s">
        <v>98</v>
      </c>
      <c r="D1514">
        <v>122</v>
      </c>
      <c r="E1514" t="s">
        <v>25</v>
      </c>
      <c r="F1514" s="20">
        <v>45663</v>
      </c>
      <c r="G1514" t="s">
        <v>1884</v>
      </c>
      <c r="H1514" t="s">
        <v>1898</v>
      </c>
      <c r="I1514">
        <v>-816.96</v>
      </c>
    </row>
    <row r="1515" spans="1:9" x14ac:dyDescent="0.3">
      <c r="A1515">
        <v>51540</v>
      </c>
      <c r="B1515">
        <v>113</v>
      </c>
      <c r="C1515" t="s">
        <v>98</v>
      </c>
      <c r="D1515">
        <v>122</v>
      </c>
      <c r="E1515" t="s">
        <v>25</v>
      </c>
      <c r="F1515" s="20">
        <v>45663</v>
      </c>
      <c r="G1515" t="s">
        <v>1884</v>
      </c>
      <c r="H1515" t="s">
        <v>1895</v>
      </c>
      <c r="I1515">
        <v>-2446.81</v>
      </c>
    </row>
    <row r="1516" spans="1:9" x14ac:dyDescent="0.3">
      <c r="A1516">
        <v>51541</v>
      </c>
      <c r="B1516">
        <v>113</v>
      </c>
      <c r="C1516" t="s">
        <v>98</v>
      </c>
      <c r="D1516">
        <v>122</v>
      </c>
      <c r="E1516" t="s">
        <v>25</v>
      </c>
      <c r="F1516" s="20">
        <v>45663</v>
      </c>
      <c r="G1516" t="s">
        <v>1884</v>
      </c>
      <c r="H1516" t="s">
        <v>1895</v>
      </c>
      <c r="I1516">
        <v>-3442.54</v>
      </c>
    </row>
    <row r="1517" spans="1:9" x14ac:dyDescent="0.3">
      <c r="A1517">
        <v>51542</v>
      </c>
      <c r="B1517">
        <v>113</v>
      </c>
      <c r="C1517" t="s">
        <v>98</v>
      </c>
      <c r="D1517">
        <v>122</v>
      </c>
      <c r="E1517" t="s">
        <v>25</v>
      </c>
      <c r="F1517" s="20">
        <v>45663</v>
      </c>
      <c r="G1517" t="s">
        <v>1884</v>
      </c>
      <c r="H1517" t="s">
        <v>1895</v>
      </c>
      <c r="I1517">
        <v>-3659.4</v>
      </c>
    </row>
    <row r="1518" spans="1:9" x14ac:dyDescent="0.3">
      <c r="A1518">
        <v>51543</v>
      </c>
      <c r="B1518">
        <v>113</v>
      </c>
      <c r="C1518" t="s">
        <v>98</v>
      </c>
      <c r="D1518">
        <v>122</v>
      </c>
      <c r="E1518" t="s">
        <v>25</v>
      </c>
      <c r="F1518" s="20">
        <v>45663</v>
      </c>
      <c r="G1518" t="s">
        <v>1884</v>
      </c>
      <c r="H1518" t="s">
        <v>1966</v>
      </c>
      <c r="I1518">
        <v>-4289.8900000000003</v>
      </c>
    </row>
    <row r="1519" spans="1:9" x14ac:dyDescent="0.3">
      <c r="A1519">
        <v>51544</v>
      </c>
      <c r="B1519">
        <v>113</v>
      </c>
      <c r="C1519" t="s">
        <v>98</v>
      </c>
      <c r="D1519">
        <v>122</v>
      </c>
      <c r="E1519" t="s">
        <v>25</v>
      </c>
      <c r="F1519" s="20">
        <v>45663</v>
      </c>
      <c r="G1519" t="s">
        <v>1884</v>
      </c>
      <c r="H1519" t="s">
        <v>2094</v>
      </c>
      <c r="I1519">
        <v>-494</v>
      </c>
    </row>
    <row r="1520" spans="1:9" x14ac:dyDescent="0.3">
      <c r="A1520">
        <v>51545</v>
      </c>
      <c r="B1520">
        <v>113</v>
      </c>
      <c r="C1520" t="s">
        <v>98</v>
      </c>
      <c r="D1520">
        <v>122</v>
      </c>
      <c r="E1520" t="s">
        <v>25</v>
      </c>
      <c r="F1520" s="20">
        <v>45663</v>
      </c>
      <c r="G1520" t="s">
        <v>1884</v>
      </c>
      <c r="H1520" t="s">
        <v>2196</v>
      </c>
      <c r="I1520">
        <v>-535.11</v>
      </c>
    </row>
    <row r="1521" spans="1:9" x14ac:dyDescent="0.3">
      <c r="A1521">
        <v>51546</v>
      </c>
      <c r="B1521">
        <v>113</v>
      </c>
      <c r="C1521" t="s">
        <v>98</v>
      </c>
      <c r="D1521">
        <v>122</v>
      </c>
      <c r="E1521" t="s">
        <v>25</v>
      </c>
      <c r="F1521" s="20">
        <v>45663</v>
      </c>
      <c r="G1521" t="s">
        <v>1884</v>
      </c>
      <c r="H1521" t="s">
        <v>2333</v>
      </c>
      <c r="I1521">
        <v>-66.5</v>
      </c>
    </row>
    <row r="1522" spans="1:9" x14ac:dyDescent="0.3">
      <c r="A1522">
        <v>51524</v>
      </c>
      <c r="B1522">
        <v>113</v>
      </c>
      <c r="C1522" t="s">
        <v>98</v>
      </c>
      <c r="D1522">
        <v>122</v>
      </c>
      <c r="E1522" t="s">
        <v>25</v>
      </c>
      <c r="F1522" s="20">
        <v>45660</v>
      </c>
      <c r="G1522" t="s">
        <v>1886</v>
      </c>
      <c r="H1522" t="s">
        <v>2027</v>
      </c>
      <c r="I1522">
        <v>2391.96</v>
      </c>
    </row>
    <row r="1523" spans="1:9" x14ac:dyDescent="0.3">
      <c r="A1523">
        <v>51525</v>
      </c>
      <c r="B1523">
        <v>113</v>
      </c>
      <c r="C1523" t="s">
        <v>98</v>
      </c>
      <c r="D1523">
        <v>122</v>
      </c>
      <c r="E1523" t="s">
        <v>25</v>
      </c>
      <c r="F1523" s="20">
        <v>45660</v>
      </c>
      <c r="G1523" t="s">
        <v>1886</v>
      </c>
      <c r="H1523" t="s">
        <v>1927</v>
      </c>
      <c r="I1523">
        <v>341.41</v>
      </c>
    </row>
    <row r="1524" spans="1:9" x14ac:dyDescent="0.3">
      <c r="A1524">
        <v>51526</v>
      </c>
      <c r="B1524">
        <v>113</v>
      </c>
      <c r="C1524" t="s">
        <v>98</v>
      </c>
      <c r="D1524">
        <v>122</v>
      </c>
      <c r="E1524" t="s">
        <v>25</v>
      </c>
      <c r="F1524" s="20">
        <v>45660</v>
      </c>
      <c r="G1524" t="s">
        <v>1886</v>
      </c>
      <c r="H1524" t="s">
        <v>2334</v>
      </c>
      <c r="I1524">
        <v>86.4</v>
      </c>
    </row>
    <row r="1525" spans="1:9" x14ac:dyDescent="0.3">
      <c r="A1525">
        <v>51495</v>
      </c>
      <c r="B1525">
        <v>113</v>
      </c>
      <c r="C1525" t="s">
        <v>98</v>
      </c>
      <c r="D1525">
        <v>122</v>
      </c>
      <c r="E1525" t="s">
        <v>25</v>
      </c>
      <c r="F1525" s="20">
        <v>45659</v>
      </c>
      <c r="G1525" t="s">
        <v>1886</v>
      </c>
      <c r="H1525" t="s">
        <v>1927</v>
      </c>
      <c r="I1525">
        <v>868.21</v>
      </c>
    </row>
    <row r="1526" spans="1:9" x14ac:dyDescent="0.3">
      <c r="A1526">
        <v>51496</v>
      </c>
      <c r="B1526">
        <v>113</v>
      </c>
      <c r="C1526" t="s">
        <v>98</v>
      </c>
      <c r="D1526">
        <v>122</v>
      </c>
      <c r="E1526" t="s">
        <v>25</v>
      </c>
      <c r="F1526" s="20">
        <v>45659</v>
      </c>
      <c r="G1526" t="s">
        <v>1884</v>
      </c>
      <c r="H1526" t="s">
        <v>2091</v>
      </c>
      <c r="I1526">
        <v>-108.92</v>
      </c>
    </row>
    <row r="1527" spans="1:9" x14ac:dyDescent="0.3">
      <c r="A1527">
        <v>51497</v>
      </c>
      <c r="B1527">
        <v>113</v>
      </c>
      <c r="C1527" t="s">
        <v>98</v>
      </c>
      <c r="D1527">
        <v>122</v>
      </c>
      <c r="E1527" t="s">
        <v>25</v>
      </c>
      <c r="F1527" s="20">
        <v>45659</v>
      </c>
      <c r="G1527" t="s">
        <v>1884</v>
      </c>
      <c r="H1527" t="s">
        <v>2204</v>
      </c>
      <c r="I1527">
        <v>-7293.52</v>
      </c>
    </row>
    <row r="1528" spans="1:9" x14ac:dyDescent="0.3">
      <c r="A1528">
        <v>51498</v>
      </c>
      <c r="B1528">
        <v>113</v>
      </c>
      <c r="C1528" t="s">
        <v>98</v>
      </c>
      <c r="D1528">
        <v>122</v>
      </c>
      <c r="E1528" t="s">
        <v>25</v>
      </c>
      <c r="F1528" s="20">
        <v>45659</v>
      </c>
      <c r="G1528" t="s">
        <v>1884</v>
      </c>
      <c r="H1528" t="s">
        <v>2335</v>
      </c>
      <c r="I1528">
        <v>-10000</v>
      </c>
    </row>
    <row r="1529" spans="1:9" x14ac:dyDescent="0.3">
      <c r="A1529">
        <v>51499</v>
      </c>
      <c r="B1529">
        <v>113</v>
      </c>
      <c r="C1529" t="s">
        <v>98</v>
      </c>
      <c r="D1529">
        <v>122</v>
      </c>
      <c r="E1529" t="s">
        <v>25</v>
      </c>
      <c r="F1529" s="20">
        <v>45659</v>
      </c>
      <c r="G1529" t="s">
        <v>1884</v>
      </c>
      <c r="H1529" t="s">
        <v>2336</v>
      </c>
      <c r="I1529">
        <v>-1950</v>
      </c>
    </row>
    <row r="1530" spans="1:9" x14ac:dyDescent="0.3">
      <c r="A1530">
        <v>51500</v>
      </c>
      <c r="B1530">
        <v>113</v>
      </c>
      <c r="C1530" t="s">
        <v>98</v>
      </c>
      <c r="D1530">
        <v>122</v>
      </c>
      <c r="E1530" t="s">
        <v>25</v>
      </c>
      <c r="F1530" s="20">
        <v>45659</v>
      </c>
      <c r="G1530" t="s">
        <v>1884</v>
      </c>
      <c r="H1530" t="s">
        <v>2337</v>
      </c>
      <c r="I1530">
        <v>-7470.93</v>
      </c>
    </row>
    <row r="1531" spans="1:9" x14ac:dyDescent="0.3">
      <c r="A1531">
        <v>51501</v>
      </c>
      <c r="B1531">
        <v>113</v>
      </c>
      <c r="C1531" t="s">
        <v>98</v>
      </c>
      <c r="D1531">
        <v>122</v>
      </c>
      <c r="E1531" t="s">
        <v>25</v>
      </c>
      <c r="F1531" s="20">
        <v>45659</v>
      </c>
      <c r="G1531" t="s">
        <v>1884</v>
      </c>
      <c r="H1531" t="s">
        <v>1915</v>
      </c>
      <c r="I1531">
        <v>-483.58</v>
      </c>
    </row>
    <row r="1532" spans="1:9" x14ac:dyDescent="0.3">
      <c r="A1532">
        <v>51502</v>
      </c>
      <c r="B1532">
        <v>113</v>
      </c>
      <c r="C1532" t="s">
        <v>98</v>
      </c>
      <c r="D1532">
        <v>122</v>
      </c>
      <c r="E1532" t="s">
        <v>25</v>
      </c>
      <c r="F1532" s="20">
        <v>45659</v>
      </c>
      <c r="G1532" t="s">
        <v>1884</v>
      </c>
      <c r="H1532" t="s">
        <v>1915</v>
      </c>
      <c r="I1532">
        <v>-3532.96</v>
      </c>
    </row>
    <row r="1533" spans="1:9" x14ac:dyDescent="0.3">
      <c r="A1533">
        <v>51503</v>
      </c>
      <c r="B1533">
        <v>113</v>
      </c>
      <c r="C1533" t="s">
        <v>98</v>
      </c>
      <c r="D1533">
        <v>122</v>
      </c>
      <c r="E1533" t="s">
        <v>25</v>
      </c>
      <c r="F1533" s="20">
        <v>45659</v>
      </c>
      <c r="G1533" t="s">
        <v>1884</v>
      </c>
      <c r="H1533" t="s">
        <v>1964</v>
      </c>
      <c r="I1533">
        <v>-3299.23</v>
      </c>
    </row>
    <row r="1534" spans="1:9" x14ac:dyDescent="0.3">
      <c r="A1534">
        <v>51504</v>
      </c>
      <c r="B1534">
        <v>113</v>
      </c>
      <c r="C1534" t="s">
        <v>98</v>
      </c>
      <c r="D1534">
        <v>122</v>
      </c>
      <c r="E1534" t="s">
        <v>25</v>
      </c>
      <c r="F1534" s="20">
        <v>45659</v>
      </c>
      <c r="G1534" t="s">
        <v>1884</v>
      </c>
      <c r="H1534" t="s">
        <v>1955</v>
      </c>
      <c r="I1534">
        <v>-1376.99</v>
      </c>
    </row>
    <row r="1535" spans="1:9" x14ac:dyDescent="0.3">
      <c r="A1535">
        <v>51505</v>
      </c>
      <c r="B1535">
        <v>113</v>
      </c>
      <c r="C1535" t="s">
        <v>98</v>
      </c>
      <c r="D1535">
        <v>122</v>
      </c>
      <c r="E1535" t="s">
        <v>25</v>
      </c>
      <c r="F1535" s="20">
        <v>45659</v>
      </c>
      <c r="G1535" t="s">
        <v>1884</v>
      </c>
      <c r="H1535" t="s">
        <v>2095</v>
      </c>
      <c r="I1535">
        <v>-2114.4499999999998</v>
      </c>
    </row>
    <row r="1536" spans="1:9" x14ac:dyDescent="0.3">
      <c r="A1536">
        <v>51506</v>
      </c>
      <c r="B1536">
        <v>113</v>
      </c>
      <c r="C1536" t="s">
        <v>98</v>
      </c>
      <c r="D1536">
        <v>122</v>
      </c>
      <c r="E1536" t="s">
        <v>25</v>
      </c>
      <c r="F1536" s="20">
        <v>45659</v>
      </c>
      <c r="G1536" t="s">
        <v>1884</v>
      </c>
      <c r="H1536" t="s">
        <v>2196</v>
      </c>
      <c r="I1536">
        <v>-1212.8</v>
      </c>
    </row>
    <row r="1537" spans="1:9" x14ac:dyDescent="0.3">
      <c r="A1537">
        <v>51507</v>
      </c>
      <c r="B1537">
        <v>113</v>
      </c>
      <c r="C1537" t="s">
        <v>98</v>
      </c>
      <c r="D1537">
        <v>122</v>
      </c>
      <c r="E1537" t="s">
        <v>25</v>
      </c>
      <c r="F1537" s="20">
        <v>45659</v>
      </c>
      <c r="G1537" t="s">
        <v>1884</v>
      </c>
      <c r="H1537" t="s">
        <v>1942</v>
      </c>
      <c r="I1537">
        <v>-487.78</v>
      </c>
    </row>
    <row r="1538" spans="1:9" x14ac:dyDescent="0.3">
      <c r="A1538">
        <v>51508</v>
      </c>
      <c r="B1538">
        <v>113</v>
      </c>
      <c r="C1538" t="s">
        <v>98</v>
      </c>
      <c r="D1538">
        <v>122</v>
      </c>
      <c r="E1538" t="s">
        <v>25</v>
      </c>
      <c r="F1538" s="20">
        <v>45659</v>
      </c>
      <c r="G1538" t="s">
        <v>1884</v>
      </c>
      <c r="H1538" t="s">
        <v>2338</v>
      </c>
      <c r="I1538">
        <v>-90</v>
      </c>
    </row>
    <row r="1539" spans="1:9" x14ac:dyDescent="0.3">
      <c r="A1539">
        <v>51509</v>
      </c>
      <c r="B1539">
        <v>113</v>
      </c>
      <c r="C1539" t="s">
        <v>98</v>
      </c>
      <c r="D1539">
        <v>122</v>
      </c>
      <c r="E1539" t="s">
        <v>25</v>
      </c>
      <c r="F1539" s="20">
        <v>45659</v>
      </c>
      <c r="G1539" t="s">
        <v>1884</v>
      </c>
      <c r="H1539" t="s">
        <v>2338</v>
      </c>
      <c r="I1539">
        <v>-551.5</v>
      </c>
    </row>
    <row r="1540" spans="1:9" x14ac:dyDescent="0.3">
      <c r="A1540">
        <v>51510</v>
      </c>
      <c r="B1540">
        <v>113</v>
      </c>
      <c r="C1540" t="s">
        <v>98</v>
      </c>
      <c r="D1540">
        <v>122</v>
      </c>
      <c r="E1540" t="s">
        <v>25</v>
      </c>
      <c r="F1540" s="20">
        <v>45659</v>
      </c>
      <c r="G1540" t="s">
        <v>1884</v>
      </c>
      <c r="H1540" t="s">
        <v>1900</v>
      </c>
      <c r="I1540">
        <v>-274.06</v>
      </c>
    </row>
    <row r="1541" spans="1:9" x14ac:dyDescent="0.3">
      <c r="A1541">
        <v>51511</v>
      </c>
      <c r="B1541">
        <v>113</v>
      </c>
      <c r="C1541" t="s">
        <v>98</v>
      </c>
      <c r="D1541">
        <v>122</v>
      </c>
      <c r="E1541" t="s">
        <v>25</v>
      </c>
      <c r="F1541" s="20">
        <v>45659</v>
      </c>
      <c r="G1541" t="s">
        <v>1884</v>
      </c>
      <c r="H1541" t="s">
        <v>2339</v>
      </c>
      <c r="I1541">
        <v>-900</v>
      </c>
    </row>
    <row r="1542" spans="1:9" x14ac:dyDescent="0.3">
      <c r="A1542">
        <v>51512</v>
      </c>
      <c r="B1542">
        <v>113</v>
      </c>
      <c r="C1542" t="s">
        <v>98</v>
      </c>
      <c r="D1542">
        <v>122</v>
      </c>
      <c r="E1542" t="s">
        <v>25</v>
      </c>
      <c r="F1542" s="20">
        <v>45659</v>
      </c>
      <c r="G1542" t="s">
        <v>1884</v>
      </c>
      <c r="H1542" t="s">
        <v>2340</v>
      </c>
      <c r="I1542">
        <v>-782.4</v>
      </c>
    </row>
    <row r="1543" spans="1:9" x14ac:dyDescent="0.3">
      <c r="A1543">
        <v>51513</v>
      </c>
      <c r="B1543">
        <v>113</v>
      </c>
      <c r="C1543" t="s">
        <v>98</v>
      </c>
      <c r="D1543">
        <v>122</v>
      </c>
      <c r="E1543" t="s">
        <v>25</v>
      </c>
      <c r="F1543" s="20">
        <v>45659</v>
      </c>
      <c r="G1543" t="s">
        <v>1884</v>
      </c>
      <c r="H1543" t="s">
        <v>1901</v>
      </c>
      <c r="I1543">
        <v>-1154.02</v>
      </c>
    </row>
    <row r="1544" spans="1:9" x14ac:dyDescent="0.3">
      <c r="A1544">
        <v>51514</v>
      </c>
      <c r="B1544">
        <v>113</v>
      </c>
      <c r="C1544" t="s">
        <v>98</v>
      </c>
      <c r="D1544">
        <v>122</v>
      </c>
      <c r="E1544" t="s">
        <v>25</v>
      </c>
      <c r="F1544" s="20">
        <v>45659</v>
      </c>
      <c r="G1544" t="s">
        <v>1884</v>
      </c>
      <c r="H1544" t="s">
        <v>2018</v>
      </c>
      <c r="I1544">
        <v>-341.75</v>
      </c>
    </row>
    <row r="1545" spans="1:9" x14ac:dyDescent="0.3">
      <c r="A1545">
        <v>51515</v>
      </c>
      <c r="B1545">
        <v>113</v>
      </c>
      <c r="C1545" t="s">
        <v>98</v>
      </c>
      <c r="D1545">
        <v>122</v>
      </c>
      <c r="E1545" t="s">
        <v>25</v>
      </c>
      <c r="F1545" s="20">
        <v>45659</v>
      </c>
      <c r="G1545" t="s">
        <v>1884</v>
      </c>
      <c r="H1545" t="s">
        <v>1902</v>
      </c>
      <c r="I1545">
        <v>-394.5</v>
      </c>
    </row>
    <row r="1546" spans="1:9" x14ac:dyDescent="0.3">
      <c r="A1546">
        <v>51516</v>
      </c>
      <c r="B1546">
        <v>113</v>
      </c>
      <c r="C1546" t="s">
        <v>98</v>
      </c>
      <c r="D1546">
        <v>122</v>
      </c>
      <c r="E1546" t="s">
        <v>25</v>
      </c>
      <c r="F1546" s="20">
        <v>45659</v>
      </c>
      <c r="G1546" t="s">
        <v>1884</v>
      </c>
      <c r="H1546" t="s">
        <v>1918</v>
      </c>
      <c r="I1546">
        <v>-759.11</v>
      </c>
    </row>
    <row r="1547" spans="1:9" x14ac:dyDescent="0.3">
      <c r="A1547">
        <v>51517</v>
      </c>
      <c r="B1547">
        <v>113</v>
      </c>
      <c r="C1547" t="s">
        <v>98</v>
      </c>
      <c r="D1547">
        <v>122</v>
      </c>
      <c r="E1547" t="s">
        <v>25</v>
      </c>
      <c r="F1547" s="20">
        <v>45659</v>
      </c>
      <c r="G1547" t="s">
        <v>1884</v>
      </c>
      <c r="H1547" t="s">
        <v>1894</v>
      </c>
      <c r="I1547">
        <v>-776.65</v>
      </c>
    </row>
    <row r="1548" spans="1:9" x14ac:dyDescent="0.3">
      <c r="A1548">
        <v>51518</v>
      </c>
      <c r="B1548">
        <v>113</v>
      </c>
      <c r="C1548" t="s">
        <v>98</v>
      </c>
      <c r="D1548">
        <v>122</v>
      </c>
      <c r="E1548" t="s">
        <v>25</v>
      </c>
      <c r="F1548" s="20">
        <v>45659</v>
      </c>
      <c r="G1548" t="s">
        <v>1884</v>
      </c>
      <c r="H1548" t="s">
        <v>1899</v>
      </c>
      <c r="I1548">
        <v>-828.41</v>
      </c>
    </row>
    <row r="1549" spans="1:9" x14ac:dyDescent="0.3">
      <c r="A1549">
        <v>51519</v>
      </c>
      <c r="B1549">
        <v>113</v>
      </c>
      <c r="C1549" t="s">
        <v>98</v>
      </c>
      <c r="D1549">
        <v>122</v>
      </c>
      <c r="E1549" t="s">
        <v>25</v>
      </c>
      <c r="F1549" s="20">
        <v>45659</v>
      </c>
      <c r="G1549" t="s">
        <v>1884</v>
      </c>
      <c r="H1549" t="s">
        <v>1918</v>
      </c>
      <c r="I1549">
        <v>-879.51</v>
      </c>
    </row>
    <row r="1550" spans="1:9" x14ac:dyDescent="0.3">
      <c r="A1550">
        <v>51520</v>
      </c>
      <c r="B1550">
        <v>113</v>
      </c>
      <c r="C1550" t="s">
        <v>98</v>
      </c>
      <c r="D1550">
        <v>122</v>
      </c>
      <c r="E1550" t="s">
        <v>25</v>
      </c>
      <c r="F1550" s="20">
        <v>45659</v>
      </c>
      <c r="G1550" t="s">
        <v>1884</v>
      </c>
      <c r="H1550" t="s">
        <v>1963</v>
      </c>
      <c r="I1550">
        <v>-1363.2</v>
      </c>
    </row>
    <row r="1551" spans="1:9" x14ac:dyDescent="0.3">
      <c r="A1551">
        <v>51521</v>
      </c>
      <c r="B1551">
        <v>113</v>
      </c>
      <c r="C1551" t="s">
        <v>98</v>
      </c>
      <c r="D1551">
        <v>122</v>
      </c>
      <c r="E1551" t="s">
        <v>25</v>
      </c>
      <c r="F1551" s="20">
        <v>45659</v>
      </c>
      <c r="G1551" t="s">
        <v>1884</v>
      </c>
      <c r="H1551" t="s">
        <v>1917</v>
      </c>
      <c r="I1551">
        <v>-3381.84</v>
      </c>
    </row>
    <row r="1552" spans="1:9" x14ac:dyDescent="0.3">
      <c r="A1552">
        <v>51522</v>
      </c>
      <c r="B1552">
        <v>113</v>
      </c>
      <c r="C1552" t="s">
        <v>98</v>
      </c>
      <c r="D1552">
        <v>122</v>
      </c>
      <c r="E1552" t="s">
        <v>25</v>
      </c>
      <c r="F1552" s="20">
        <v>45659</v>
      </c>
      <c r="G1552" t="s">
        <v>1884</v>
      </c>
      <c r="H1552" t="s">
        <v>1994</v>
      </c>
      <c r="I1552">
        <v>-3465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"/>
  <sheetViews>
    <sheetView workbookViewId="0"/>
  </sheetViews>
  <sheetFormatPr defaultRowHeight="14.4" x14ac:dyDescent="0.3"/>
  <sheetData>
    <row r="1" spans="1:10" x14ac:dyDescent="0.3">
      <c r="A1" t="s">
        <v>2341</v>
      </c>
      <c r="B1" t="s">
        <v>2342</v>
      </c>
      <c r="C1" t="s">
        <v>2343</v>
      </c>
      <c r="D1" t="s">
        <v>2344</v>
      </c>
      <c r="E1" t="s">
        <v>2345</v>
      </c>
      <c r="F1" t="s">
        <v>2346</v>
      </c>
      <c r="G1" t="s">
        <v>2347</v>
      </c>
      <c r="H1" t="s">
        <v>94</v>
      </c>
      <c r="I1" t="s">
        <v>2348</v>
      </c>
      <c r="J1" t="s">
        <v>2349</v>
      </c>
    </row>
    <row r="2" spans="1:10" x14ac:dyDescent="0.3">
      <c r="A2">
        <v>4540</v>
      </c>
      <c r="B2" s="20">
        <v>45747</v>
      </c>
      <c r="C2">
        <v>143</v>
      </c>
      <c r="D2" t="s">
        <v>2350</v>
      </c>
      <c r="E2">
        <v>122</v>
      </c>
      <c r="F2" t="s">
        <v>25</v>
      </c>
      <c r="G2">
        <v>0</v>
      </c>
      <c r="H2" t="s">
        <v>2351</v>
      </c>
      <c r="I2">
        <v>2000</v>
      </c>
      <c r="J2">
        <v>0</v>
      </c>
    </row>
    <row r="3" spans="1:10" x14ac:dyDescent="0.3">
      <c r="A3">
        <v>4544</v>
      </c>
      <c r="B3" s="20">
        <v>45747</v>
      </c>
      <c r="C3">
        <v>122</v>
      </c>
      <c r="D3" t="s">
        <v>25</v>
      </c>
      <c r="E3">
        <v>143</v>
      </c>
      <c r="F3" t="s">
        <v>2350</v>
      </c>
      <c r="G3">
        <v>0</v>
      </c>
      <c r="I3">
        <v>0</v>
      </c>
      <c r="J3">
        <v>2000</v>
      </c>
    </row>
    <row r="4" spans="1:10" x14ac:dyDescent="0.3">
      <c r="A4">
        <v>3245</v>
      </c>
      <c r="B4" s="20">
        <v>45681</v>
      </c>
      <c r="C4">
        <v>116</v>
      </c>
      <c r="D4" t="s">
        <v>2352</v>
      </c>
      <c r="E4">
        <v>122</v>
      </c>
      <c r="F4" t="s">
        <v>25</v>
      </c>
      <c r="G4">
        <v>0</v>
      </c>
      <c r="H4" t="s">
        <v>2353</v>
      </c>
      <c r="I4">
        <v>706.6</v>
      </c>
      <c r="J4">
        <v>0</v>
      </c>
    </row>
    <row r="5" spans="1:10" x14ac:dyDescent="0.3">
      <c r="A5">
        <v>3257</v>
      </c>
      <c r="B5" s="20">
        <v>45680</v>
      </c>
      <c r="C5">
        <v>122</v>
      </c>
      <c r="D5" t="s">
        <v>25</v>
      </c>
      <c r="E5">
        <v>116</v>
      </c>
      <c r="F5" t="s">
        <v>2352</v>
      </c>
      <c r="G5">
        <v>0</v>
      </c>
      <c r="H5" t="s">
        <v>2354</v>
      </c>
      <c r="I5">
        <v>0</v>
      </c>
      <c r="J5">
        <v>706.6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/>
  </sheetViews>
  <sheetFormatPr defaultRowHeight="14.4" x14ac:dyDescent="0.3"/>
  <sheetData>
    <row r="1" spans="1:6" x14ac:dyDescent="0.3">
      <c r="A1" t="s">
        <v>2355</v>
      </c>
      <c r="B1" t="s">
        <v>19</v>
      </c>
      <c r="C1" t="s">
        <v>20</v>
      </c>
      <c r="D1" t="s">
        <v>23</v>
      </c>
      <c r="E1" t="s">
        <v>24</v>
      </c>
      <c r="F1" t="s">
        <v>21</v>
      </c>
    </row>
    <row r="2" spans="1:6" x14ac:dyDescent="0.3">
      <c r="A2">
        <v>857</v>
      </c>
      <c r="B2">
        <v>122</v>
      </c>
      <c r="C2" t="s">
        <v>25</v>
      </c>
      <c r="D2" s="20">
        <v>45805</v>
      </c>
      <c r="E2">
        <v>5867</v>
      </c>
      <c r="F2" t="s">
        <v>2356</v>
      </c>
    </row>
    <row r="3" spans="1:6" x14ac:dyDescent="0.3">
      <c r="A3">
        <v>845</v>
      </c>
      <c r="B3">
        <v>122</v>
      </c>
      <c r="C3" t="s">
        <v>25</v>
      </c>
      <c r="D3" s="20">
        <v>45769</v>
      </c>
      <c r="E3">
        <v>4796</v>
      </c>
      <c r="F3" t="s">
        <v>2357</v>
      </c>
    </row>
    <row r="4" spans="1:6" x14ac:dyDescent="0.3">
      <c r="A4">
        <v>830</v>
      </c>
      <c r="B4">
        <v>122</v>
      </c>
      <c r="C4" t="s">
        <v>25</v>
      </c>
      <c r="D4" s="20">
        <v>45761</v>
      </c>
      <c r="E4">
        <v>2081</v>
      </c>
      <c r="F4" t="s">
        <v>2358</v>
      </c>
    </row>
    <row r="5" spans="1:6" x14ac:dyDescent="0.3">
      <c r="A5">
        <v>831</v>
      </c>
      <c r="B5">
        <v>122</v>
      </c>
      <c r="C5" t="s">
        <v>25</v>
      </c>
      <c r="D5" s="20">
        <v>45758</v>
      </c>
      <c r="E5">
        <v>2651</v>
      </c>
      <c r="F5" t="s">
        <v>2359</v>
      </c>
    </row>
    <row r="6" spans="1:6" x14ac:dyDescent="0.3">
      <c r="A6">
        <v>822</v>
      </c>
      <c r="B6">
        <v>122</v>
      </c>
      <c r="C6" t="s">
        <v>25</v>
      </c>
      <c r="D6" s="20">
        <v>45754</v>
      </c>
      <c r="E6">
        <v>4105</v>
      </c>
      <c r="F6" t="s">
        <v>2360</v>
      </c>
    </row>
    <row r="7" spans="1:6" x14ac:dyDescent="0.3">
      <c r="A7">
        <v>823</v>
      </c>
      <c r="B7">
        <v>122</v>
      </c>
      <c r="C7" t="s">
        <v>25</v>
      </c>
      <c r="D7" s="20">
        <v>45751</v>
      </c>
      <c r="E7">
        <v>3290</v>
      </c>
      <c r="F7" t="s">
        <v>2361</v>
      </c>
    </row>
    <row r="8" spans="1:6" x14ac:dyDescent="0.3">
      <c r="A8">
        <v>808</v>
      </c>
      <c r="B8">
        <v>122</v>
      </c>
      <c r="C8" t="s">
        <v>25</v>
      </c>
      <c r="D8" s="20">
        <v>45747</v>
      </c>
      <c r="E8">
        <v>-4000</v>
      </c>
      <c r="F8" t="s">
        <v>2362</v>
      </c>
    </row>
    <row r="9" spans="1:6" x14ac:dyDescent="0.3">
      <c r="A9">
        <v>807</v>
      </c>
      <c r="B9">
        <v>122</v>
      </c>
      <c r="C9" t="s">
        <v>25</v>
      </c>
      <c r="D9" s="20">
        <v>45744</v>
      </c>
      <c r="E9">
        <v>-2047</v>
      </c>
      <c r="F9" t="s">
        <v>2363</v>
      </c>
    </row>
    <row r="10" spans="1:6" x14ac:dyDescent="0.3">
      <c r="A10">
        <v>798</v>
      </c>
      <c r="B10">
        <v>122</v>
      </c>
      <c r="C10" t="s">
        <v>25</v>
      </c>
      <c r="D10" s="20">
        <v>45741</v>
      </c>
      <c r="E10">
        <v>5577</v>
      </c>
      <c r="F10" t="s">
        <v>2364</v>
      </c>
    </row>
    <row r="11" spans="1:6" x14ac:dyDescent="0.3">
      <c r="A11">
        <v>793</v>
      </c>
      <c r="B11">
        <v>122</v>
      </c>
      <c r="C11" t="s">
        <v>25</v>
      </c>
      <c r="D11" s="20">
        <v>45740</v>
      </c>
      <c r="E11">
        <v>-65.12</v>
      </c>
      <c r="F11" t="s">
        <v>2365</v>
      </c>
    </row>
    <row r="12" spans="1:6" x14ac:dyDescent="0.3">
      <c r="A12">
        <v>777</v>
      </c>
      <c r="B12">
        <v>122</v>
      </c>
      <c r="C12" t="s">
        <v>25</v>
      </c>
      <c r="D12" s="20">
        <v>45735</v>
      </c>
      <c r="E12">
        <v>-4355</v>
      </c>
      <c r="F12" t="s">
        <v>2366</v>
      </c>
    </row>
    <row r="13" spans="1:6" x14ac:dyDescent="0.3">
      <c r="A13">
        <v>776</v>
      </c>
      <c r="B13">
        <v>122</v>
      </c>
      <c r="C13" t="s">
        <v>25</v>
      </c>
      <c r="D13" s="20">
        <v>45730</v>
      </c>
      <c r="E13">
        <v>-3670</v>
      </c>
      <c r="F13" t="s">
        <v>2367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2025-05-07T15:01:43Z</dcterms:modified>
</cp:coreProperties>
</file>