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fc906770192a9/Documentos/"/>
    </mc:Choice>
  </mc:AlternateContent>
  <xr:revisionPtr revIDLastSave="1" documentId="13_ncr:1_{C0D6F20E-EE01-4AB6-9993-BE183B444F4D}" xr6:coauthVersionLast="47" xr6:coauthVersionMax="47" xr10:uidLastSave="{F674317C-F131-4556-AA51-689EA87B46AD}"/>
  <bookViews>
    <workbookView xWindow="-110" yWindow="-110" windowWidth="38620" windowHeight="21100" tabRatio="785" activeTab="7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G2" i="1" s="1"/>
  <c r="A3" i="1"/>
  <c r="E3" i="1" s="1"/>
  <c r="M2" i="1"/>
  <c r="K2" i="1"/>
  <c r="L2" i="1" s="1"/>
  <c r="J2" i="1"/>
  <c r="I2" i="1"/>
  <c r="H2" i="1"/>
  <c r="E2" i="1"/>
  <c r="D2" i="1"/>
  <c r="C2" i="1"/>
  <c r="B2" i="1"/>
  <c r="N2" i="1" l="1"/>
  <c r="I3" i="1"/>
  <c r="H3" i="1"/>
  <c r="J3" i="1"/>
  <c r="K3" i="1"/>
  <c r="L3" i="1" s="1"/>
  <c r="M3" i="1"/>
  <c r="B3" i="1"/>
  <c r="G3" i="1" s="1"/>
  <c r="A4" i="1"/>
  <c r="C3" i="1"/>
  <c r="D3" i="1"/>
  <c r="A5" i="1" l="1"/>
  <c r="C4" i="1"/>
  <c r="G4" i="1"/>
  <c r="D4" i="1"/>
  <c r="B4" i="1"/>
  <c r="M4" i="1"/>
  <c r="E4" i="1"/>
  <c r="K4" i="1"/>
  <c r="L4" i="1" s="1"/>
  <c r="N4" i="1" s="1"/>
  <c r="J4" i="1"/>
  <c r="I4" i="1"/>
  <c r="H4" i="1"/>
  <c r="N3" i="1"/>
  <c r="M5" i="1" l="1"/>
  <c r="E5" i="1"/>
  <c r="C5" i="1"/>
  <c r="A6" i="1"/>
  <c r="B5" i="1"/>
  <c r="K5" i="1"/>
  <c r="L5" i="1" s="1"/>
  <c r="D5" i="1"/>
  <c r="J5" i="1"/>
  <c r="I5" i="1"/>
  <c r="H5" i="1"/>
  <c r="G5" i="1"/>
  <c r="K6" i="1" l="1"/>
  <c r="L6" i="1" s="1"/>
  <c r="D6" i="1"/>
  <c r="A7" i="1"/>
  <c r="B6" i="1"/>
  <c r="M6" i="1"/>
  <c r="J6" i="1"/>
  <c r="C6" i="1"/>
  <c r="I6" i="1"/>
  <c r="H6" i="1"/>
  <c r="E6" i="1"/>
  <c r="G6" i="1"/>
  <c r="N5" i="1"/>
  <c r="I7" i="1" l="1"/>
  <c r="C7" i="1"/>
  <c r="M7" i="1"/>
  <c r="K7" i="1"/>
  <c r="L7" i="1" s="1"/>
  <c r="J7" i="1"/>
  <c r="A8" i="1"/>
  <c r="B7" i="1"/>
  <c r="H7" i="1"/>
  <c r="G7" i="1"/>
  <c r="D7" i="1"/>
  <c r="E7" i="1"/>
  <c r="N6" i="1"/>
  <c r="A9" i="1" l="1"/>
  <c r="B8" i="1"/>
  <c r="M8" i="1"/>
  <c r="K8" i="1"/>
  <c r="L8" i="1" s="1"/>
  <c r="J8" i="1"/>
  <c r="I8" i="1"/>
  <c r="H8" i="1"/>
  <c r="G8" i="1"/>
  <c r="E8" i="1"/>
  <c r="C8" i="1"/>
  <c r="D8" i="1"/>
  <c r="N7" i="1"/>
  <c r="N8" i="1" l="1"/>
  <c r="E9" i="1"/>
  <c r="K9" i="1"/>
  <c r="L9" i="1" s="1"/>
  <c r="J9" i="1"/>
  <c r="I9" i="1"/>
  <c r="H9" i="1"/>
  <c r="M9" i="1"/>
  <c r="G9" i="1"/>
  <c r="D9" i="1"/>
  <c r="A10" i="1"/>
  <c r="B9" i="1"/>
  <c r="C9" i="1"/>
  <c r="A11" i="1" l="1"/>
  <c r="C10" i="1"/>
  <c r="M10" i="1"/>
  <c r="K10" i="1"/>
  <c r="L10" i="1" s="1"/>
  <c r="J10" i="1"/>
  <c r="I10" i="1"/>
  <c r="H10" i="1"/>
  <c r="G10" i="1"/>
  <c r="E10" i="1"/>
  <c r="D10" i="1"/>
  <c r="B10" i="1"/>
  <c r="N9" i="1"/>
  <c r="N10" i="1" l="1"/>
  <c r="M11" i="1"/>
  <c r="K11" i="1"/>
  <c r="L11" i="1" s="1"/>
  <c r="J11" i="1"/>
  <c r="I11" i="1"/>
  <c r="H11" i="1"/>
  <c r="G11" i="1"/>
  <c r="E11" i="1"/>
  <c r="D11" i="1"/>
  <c r="C11" i="1"/>
  <c r="A12" i="1"/>
  <c r="B11" i="1"/>
  <c r="K12" i="1" l="1"/>
  <c r="L12" i="1" s="1"/>
  <c r="J12" i="1"/>
  <c r="I12" i="1"/>
  <c r="H12" i="1"/>
  <c r="G12" i="1"/>
  <c r="E12" i="1"/>
  <c r="D12" i="1"/>
  <c r="C12" i="1"/>
  <c r="A13" i="1"/>
  <c r="B12" i="1"/>
  <c r="M12" i="1"/>
  <c r="N11" i="1"/>
  <c r="I13" i="1" l="1"/>
  <c r="A14" i="1"/>
  <c r="C13" i="1"/>
  <c r="J13" i="1"/>
  <c r="H13" i="1"/>
  <c r="G13" i="1"/>
  <c r="E13" i="1"/>
  <c r="K13" i="1"/>
  <c r="L13" i="1" s="1"/>
  <c r="D13" i="1"/>
  <c r="B13" i="1"/>
  <c r="M13" i="1"/>
  <c r="N12" i="1"/>
  <c r="N13" i="1" l="1"/>
  <c r="M14" i="1"/>
  <c r="K14" i="1"/>
  <c r="L14" i="1" s="1"/>
  <c r="J14" i="1"/>
  <c r="I14" i="1"/>
  <c r="H14" i="1"/>
  <c r="G14" i="1"/>
  <c r="E14" i="1"/>
  <c r="D14" i="1"/>
  <c r="C14" i="1"/>
  <c r="B14" i="1"/>
  <c r="A15" i="1"/>
  <c r="N14" i="1" l="1"/>
  <c r="E15" i="1"/>
  <c r="K15" i="1"/>
  <c r="L15" i="1" s="1"/>
  <c r="M15" i="1"/>
  <c r="J15" i="1"/>
  <c r="I15" i="1"/>
  <c r="H15" i="1"/>
  <c r="G15" i="1"/>
  <c r="D15" i="1"/>
  <c r="C15" i="1"/>
  <c r="B15" i="1"/>
  <c r="A16" i="1"/>
  <c r="N15" i="1" l="1"/>
  <c r="A17" i="1"/>
  <c r="C16" i="1"/>
  <c r="I16" i="1"/>
  <c r="M16" i="1"/>
  <c r="K16" i="1"/>
  <c r="L16" i="1" s="1"/>
  <c r="J16" i="1"/>
  <c r="H16" i="1"/>
  <c r="G16" i="1"/>
  <c r="E16" i="1"/>
  <c r="D16" i="1"/>
  <c r="B16" i="1"/>
  <c r="N16" i="1" l="1"/>
  <c r="M17" i="1"/>
  <c r="K17" i="1"/>
  <c r="L17" i="1" s="1"/>
  <c r="J17" i="1"/>
  <c r="I17" i="1"/>
  <c r="H17" i="1"/>
  <c r="G17" i="1"/>
  <c r="E17" i="1"/>
  <c r="D17" i="1"/>
  <c r="C17" i="1"/>
  <c r="A18" i="1"/>
  <c r="B17" i="1"/>
  <c r="K18" i="1" l="1"/>
  <c r="L18" i="1" s="1"/>
  <c r="E18" i="1"/>
  <c r="M18" i="1"/>
  <c r="J18" i="1"/>
  <c r="I18" i="1"/>
  <c r="H18" i="1"/>
  <c r="G18" i="1"/>
  <c r="D18" i="1"/>
  <c r="C18" i="1"/>
  <c r="A19" i="1"/>
  <c r="B18" i="1"/>
  <c r="N17" i="1"/>
  <c r="N18" i="1" l="1"/>
  <c r="I19" i="1"/>
  <c r="A20" i="1"/>
  <c r="C19" i="1"/>
  <c r="M19" i="1"/>
  <c r="K19" i="1"/>
  <c r="L19" i="1" s="1"/>
  <c r="J19" i="1"/>
  <c r="H19" i="1"/>
  <c r="G19" i="1"/>
  <c r="E19" i="1"/>
  <c r="D19" i="1"/>
  <c r="B19" i="1"/>
  <c r="N19" i="1" l="1"/>
  <c r="M20" i="1"/>
  <c r="A21" i="1"/>
  <c r="K20" i="1"/>
  <c r="L20" i="1" s="1"/>
  <c r="J20" i="1"/>
  <c r="I20" i="1"/>
  <c r="H20" i="1"/>
  <c r="G20" i="1"/>
  <c r="E20" i="1"/>
  <c r="D20" i="1"/>
  <c r="B20" i="1"/>
  <c r="C20" i="1"/>
  <c r="N20" i="1" l="1"/>
  <c r="E21" i="1"/>
  <c r="K21" i="1"/>
  <c r="L21" i="1" s="1"/>
  <c r="A22" i="1"/>
  <c r="M21" i="1"/>
  <c r="J21" i="1"/>
  <c r="I21" i="1"/>
  <c r="H21" i="1"/>
  <c r="G21" i="1"/>
  <c r="D21" i="1"/>
  <c r="B21" i="1"/>
  <c r="C21" i="1"/>
  <c r="N21" i="1" l="1"/>
  <c r="A23" i="1"/>
  <c r="C22" i="1"/>
  <c r="I22" i="1"/>
  <c r="M22" i="1"/>
  <c r="K22" i="1"/>
  <c r="L22" i="1" s="1"/>
  <c r="J22" i="1"/>
  <c r="H22" i="1"/>
  <c r="G22" i="1"/>
  <c r="E22" i="1"/>
  <c r="B22" i="1"/>
  <c r="D22" i="1"/>
  <c r="N22" i="1" l="1"/>
  <c r="M23" i="1"/>
  <c r="B23" i="1"/>
  <c r="A24" i="1"/>
  <c r="K23" i="1"/>
  <c r="L23" i="1" s="1"/>
  <c r="J23" i="1"/>
  <c r="I23" i="1"/>
  <c r="H23" i="1"/>
  <c r="G23" i="1"/>
  <c r="E23" i="1"/>
  <c r="C23" i="1"/>
  <c r="D23" i="1"/>
  <c r="N23" i="1" l="1"/>
  <c r="E24" i="1"/>
  <c r="B24" i="1"/>
  <c r="A25" i="1"/>
  <c r="M24" i="1"/>
  <c r="K24" i="1"/>
  <c r="L24" i="1" s="1"/>
  <c r="J24" i="1"/>
  <c r="I24" i="1"/>
  <c r="H24" i="1"/>
  <c r="G24" i="1"/>
  <c r="C24" i="1"/>
  <c r="D24" i="1"/>
  <c r="N24" i="1" l="1"/>
  <c r="E25" i="1"/>
  <c r="K25" i="1"/>
  <c r="D25" i="1"/>
  <c r="C25" i="1"/>
  <c r="B25" i="1"/>
  <c r="A26" i="1"/>
  <c r="M25" i="1"/>
  <c r="J25" i="1"/>
  <c r="I25" i="1"/>
  <c r="H25" i="1"/>
  <c r="G25" i="1"/>
  <c r="L25" i="1" l="1"/>
  <c r="N25" i="1" s="1"/>
  <c r="A27" i="1"/>
  <c r="C26" i="1"/>
  <c r="J26" i="1"/>
  <c r="D26" i="1"/>
  <c r="G26" i="1"/>
  <c r="E26" i="1"/>
  <c r="B26" i="1"/>
  <c r="M26" i="1"/>
  <c r="K26" i="1"/>
  <c r="L26" i="1" s="1"/>
  <c r="N26" i="1" s="1"/>
  <c r="I26" i="1"/>
  <c r="H26" i="1"/>
  <c r="M27" i="1" l="1"/>
  <c r="I27" i="1"/>
  <c r="C27" i="1"/>
  <c r="G27" i="1"/>
  <c r="E27" i="1"/>
  <c r="D27" i="1"/>
  <c r="B27" i="1"/>
  <c r="A28" i="1"/>
  <c r="K27" i="1"/>
  <c r="L27" i="1" s="1"/>
  <c r="N27" i="1" s="1"/>
  <c r="H27" i="1"/>
  <c r="J27" i="1"/>
  <c r="K28" i="1" l="1"/>
  <c r="L28" i="1" s="1"/>
  <c r="H28" i="1"/>
  <c r="A29" i="1"/>
  <c r="B28" i="1"/>
  <c r="I28" i="1"/>
  <c r="G28" i="1"/>
  <c r="E28" i="1"/>
  <c r="D28" i="1"/>
  <c r="C28" i="1"/>
  <c r="M28" i="1"/>
  <c r="J28" i="1"/>
  <c r="I29" i="1" l="1"/>
  <c r="K29" i="1"/>
  <c r="L29" i="1" s="1"/>
  <c r="J29" i="1"/>
  <c r="H29" i="1"/>
  <c r="G29" i="1"/>
  <c r="E29" i="1"/>
  <c r="D29" i="1"/>
  <c r="C29" i="1"/>
  <c r="B29" i="1"/>
  <c r="A30" i="1"/>
  <c r="M29" i="1"/>
  <c r="N28" i="1"/>
  <c r="N29" i="1" l="1"/>
  <c r="G30" i="1"/>
  <c r="M30" i="1"/>
  <c r="K30" i="1"/>
  <c r="L30" i="1" s="1"/>
  <c r="N30" i="1" s="1"/>
  <c r="J30" i="1"/>
  <c r="I30" i="1"/>
  <c r="H30" i="1"/>
  <c r="E30" i="1"/>
  <c r="D30" i="1"/>
  <c r="C30" i="1"/>
  <c r="B30" i="1"/>
  <c r="A31" i="1"/>
  <c r="E31" i="1" l="1"/>
  <c r="G31" i="1"/>
  <c r="M31" i="1"/>
  <c r="K31" i="1"/>
  <c r="L31" i="1" s="1"/>
  <c r="N31" i="1" s="1"/>
  <c r="J31" i="1"/>
  <c r="I31" i="1"/>
  <c r="H31" i="1"/>
  <c r="D31" i="1"/>
  <c r="C31" i="1"/>
  <c r="B31" i="1"/>
  <c r="A32" i="1"/>
  <c r="A33" i="1" l="1"/>
  <c r="C32" i="1"/>
  <c r="E32" i="1"/>
  <c r="K32" i="1"/>
  <c r="L32" i="1" s="1"/>
  <c r="J32" i="1"/>
  <c r="M32" i="1"/>
  <c r="I32" i="1"/>
  <c r="H32" i="1"/>
  <c r="G32" i="1"/>
  <c r="D32" i="1"/>
  <c r="B32" i="1"/>
  <c r="N32" i="1" l="1"/>
  <c r="M33" i="1"/>
  <c r="D33" i="1"/>
  <c r="J33" i="1"/>
  <c r="I33" i="1"/>
  <c r="C33" i="1"/>
  <c r="B33" i="1"/>
  <c r="A34" i="1"/>
  <c r="K33" i="1"/>
  <c r="L33" i="1" s="1"/>
  <c r="H33" i="1"/>
  <c r="E33" i="1"/>
  <c r="G33" i="1"/>
  <c r="N33" i="1" l="1"/>
  <c r="K34" i="1"/>
  <c r="L34" i="1" s="1"/>
  <c r="C34" i="1"/>
  <c r="J34" i="1"/>
  <c r="I34" i="1"/>
  <c r="H34" i="1"/>
  <c r="G34" i="1"/>
  <c r="E34" i="1"/>
  <c r="D34" i="1"/>
  <c r="B34" i="1"/>
  <c r="A35" i="1"/>
  <c r="M34" i="1"/>
  <c r="N34" i="1" l="1"/>
  <c r="I35" i="1"/>
  <c r="A36" i="1"/>
  <c r="B35" i="1"/>
  <c r="J35" i="1"/>
  <c r="H35" i="1"/>
  <c r="M35" i="1"/>
  <c r="K35" i="1"/>
  <c r="L35" i="1" s="1"/>
  <c r="G35" i="1"/>
  <c r="E35" i="1"/>
  <c r="D35" i="1"/>
  <c r="C35" i="1"/>
  <c r="N35" i="1" l="1"/>
  <c r="I36" i="1"/>
  <c r="A37" i="1"/>
  <c r="M36" i="1"/>
  <c r="J36" i="1"/>
  <c r="H36" i="1"/>
  <c r="G36" i="1"/>
  <c r="K36" i="1"/>
  <c r="L36" i="1" s="1"/>
  <c r="E36" i="1"/>
  <c r="D36" i="1"/>
  <c r="C36" i="1"/>
  <c r="B36" i="1"/>
  <c r="N36" i="1" l="1"/>
  <c r="E37" i="1"/>
  <c r="A38" i="1"/>
  <c r="M37" i="1"/>
  <c r="K37" i="1"/>
  <c r="L37" i="1" s="1"/>
  <c r="J37" i="1"/>
  <c r="I37" i="1"/>
  <c r="H37" i="1"/>
  <c r="C37" i="1"/>
  <c r="G37" i="1"/>
  <c r="D37" i="1"/>
  <c r="B37" i="1"/>
  <c r="N37" i="1" l="1"/>
  <c r="E38" i="1"/>
  <c r="A39" i="1"/>
  <c r="C38" i="1"/>
  <c r="M38" i="1"/>
  <c r="K38" i="1"/>
  <c r="L38" i="1" s="1"/>
  <c r="J38" i="1"/>
  <c r="I38" i="1"/>
  <c r="H38" i="1"/>
  <c r="D38" i="1"/>
  <c r="B38" i="1"/>
  <c r="G38" i="1"/>
  <c r="N38" i="1" l="1"/>
  <c r="A40" i="1"/>
  <c r="C39" i="1"/>
  <c r="M39" i="1"/>
  <c r="B39" i="1"/>
  <c r="K39" i="1"/>
  <c r="L39" i="1" s="1"/>
  <c r="J39" i="1"/>
  <c r="I39" i="1"/>
  <c r="H39" i="1"/>
  <c r="E39" i="1"/>
  <c r="G39" i="1"/>
  <c r="D39" i="1"/>
  <c r="N39" i="1" l="1"/>
  <c r="M40" i="1"/>
  <c r="K40" i="1"/>
  <c r="L40" i="1" s="1"/>
  <c r="C40" i="1"/>
  <c r="A41" i="1"/>
  <c r="J40" i="1"/>
  <c r="I40" i="1"/>
  <c r="H40" i="1"/>
  <c r="E40" i="1"/>
  <c r="G40" i="1"/>
  <c r="D40" i="1"/>
  <c r="B40" i="1"/>
  <c r="N40" i="1" l="1"/>
  <c r="K41" i="1"/>
  <c r="L41" i="1" s="1"/>
  <c r="I41" i="1"/>
  <c r="C41" i="1"/>
  <c r="A42" i="1"/>
  <c r="M41" i="1"/>
  <c r="J41" i="1"/>
  <c r="H41" i="1"/>
  <c r="E41" i="1"/>
  <c r="B41" i="1"/>
  <c r="D41" i="1"/>
  <c r="G41" i="1"/>
  <c r="N41" i="1" l="1"/>
  <c r="I42" i="1"/>
  <c r="C42" i="1"/>
  <c r="A43" i="1"/>
  <c r="M42" i="1"/>
  <c r="K42" i="1"/>
  <c r="L42" i="1" s="1"/>
  <c r="J42" i="1"/>
  <c r="E42" i="1"/>
  <c r="H42" i="1"/>
  <c r="G42" i="1"/>
  <c r="D42" i="1"/>
  <c r="B42" i="1"/>
  <c r="N42" i="1" l="1"/>
  <c r="E43" i="1"/>
  <c r="C43" i="1"/>
  <c r="A44" i="1"/>
  <c r="M43" i="1"/>
  <c r="K43" i="1"/>
  <c r="L43" i="1" s="1"/>
  <c r="J43" i="1"/>
  <c r="G43" i="1"/>
  <c r="I43" i="1"/>
  <c r="H43" i="1"/>
  <c r="D43" i="1"/>
  <c r="B43" i="1"/>
  <c r="N43" i="1" l="1"/>
  <c r="E44" i="1"/>
  <c r="A45" i="1"/>
  <c r="C44" i="1"/>
  <c r="D44" i="1"/>
  <c r="M44" i="1"/>
  <c r="K44" i="1"/>
  <c r="L44" i="1" s="1"/>
  <c r="J44" i="1"/>
  <c r="B44" i="1"/>
  <c r="I44" i="1"/>
  <c r="G44" i="1"/>
  <c r="H44" i="1"/>
  <c r="N44" i="1" l="1"/>
  <c r="D45" i="1"/>
  <c r="A46" i="1"/>
  <c r="C45" i="1"/>
  <c r="M45" i="1"/>
  <c r="G45" i="1"/>
  <c r="B45" i="1"/>
  <c r="K45" i="1"/>
  <c r="L45" i="1" s="1"/>
  <c r="H45" i="1"/>
  <c r="J45" i="1"/>
  <c r="I45" i="1"/>
  <c r="E45" i="1"/>
  <c r="N45" i="1" l="1"/>
  <c r="B46" i="1"/>
  <c r="M46" i="1"/>
  <c r="K46" i="1"/>
  <c r="L46" i="1" s="1"/>
  <c r="E46" i="1"/>
  <c r="D46" i="1"/>
  <c r="C46" i="1"/>
  <c r="A47" i="1"/>
  <c r="I46" i="1"/>
  <c r="J46" i="1"/>
  <c r="H46" i="1"/>
  <c r="G46" i="1"/>
  <c r="K47" i="1" l="1"/>
  <c r="L47" i="1" s="1"/>
  <c r="I47" i="1"/>
  <c r="H47" i="1"/>
  <c r="G47" i="1"/>
  <c r="E47" i="1"/>
  <c r="D47" i="1"/>
  <c r="C47" i="1"/>
  <c r="B47" i="1"/>
  <c r="M47" i="1"/>
  <c r="A48" i="1"/>
  <c r="J47" i="1"/>
  <c r="N46" i="1"/>
  <c r="N47" i="1" l="1"/>
  <c r="J48" i="1"/>
  <c r="I48" i="1"/>
  <c r="H48" i="1"/>
  <c r="G48" i="1"/>
  <c r="E48" i="1"/>
  <c r="D48" i="1"/>
  <c r="C48" i="1"/>
  <c r="B48" i="1"/>
  <c r="A49" i="1"/>
  <c r="M48" i="1"/>
  <c r="K48" i="1"/>
  <c r="L48" i="1" s="1"/>
  <c r="N48" i="1" l="1"/>
  <c r="E49" i="1"/>
  <c r="D49" i="1"/>
  <c r="J49" i="1"/>
  <c r="I49" i="1"/>
  <c r="A50" i="1"/>
  <c r="M49" i="1"/>
  <c r="K49" i="1"/>
  <c r="L49" i="1" s="1"/>
  <c r="H49" i="1"/>
  <c r="G49" i="1"/>
  <c r="C49" i="1"/>
  <c r="B49" i="1"/>
  <c r="N49" i="1" l="1"/>
  <c r="A51" i="1"/>
  <c r="C50" i="1"/>
  <c r="B50" i="1"/>
  <c r="J50" i="1"/>
  <c r="I50" i="1"/>
  <c r="M50" i="1"/>
  <c r="K50" i="1"/>
  <c r="L50" i="1" s="1"/>
  <c r="E50" i="1"/>
  <c r="H50" i="1"/>
  <c r="G50" i="1"/>
  <c r="D50" i="1"/>
  <c r="N50" i="1" l="1"/>
  <c r="M51" i="1"/>
  <c r="J51" i="1"/>
  <c r="I51" i="1"/>
  <c r="G51" i="1"/>
  <c r="D51" i="1"/>
  <c r="C51" i="1"/>
  <c r="B51" i="1"/>
  <c r="K51" i="1"/>
  <c r="L51" i="1" s="1"/>
  <c r="E51" i="1"/>
  <c r="A52" i="1"/>
  <c r="H51" i="1"/>
  <c r="K52" i="1" l="1"/>
  <c r="L52" i="1" s="1"/>
  <c r="J52" i="1"/>
  <c r="I52" i="1"/>
  <c r="H52" i="1"/>
  <c r="G52" i="1"/>
  <c r="E52" i="1"/>
  <c r="D52" i="1"/>
  <c r="C52" i="1"/>
  <c r="B52" i="1"/>
  <c r="A53" i="1"/>
  <c r="M52" i="1"/>
  <c r="N51" i="1"/>
  <c r="I53" i="1" l="1"/>
  <c r="H53" i="1"/>
  <c r="K53" i="1"/>
  <c r="L53" i="1" s="1"/>
  <c r="A54" i="1"/>
  <c r="M53" i="1"/>
  <c r="J53" i="1"/>
  <c r="G53" i="1"/>
  <c r="E53" i="1"/>
  <c r="B53" i="1"/>
  <c r="D53" i="1"/>
  <c r="C53" i="1"/>
  <c r="N52" i="1"/>
  <c r="N53" i="1" l="1"/>
  <c r="G54" i="1"/>
  <c r="K54" i="1"/>
  <c r="L54" i="1" s="1"/>
  <c r="N54" i="1" s="1"/>
  <c r="I54" i="1"/>
  <c r="C54" i="1"/>
  <c r="A55" i="1"/>
  <c r="M54" i="1"/>
  <c r="E54" i="1"/>
  <c r="J54" i="1"/>
  <c r="H54" i="1"/>
  <c r="D54" i="1"/>
  <c r="B54" i="1"/>
  <c r="E55" i="1" l="1"/>
  <c r="D55" i="1"/>
  <c r="K55" i="1"/>
  <c r="L55" i="1" s="1"/>
  <c r="I55" i="1"/>
  <c r="H55" i="1"/>
  <c r="G55" i="1"/>
  <c r="C55" i="1"/>
  <c r="B55" i="1"/>
  <c r="M55" i="1"/>
  <c r="A56" i="1"/>
  <c r="J55" i="1"/>
  <c r="N55" i="1" l="1"/>
  <c r="A57" i="1"/>
  <c r="C56" i="1"/>
  <c r="B56" i="1"/>
  <c r="K56" i="1"/>
  <c r="L56" i="1" s="1"/>
  <c r="I56" i="1"/>
  <c r="J56" i="1"/>
  <c r="H56" i="1"/>
  <c r="G56" i="1"/>
  <c r="E56" i="1"/>
  <c r="D56" i="1"/>
  <c r="M56" i="1"/>
  <c r="N56" i="1" l="1"/>
  <c r="M57" i="1"/>
  <c r="K57" i="1"/>
  <c r="L57" i="1" s="1"/>
  <c r="I57" i="1"/>
  <c r="B57" i="1"/>
  <c r="A58" i="1"/>
  <c r="J57" i="1"/>
  <c r="H57" i="1"/>
  <c r="D57" i="1"/>
  <c r="G57" i="1"/>
  <c r="E57" i="1"/>
  <c r="C57" i="1"/>
  <c r="N57" i="1" l="1"/>
  <c r="K58" i="1"/>
  <c r="L58" i="1" s="1"/>
  <c r="J58" i="1"/>
  <c r="M58" i="1"/>
  <c r="I58" i="1"/>
  <c r="E58" i="1"/>
  <c r="C58" i="1"/>
  <c r="B58" i="1"/>
  <c r="A59" i="1"/>
  <c r="H58" i="1"/>
  <c r="G58" i="1"/>
  <c r="D58" i="1"/>
  <c r="N58" i="1" l="1"/>
  <c r="I59" i="1"/>
  <c r="H59" i="1"/>
  <c r="C59" i="1"/>
  <c r="M59" i="1"/>
  <c r="K59" i="1"/>
  <c r="L59" i="1" s="1"/>
  <c r="G59" i="1"/>
  <c r="E59" i="1"/>
  <c r="D59" i="1"/>
  <c r="B59" i="1"/>
  <c r="J59" i="1"/>
  <c r="A60" i="1"/>
  <c r="N59" i="1" l="1"/>
  <c r="G60" i="1"/>
  <c r="C60" i="1"/>
  <c r="M60" i="1"/>
  <c r="K60" i="1"/>
  <c r="L60" i="1" s="1"/>
  <c r="N60" i="1" s="1"/>
  <c r="A61" i="1"/>
  <c r="J60" i="1"/>
  <c r="I60" i="1"/>
  <c r="H60" i="1"/>
  <c r="B60" i="1"/>
  <c r="E60" i="1"/>
  <c r="D60" i="1"/>
  <c r="E61" i="1" l="1"/>
  <c r="D61" i="1"/>
  <c r="C61" i="1"/>
  <c r="M61" i="1"/>
  <c r="K61" i="1"/>
  <c r="L61" i="1" s="1"/>
  <c r="B61" i="1"/>
  <c r="A62" i="1"/>
  <c r="I61" i="1"/>
  <c r="J61" i="1"/>
  <c r="H61" i="1"/>
  <c r="G61" i="1"/>
  <c r="N61" i="1" l="1"/>
  <c r="A63" i="1"/>
  <c r="C62" i="1"/>
  <c r="B62" i="1"/>
  <c r="E62" i="1"/>
  <c r="M62" i="1"/>
  <c r="K62" i="1"/>
  <c r="L62" i="1" s="1"/>
  <c r="I62" i="1"/>
  <c r="H62" i="1"/>
  <c r="G62" i="1"/>
  <c r="D62" i="1"/>
  <c r="J62" i="1"/>
  <c r="N62" i="1" l="1"/>
  <c r="M63" i="1"/>
  <c r="E63" i="1"/>
  <c r="B63" i="1"/>
  <c r="A64" i="1"/>
  <c r="K63" i="1"/>
  <c r="L63" i="1" s="1"/>
  <c r="J63" i="1"/>
  <c r="I63" i="1"/>
  <c r="H63" i="1"/>
  <c r="D63" i="1"/>
  <c r="G63" i="1"/>
  <c r="C63" i="1"/>
  <c r="N63" i="1" l="1"/>
  <c r="K64" i="1"/>
  <c r="L64" i="1" s="1"/>
  <c r="J64" i="1"/>
  <c r="E64" i="1"/>
  <c r="D64" i="1"/>
  <c r="B64" i="1"/>
  <c r="A65" i="1"/>
  <c r="M64" i="1"/>
  <c r="H64" i="1"/>
  <c r="G64" i="1"/>
  <c r="C64" i="1"/>
  <c r="I64" i="1"/>
  <c r="N64" i="1" l="1"/>
  <c r="I65" i="1"/>
  <c r="H65" i="1"/>
  <c r="E65" i="1"/>
  <c r="D65" i="1"/>
  <c r="B65" i="1"/>
  <c r="A66" i="1"/>
  <c r="M65" i="1"/>
  <c r="K65" i="1"/>
  <c r="L65" i="1" s="1"/>
  <c r="J65" i="1"/>
  <c r="G65" i="1"/>
  <c r="C65" i="1"/>
  <c r="N65" i="1" l="1"/>
  <c r="G66" i="1"/>
  <c r="E66" i="1"/>
  <c r="D66" i="1"/>
  <c r="B66" i="1"/>
  <c r="A67" i="1"/>
  <c r="M66" i="1"/>
  <c r="H66" i="1"/>
  <c r="J66" i="1"/>
  <c r="K66" i="1"/>
  <c r="L66" i="1" s="1"/>
  <c r="C66" i="1"/>
  <c r="I66" i="1"/>
  <c r="N66" i="1" l="1"/>
  <c r="E67" i="1"/>
  <c r="D67" i="1"/>
  <c r="H67" i="1"/>
  <c r="G67" i="1"/>
  <c r="B67" i="1"/>
  <c r="A68" i="1"/>
  <c r="M67" i="1"/>
  <c r="K67" i="1"/>
  <c r="L67" i="1" s="1"/>
  <c r="J67" i="1"/>
  <c r="I67" i="1"/>
  <c r="C67" i="1"/>
  <c r="N67" i="1" l="1"/>
  <c r="A69" i="1"/>
  <c r="C68" i="1"/>
  <c r="B68" i="1"/>
  <c r="H68" i="1"/>
  <c r="G68" i="1"/>
  <c r="D68" i="1"/>
  <c r="M68" i="1"/>
  <c r="E68" i="1"/>
  <c r="K68" i="1"/>
  <c r="L68" i="1" s="1"/>
  <c r="N68" i="1" s="1"/>
  <c r="J68" i="1"/>
  <c r="I68" i="1"/>
  <c r="M69" i="1" l="1"/>
  <c r="H69" i="1"/>
  <c r="G69" i="1"/>
  <c r="D69" i="1"/>
  <c r="C69" i="1"/>
  <c r="A70" i="1"/>
  <c r="K69" i="1"/>
  <c r="L69" i="1" s="1"/>
  <c r="J69" i="1"/>
  <c r="I69" i="1"/>
  <c r="E69" i="1"/>
  <c r="B69" i="1"/>
  <c r="N69" i="1" l="1"/>
  <c r="K70" i="1"/>
  <c r="L70" i="1" s="1"/>
  <c r="J70" i="1"/>
  <c r="H70" i="1"/>
  <c r="G70" i="1"/>
  <c r="D70" i="1"/>
  <c r="C70" i="1"/>
  <c r="A71" i="1"/>
  <c r="E70" i="1"/>
  <c r="M70" i="1"/>
  <c r="I70" i="1"/>
  <c r="B70" i="1"/>
  <c r="I71" i="1" l="1"/>
  <c r="H71" i="1"/>
  <c r="J71" i="1"/>
  <c r="G71" i="1"/>
  <c r="D71" i="1"/>
  <c r="C71" i="1"/>
  <c r="A72" i="1"/>
  <c r="M71" i="1"/>
  <c r="K71" i="1"/>
  <c r="L71" i="1" s="1"/>
  <c r="E71" i="1"/>
  <c r="B71" i="1"/>
  <c r="N70" i="1"/>
  <c r="G72" i="1" l="1"/>
  <c r="J72" i="1"/>
  <c r="I72" i="1"/>
  <c r="H72" i="1"/>
  <c r="D72" i="1"/>
  <c r="C72" i="1"/>
  <c r="A73" i="1"/>
  <c r="E72" i="1"/>
  <c r="M72" i="1"/>
  <c r="K72" i="1"/>
  <c r="L72" i="1" s="1"/>
  <c r="B72" i="1"/>
  <c r="N71" i="1"/>
  <c r="N72" i="1" l="1"/>
  <c r="E73" i="1"/>
  <c r="D73" i="1"/>
  <c r="J73" i="1"/>
  <c r="I73" i="1"/>
  <c r="H73" i="1"/>
  <c r="G73" i="1"/>
  <c r="C73" i="1"/>
  <c r="A74" i="1"/>
  <c r="M73" i="1"/>
  <c r="K73" i="1"/>
  <c r="L73" i="1" s="1"/>
  <c r="N73" i="1" s="1"/>
  <c r="B73" i="1"/>
  <c r="A75" i="1" l="1"/>
  <c r="C74" i="1"/>
  <c r="B74" i="1"/>
  <c r="J74" i="1"/>
  <c r="I74" i="1"/>
  <c r="H74" i="1"/>
  <c r="G74" i="1"/>
  <c r="E74" i="1"/>
  <c r="M74" i="1"/>
  <c r="K74" i="1"/>
  <c r="L74" i="1" s="1"/>
  <c r="D74" i="1"/>
  <c r="N74" i="1" l="1"/>
  <c r="M75" i="1"/>
  <c r="J75" i="1"/>
  <c r="I75" i="1"/>
  <c r="H75" i="1"/>
  <c r="G75" i="1"/>
  <c r="E75" i="1"/>
  <c r="C75" i="1"/>
  <c r="A76" i="1"/>
  <c r="K75" i="1"/>
  <c r="L75" i="1" s="1"/>
  <c r="D75" i="1"/>
  <c r="B75" i="1"/>
  <c r="N75" i="1" l="1"/>
  <c r="K76" i="1"/>
  <c r="L76" i="1" s="1"/>
  <c r="J76" i="1"/>
  <c r="I76" i="1"/>
  <c r="H76" i="1"/>
  <c r="G76" i="1"/>
  <c r="E76" i="1"/>
  <c r="C76" i="1"/>
  <c r="B76" i="1"/>
  <c r="A77" i="1"/>
  <c r="D76" i="1"/>
  <c r="M76" i="1"/>
  <c r="N76" i="1" l="1"/>
  <c r="I77" i="1"/>
  <c r="H77" i="1"/>
  <c r="K77" i="1"/>
  <c r="L77" i="1" s="1"/>
  <c r="J77" i="1"/>
  <c r="G77" i="1"/>
  <c r="E77" i="1"/>
  <c r="C77" i="1"/>
  <c r="A78" i="1"/>
  <c r="M77" i="1"/>
  <c r="D77" i="1"/>
  <c r="B77" i="1"/>
  <c r="N77" i="1" l="1"/>
  <c r="G78" i="1"/>
  <c r="K78" i="1"/>
  <c r="L78" i="1" s="1"/>
  <c r="N78" i="1" s="1"/>
  <c r="J78" i="1"/>
  <c r="H78" i="1"/>
  <c r="E78" i="1"/>
  <c r="C78" i="1"/>
  <c r="I78" i="1"/>
  <c r="B78" i="1"/>
  <c r="A79" i="1"/>
  <c r="M78" i="1"/>
  <c r="D78" i="1"/>
  <c r="E79" i="1" l="1"/>
  <c r="D79" i="1"/>
  <c r="K79" i="1"/>
  <c r="L79" i="1" s="1"/>
  <c r="J79" i="1"/>
  <c r="H79" i="1"/>
  <c r="C79" i="1"/>
  <c r="A80" i="1"/>
  <c r="M79" i="1"/>
  <c r="I79" i="1"/>
  <c r="G79" i="1"/>
  <c r="B79" i="1"/>
  <c r="A81" i="1" l="1"/>
  <c r="C80" i="1"/>
  <c r="B80" i="1"/>
  <c r="K80" i="1"/>
  <c r="L80" i="1" s="1"/>
  <c r="J80" i="1"/>
  <c r="H80" i="1"/>
  <c r="E80" i="1"/>
  <c r="I80" i="1"/>
  <c r="D80" i="1"/>
  <c r="M80" i="1"/>
  <c r="G80" i="1"/>
  <c r="N79" i="1"/>
  <c r="N80" i="1" l="1"/>
  <c r="M81" i="1"/>
  <c r="K81" i="1"/>
  <c r="L81" i="1" s="1"/>
  <c r="J81" i="1"/>
  <c r="H81" i="1"/>
  <c r="E81" i="1"/>
  <c r="A82" i="1"/>
  <c r="I81" i="1"/>
  <c r="G81" i="1"/>
  <c r="D81" i="1"/>
  <c r="C81" i="1"/>
  <c r="B81" i="1"/>
  <c r="K82" i="1" l="1"/>
  <c r="L82" i="1" s="1"/>
  <c r="J82" i="1"/>
  <c r="M82" i="1"/>
  <c r="H82" i="1"/>
  <c r="E82" i="1"/>
  <c r="I82" i="1"/>
  <c r="D82" i="1"/>
  <c r="C82" i="1"/>
  <c r="B82" i="1"/>
  <c r="A83" i="1"/>
  <c r="G82" i="1"/>
  <c r="N81" i="1"/>
  <c r="I83" i="1" l="1"/>
  <c r="H83" i="1"/>
  <c r="M83" i="1"/>
  <c r="J83" i="1"/>
  <c r="E83" i="1"/>
  <c r="A84" i="1"/>
  <c r="K83" i="1"/>
  <c r="L83" i="1" s="1"/>
  <c r="G83" i="1"/>
  <c r="D83" i="1"/>
  <c r="C83" i="1"/>
  <c r="B83" i="1"/>
  <c r="N82" i="1"/>
  <c r="N83" i="1" l="1"/>
  <c r="G84" i="1"/>
  <c r="M84" i="1"/>
  <c r="J84" i="1"/>
  <c r="I84" i="1"/>
  <c r="E84" i="1"/>
  <c r="K84" i="1"/>
  <c r="L84" i="1" s="1"/>
  <c r="N84" i="1" s="1"/>
  <c r="D84" i="1"/>
  <c r="C84" i="1"/>
  <c r="B84" i="1"/>
  <c r="A85" i="1"/>
  <c r="H84" i="1"/>
  <c r="E85" i="1" l="1"/>
  <c r="D85" i="1"/>
  <c r="M85" i="1"/>
  <c r="J85" i="1"/>
  <c r="I85" i="1"/>
  <c r="A86" i="1"/>
  <c r="K85" i="1"/>
  <c r="L85" i="1" s="1"/>
  <c r="H85" i="1"/>
  <c r="G85" i="1"/>
  <c r="C85" i="1"/>
  <c r="B85" i="1"/>
  <c r="A87" i="1" l="1"/>
  <c r="C86" i="1"/>
  <c r="B86" i="1"/>
  <c r="M86" i="1"/>
  <c r="J86" i="1"/>
  <c r="I86" i="1"/>
  <c r="K86" i="1"/>
  <c r="L86" i="1" s="1"/>
  <c r="G86" i="1"/>
  <c r="E86" i="1"/>
  <c r="D86" i="1"/>
  <c r="H86" i="1"/>
  <c r="N85" i="1"/>
  <c r="N86" i="1" l="1"/>
  <c r="M87" i="1"/>
  <c r="B87" i="1"/>
  <c r="A88" i="1"/>
  <c r="J87" i="1"/>
  <c r="I87" i="1"/>
  <c r="K87" i="1"/>
  <c r="L87" i="1" s="1"/>
  <c r="H87" i="1"/>
  <c r="G87" i="1"/>
  <c r="E87" i="1"/>
  <c r="D87" i="1"/>
  <c r="C87" i="1"/>
  <c r="K88" i="1" l="1"/>
  <c r="L88" i="1" s="1"/>
  <c r="J88" i="1"/>
  <c r="B88" i="1"/>
  <c r="A89" i="1"/>
  <c r="I88" i="1"/>
  <c r="M88" i="1"/>
  <c r="G88" i="1"/>
  <c r="E88" i="1"/>
  <c r="D88" i="1"/>
  <c r="C88" i="1"/>
  <c r="H88" i="1"/>
  <c r="N87" i="1"/>
  <c r="I89" i="1" l="1"/>
  <c r="H89" i="1"/>
  <c r="B89" i="1"/>
  <c r="A90" i="1"/>
  <c r="K89" i="1"/>
  <c r="L89" i="1" s="1"/>
  <c r="M89" i="1"/>
  <c r="J89" i="1"/>
  <c r="G89" i="1"/>
  <c r="E89" i="1"/>
  <c r="D89" i="1"/>
  <c r="C89" i="1"/>
  <c r="N88" i="1"/>
  <c r="N89" i="1" l="1"/>
  <c r="G90" i="1"/>
  <c r="B90" i="1"/>
  <c r="A91" i="1"/>
  <c r="K90" i="1"/>
  <c r="L90" i="1" s="1"/>
  <c r="N90" i="1" s="1"/>
  <c r="I90" i="1"/>
  <c r="M90" i="1"/>
  <c r="H90" i="1"/>
  <c r="E90" i="1"/>
  <c r="D90" i="1"/>
  <c r="C90" i="1"/>
  <c r="J90" i="1"/>
  <c r="E91" i="1" l="1"/>
  <c r="D91" i="1"/>
  <c r="B91" i="1"/>
  <c r="A92" i="1"/>
  <c r="K91" i="1"/>
  <c r="L91" i="1" s="1"/>
  <c r="I91" i="1"/>
  <c r="M91" i="1"/>
  <c r="J91" i="1"/>
  <c r="H91" i="1"/>
  <c r="G91" i="1"/>
  <c r="C91" i="1"/>
  <c r="N91" i="1" l="1"/>
  <c r="A93" i="1"/>
  <c r="C92" i="1"/>
  <c r="B92" i="1"/>
  <c r="D92" i="1"/>
  <c r="K92" i="1"/>
  <c r="L92" i="1" s="1"/>
  <c r="I92" i="1"/>
  <c r="M92" i="1"/>
  <c r="H92" i="1"/>
  <c r="G92" i="1"/>
  <c r="E92" i="1"/>
  <c r="J92" i="1"/>
  <c r="M93" i="1" l="1"/>
  <c r="D93" i="1"/>
  <c r="C93" i="1"/>
  <c r="B93" i="1"/>
  <c r="K93" i="1"/>
  <c r="L93" i="1" s="1"/>
  <c r="I93" i="1"/>
  <c r="A94" i="1"/>
  <c r="J93" i="1"/>
  <c r="H93" i="1"/>
  <c r="G93" i="1"/>
  <c r="E93" i="1"/>
  <c r="N92" i="1"/>
  <c r="N93" i="1" l="1"/>
  <c r="K94" i="1"/>
  <c r="L94" i="1" s="1"/>
  <c r="J94" i="1"/>
  <c r="D94" i="1"/>
  <c r="C94" i="1"/>
  <c r="B94" i="1"/>
  <c r="M94" i="1"/>
  <c r="I94" i="1"/>
  <c r="A95" i="1"/>
  <c r="H94" i="1"/>
  <c r="G94" i="1"/>
  <c r="E94" i="1"/>
  <c r="I95" i="1" l="1"/>
  <c r="H95" i="1"/>
  <c r="D95" i="1"/>
  <c r="C95" i="1"/>
  <c r="B95" i="1"/>
  <c r="M95" i="1"/>
  <c r="K95" i="1"/>
  <c r="L95" i="1" s="1"/>
  <c r="A96" i="1"/>
  <c r="J95" i="1"/>
  <c r="G95" i="1"/>
  <c r="E95" i="1"/>
  <c r="N94" i="1"/>
  <c r="N95" i="1" l="1"/>
  <c r="G96" i="1"/>
  <c r="D96" i="1"/>
  <c r="C96" i="1"/>
  <c r="B96" i="1"/>
  <c r="M96" i="1"/>
  <c r="K96" i="1"/>
  <c r="L96" i="1" s="1"/>
  <c r="A97" i="1"/>
  <c r="J96" i="1"/>
  <c r="I96" i="1"/>
  <c r="H96" i="1"/>
  <c r="E96" i="1"/>
  <c r="N96" i="1" l="1"/>
  <c r="E97" i="1"/>
  <c r="D97" i="1"/>
  <c r="G97" i="1"/>
  <c r="C97" i="1"/>
  <c r="B97" i="1"/>
  <c r="M97" i="1"/>
  <c r="K97" i="1"/>
  <c r="L97" i="1" s="1"/>
  <c r="N97" i="1" s="1"/>
  <c r="A98" i="1"/>
  <c r="J97" i="1"/>
  <c r="I97" i="1"/>
  <c r="H97" i="1"/>
  <c r="A99" i="1" l="1"/>
  <c r="C98" i="1"/>
  <c r="B98" i="1"/>
  <c r="G98" i="1"/>
  <c r="E98" i="1"/>
  <c r="D98" i="1"/>
  <c r="M98" i="1"/>
  <c r="K98" i="1"/>
  <c r="L98" i="1" s="1"/>
  <c r="J98" i="1"/>
  <c r="I98" i="1"/>
  <c r="H98" i="1"/>
  <c r="N98" i="1" l="1"/>
  <c r="M99" i="1"/>
  <c r="G99" i="1"/>
  <c r="E99" i="1"/>
  <c r="D99" i="1"/>
  <c r="B99" i="1"/>
  <c r="A100" i="1"/>
  <c r="K99" i="1"/>
  <c r="L99" i="1" s="1"/>
  <c r="H99" i="1"/>
  <c r="C99" i="1"/>
  <c r="J99" i="1"/>
  <c r="I99" i="1"/>
  <c r="N99" i="1" l="1"/>
  <c r="K100" i="1"/>
  <c r="J100" i="1"/>
  <c r="G100" i="1"/>
  <c r="E100" i="1"/>
  <c r="D100" i="1"/>
  <c r="B100" i="1"/>
  <c r="A101" i="1"/>
  <c r="M100" i="1"/>
  <c r="I100" i="1"/>
  <c r="H100" i="1"/>
  <c r="C100" i="1"/>
  <c r="I101" i="1" l="1"/>
  <c r="H101" i="1"/>
  <c r="G101" i="1"/>
  <c r="E101" i="1"/>
  <c r="D101" i="1"/>
  <c r="B101" i="1"/>
  <c r="A102" i="1"/>
  <c r="M101" i="1"/>
  <c r="J101" i="1"/>
  <c r="C101" i="1"/>
  <c r="K101" i="1"/>
  <c r="L101" i="1" s="1"/>
  <c r="L100" i="1"/>
  <c r="N100" i="1" s="1"/>
  <c r="G102" i="1" l="1"/>
  <c r="H102" i="1"/>
  <c r="E102" i="1"/>
  <c r="D102" i="1"/>
  <c r="B102" i="1"/>
  <c r="A103" i="1"/>
  <c r="M102" i="1"/>
  <c r="K102" i="1"/>
  <c r="L102" i="1" s="1"/>
  <c r="N102" i="1" s="1"/>
  <c r="J102" i="1"/>
  <c r="I102" i="1"/>
  <c r="C102" i="1"/>
  <c r="N101" i="1"/>
  <c r="E103" i="1" l="1"/>
  <c r="D103" i="1"/>
  <c r="H103" i="1"/>
  <c r="G103" i="1"/>
  <c r="B103" i="1"/>
  <c r="A104" i="1"/>
  <c r="M103" i="1"/>
  <c r="K103" i="1"/>
  <c r="L103" i="1" s="1"/>
  <c r="J103" i="1"/>
  <c r="I103" i="1"/>
  <c r="C103" i="1"/>
  <c r="N103" i="1" l="1"/>
  <c r="A105" i="1"/>
  <c r="C104" i="1"/>
  <c r="B104" i="1"/>
  <c r="H104" i="1"/>
  <c r="G104" i="1"/>
  <c r="D104" i="1"/>
  <c r="M104" i="1"/>
  <c r="I104" i="1"/>
  <c r="K104" i="1"/>
  <c r="L104" i="1" s="1"/>
  <c r="N104" i="1" s="1"/>
  <c r="J104" i="1"/>
  <c r="E104" i="1"/>
  <c r="M105" i="1" l="1"/>
  <c r="H105" i="1"/>
  <c r="G105" i="1"/>
  <c r="D105" i="1"/>
  <c r="C105" i="1"/>
  <c r="B105" i="1"/>
  <c r="A106" i="1"/>
  <c r="K105" i="1"/>
  <c r="L105" i="1" s="1"/>
  <c r="J105" i="1"/>
  <c r="I105" i="1"/>
  <c r="E105" i="1"/>
  <c r="N105" i="1" l="1"/>
  <c r="K106" i="1"/>
  <c r="L106" i="1" s="1"/>
  <c r="J106" i="1"/>
  <c r="H106" i="1"/>
  <c r="G106" i="1"/>
  <c r="D106" i="1"/>
  <c r="C106" i="1"/>
  <c r="B106" i="1"/>
  <c r="A107" i="1"/>
  <c r="M106" i="1"/>
  <c r="I106" i="1"/>
  <c r="E106" i="1"/>
  <c r="I107" i="1" l="1"/>
  <c r="H107" i="1"/>
  <c r="K107" i="1"/>
  <c r="L107" i="1" s="1"/>
  <c r="J107" i="1"/>
  <c r="G107" i="1"/>
  <c r="D107" i="1"/>
  <c r="C107" i="1"/>
  <c r="B107" i="1"/>
  <c r="A108" i="1"/>
  <c r="M107" i="1"/>
  <c r="E107" i="1"/>
  <c r="N106" i="1"/>
  <c r="G108" i="1" l="1"/>
  <c r="K108" i="1"/>
  <c r="L108" i="1" s="1"/>
  <c r="N108" i="1" s="1"/>
  <c r="J108" i="1"/>
  <c r="I108" i="1"/>
  <c r="H108" i="1"/>
  <c r="D108" i="1"/>
  <c r="C108" i="1"/>
  <c r="B108" i="1"/>
  <c r="A109" i="1"/>
  <c r="M108" i="1"/>
  <c r="E108" i="1"/>
  <c r="N107" i="1"/>
  <c r="E109" i="1" l="1"/>
  <c r="D109" i="1"/>
  <c r="K109" i="1"/>
  <c r="L109" i="1" s="1"/>
  <c r="J109" i="1"/>
  <c r="I109" i="1"/>
  <c r="H109" i="1"/>
  <c r="G109" i="1"/>
  <c r="C109" i="1"/>
  <c r="B109" i="1"/>
  <c r="A110" i="1"/>
  <c r="M109" i="1"/>
  <c r="A111" i="1" l="1"/>
  <c r="C110" i="1"/>
  <c r="B110" i="1"/>
  <c r="K110" i="1"/>
  <c r="L110" i="1" s="1"/>
  <c r="J110" i="1"/>
  <c r="I110" i="1"/>
  <c r="H110" i="1"/>
  <c r="G110" i="1"/>
  <c r="E110" i="1"/>
  <c r="D110" i="1"/>
  <c r="M110" i="1"/>
  <c r="N109" i="1"/>
  <c r="N110" i="1" l="1"/>
  <c r="M111" i="1"/>
  <c r="K111" i="1"/>
  <c r="L111" i="1" s="1"/>
  <c r="J111" i="1"/>
  <c r="I111" i="1"/>
  <c r="H111" i="1"/>
  <c r="G111" i="1"/>
  <c r="E111" i="1"/>
  <c r="D111" i="1"/>
  <c r="C111" i="1"/>
  <c r="A112" i="1"/>
  <c r="B111" i="1"/>
  <c r="K112" i="1" l="1"/>
  <c r="L112" i="1" s="1"/>
  <c r="J112" i="1"/>
  <c r="M112" i="1"/>
  <c r="I112" i="1"/>
  <c r="H112" i="1"/>
  <c r="G112" i="1"/>
  <c r="E112" i="1"/>
  <c r="D112" i="1"/>
  <c r="C112" i="1"/>
  <c r="A113" i="1"/>
  <c r="B112" i="1"/>
  <c r="N111" i="1"/>
  <c r="I113" i="1" l="1"/>
  <c r="H113" i="1"/>
  <c r="M113" i="1"/>
  <c r="K113" i="1"/>
  <c r="L113" i="1" s="1"/>
  <c r="J113" i="1"/>
  <c r="G113" i="1"/>
  <c r="E113" i="1"/>
  <c r="D113" i="1"/>
  <c r="C113" i="1"/>
  <c r="A114" i="1"/>
  <c r="B113" i="1"/>
  <c r="N112" i="1"/>
  <c r="N113" i="1" l="1"/>
  <c r="G114" i="1"/>
  <c r="M114" i="1"/>
  <c r="K114" i="1"/>
  <c r="L114" i="1" s="1"/>
  <c r="J114" i="1"/>
  <c r="I114" i="1"/>
  <c r="H114" i="1"/>
  <c r="E114" i="1"/>
  <c r="D114" i="1"/>
  <c r="C114" i="1"/>
  <c r="A115" i="1"/>
  <c r="B114" i="1"/>
  <c r="N114" i="1" l="1"/>
  <c r="E115" i="1"/>
  <c r="D115" i="1"/>
  <c r="M115" i="1"/>
  <c r="K115" i="1"/>
  <c r="L115" i="1" s="1"/>
  <c r="J115" i="1"/>
  <c r="I115" i="1"/>
  <c r="H115" i="1"/>
  <c r="G115" i="1"/>
  <c r="C115" i="1"/>
  <c r="A116" i="1"/>
  <c r="B115" i="1"/>
  <c r="N115" i="1" l="1"/>
  <c r="A117" i="1"/>
  <c r="C116" i="1"/>
  <c r="B116" i="1"/>
  <c r="M116" i="1"/>
  <c r="K116" i="1"/>
  <c r="L116" i="1" s="1"/>
  <c r="J116" i="1"/>
  <c r="I116" i="1"/>
  <c r="H116" i="1"/>
  <c r="G116" i="1"/>
  <c r="E116" i="1"/>
  <c r="D116" i="1"/>
  <c r="N116" i="1" l="1"/>
  <c r="M117" i="1"/>
  <c r="A118" i="1"/>
  <c r="K117" i="1"/>
  <c r="L117" i="1" s="1"/>
  <c r="J117" i="1"/>
  <c r="I117" i="1"/>
  <c r="H117" i="1"/>
  <c r="G117" i="1"/>
  <c r="E117" i="1"/>
  <c r="B117" i="1"/>
  <c r="D117" i="1"/>
  <c r="C117" i="1"/>
  <c r="N117" i="1" l="1"/>
  <c r="K118" i="1"/>
  <c r="L118" i="1" s="1"/>
  <c r="J118" i="1"/>
  <c r="A119" i="1"/>
  <c r="M118" i="1"/>
  <c r="I118" i="1"/>
  <c r="H118" i="1"/>
  <c r="G118" i="1"/>
  <c r="E118" i="1"/>
  <c r="D118" i="1"/>
  <c r="C118" i="1"/>
  <c r="B118" i="1"/>
  <c r="J119" i="1" l="1"/>
  <c r="I119" i="1"/>
  <c r="H119" i="1"/>
  <c r="B119" i="1"/>
  <c r="A120" i="1"/>
  <c r="M119" i="1"/>
  <c r="K119" i="1"/>
  <c r="L119" i="1" s="1"/>
  <c r="G119" i="1"/>
  <c r="E119" i="1"/>
  <c r="D119" i="1"/>
  <c r="C119" i="1"/>
  <c r="N118" i="1"/>
  <c r="N119" i="1" l="1"/>
  <c r="H120" i="1"/>
  <c r="G120" i="1"/>
  <c r="C120" i="1"/>
  <c r="B120" i="1"/>
  <c r="A121" i="1"/>
  <c r="M120" i="1"/>
  <c r="K120" i="1"/>
  <c r="L120" i="1" s="1"/>
  <c r="J120" i="1"/>
  <c r="E120" i="1"/>
  <c r="D120" i="1"/>
  <c r="I120" i="1"/>
  <c r="N120" i="1" l="1"/>
  <c r="K121" i="1"/>
  <c r="J121" i="1"/>
  <c r="I121" i="1"/>
  <c r="H121" i="1"/>
  <c r="G121" i="1"/>
  <c r="E121" i="1"/>
  <c r="D121" i="1"/>
  <c r="C121" i="1"/>
  <c r="B121" i="1"/>
  <c r="M121" i="1"/>
  <c r="L121" i="1" l="1"/>
  <c r="N121" i="1" s="1"/>
</calcChain>
</file>

<file path=xl/sharedStrings.xml><?xml version="1.0" encoding="utf-8"?>
<sst xmlns="http://schemas.openxmlformats.org/spreadsheetml/2006/main" count="4078" uniqueCount="680">
  <si>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</si>
  <si>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</si>
  <si>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</si>
  <si>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</si>
  <si>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</si>
  <si>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</si>
  <si>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</si>
  <si>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</si>
  <si>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</si>
  <si>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</si>
  <si>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</si>
  <si>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</si>
  <si>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</si>
  <si>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</si>
  <si>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</si>
  <si>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</si>
  <si>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</si>
  <si>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</si>
  <si>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</si>
  <si>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</si>
  <si>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</si>
  <si>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</si>
  <si>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</si>
  <si>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Data_Venda</t>
  </si>
  <si>
    <t>Tipo_Pagamento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</si>
  <si>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</si>
  <si>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</si>
  <si>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</si>
  <si>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</si>
  <si>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</si>
  <si>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</si>
  <si>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</si>
  <si>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</si>
  <si>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>Priceless</t>
  </si>
  <si>
    <t xml:space="preserve">CLEAR TECNOLOGIA DA INFORMACAO S.A.					</t>
  </si>
  <si>
    <t>b - Locação de Espaço - Eventos</t>
  </si>
  <si>
    <t>STRIPE - RESERVAS PRICELLES</t>
  </si>
  <si>
    <t xml:space="preserve">VR Benefícios e Serviços </t>
  </si>
  <si>
    <t xml:space="preserve">ASSOCIACAO DO SHOPPING LIGHT					</t>
  </si>
  <si>
    <t>TICKET SERVICO SA</t>
  </si>
  <si>
    <t xml:space="preserve">DIOGO GERADOR </t>
  </si>
  <si>
    <t>SUKSES EVENTOS LTDA 1528</t>
  </si>
  <si>
    <t>MARIA TEREZA DA ROCHA MENDES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</si>
  <si>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</si>
  <si>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</si>
  <si>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</si>
  <si>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</si>
  <si>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</si>
  <si>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</si>
  <si>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</si>
  <si>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</si>
  <si>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</si>
  <si>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</si>
  <si>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</si>
  <si>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</si>
  <si>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</si>
  <si>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</si>
  <si>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</si>
  <si>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</si>
  <si>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KORIN AGROPECUARIA LTDA</t>
  </si>
  <si>
    <t>Transferência Bancária ou Pix</t>
  </si>
  <si>
    <t>Adiantamento a Fornecedores</t>
  </si>
  <si>
    <t>036550</t>
  </si>
  <si>
    <t>Documentação Aprovada</t>
  </si>
  <si>
    <t>Aprovado Diretoria</t>
  </si>
  <si>
    <t>Aprovado Caixa</t>
  </si>
  <si>
    <t>Pago</t>
  </si>
  <si>
    <t>Priceless - Bem Mais - Kamino</t>
  </si>
  <si>
    <t>MARCELO YOKOTA PESCADOS EPP</t>
  </si>
  <si>
    <t>03100</t>
  </si>
  <si>
    <t>OFF PAPER GRAFICA E EDITORA LTDA</t>
  </si>
  <si>
    <t>01950</t>
  </si>
  <si>
    <t xml:space="preserve">WORLD WINE </t>
  </si>
  <si>
    <t>159125</t>
  </si>
  <si>
    <t xml:space="preserve">NITRON </t>
  </si>
  <si>
    <t>034000</t>
  </si>
  <si>
    <t>TELEFONICA BRASIL S/A</t>
  </si>
  <si>
    <t>Boleto Bancário</t>
  </si>
  <si>
    <t>Informática e TI</t>
  </si>
  <si>
    <t>Internet</t>
  </si>
  <si>
    <t>0</t>
  </si>
  <si>
    <t xml:space="preserve">KUROKI SERVIÇOS LTDA </t>
  </si>
  <si>
    <t>Locação de Equipamentos - Informatica e TI</t>
  </si>
  <si>
    <t>522</t>
  </si>
  <si>
    <t>ESTAFF SOLUCOES TECNOLOGICAS DE AGENCIAMENTO LTDA</t>
  </si>
  <si>
    <t>Mão de obra</t>
  </si>
  <si>
    <t>MDO Terceirizada</t>
  </si>
  <si>
    <t>11163</t>
  </si>
  <si>
    <t>HORTIFRUTIGRANJEIRO RODRIGUES LTDA</t>
  </si>
  <si>
    <t>7968</t>
  </si>
  <si>
    <t xml:space="preserve">DISTRIBUIDORA DE CARNES CANTAREIRA </t>
  </si>
  <si>
    <t>37909</t>
  </si>
  <si>
    <t>MACHINE SEGURANCA PATRIMONIAL LTDA</t>
  </si>
  <si>
    <t>Serviço de Terceiros</t>
  </si>
  <si>
    <t xml:space="preserve">Serviço de Terceiros - Serviço de Segurança </t>
  </si>
  <si>
    <t>760</t>
  </si>
  <si>
    <t xml:space="preserve">TOPEMA COZ PROF IND E COM LTDA </t>
  </si>
  <si>
    <t>Utensílios - Operação</t>
  </si>
  <si>
    <t>IRRF</t>
  </si>
  <si>
    <t>DEZ2024</t>
  </si>
  <si>
    <t>CSLL</t>
  </si>
  <si>
    <t>CSLL - Contribuição Social</t>
  </si>
  <si>
    <t>Priceless - Duroc Filial Dois - Kamino</t>
  </si>
  <si>
    <t>DDTIZZ DEDETIZADORA E SERVICOS GERAIS LTDA</t>
  </si>
  <si>
    <t>Serviço de Terceiros - Dedetização</t>
  </si>
  <si>
    <t>3112</t>
  </si>
  <si>
    <t>SUFLEX TECNOLOGIA LTDA</t>
  </si>
  <si>
    <t>Sistemas Gerais - Operacionais</t>
  </si>
  <si>
    <t>22856</t>
  </si>
  <si>
    <t xml:space="preserve">ABRASEL SAO PAULO </t>
  </si>
  <si>
    <t>Serviço de Terceiros - Assessoria de Projetos</t>
  </si>
  <si>
    <t>ALVINO EXPERT DISTRIBUIDORA DE BEBIDAS LTDA</t>
  </si>
  <si>
    <t>6903</t>
  </si>
  <si>
    <t>ATM APOIO COMERCIO DE BEBIDA E ALIMENTOS</t>
  </si>
  <si>
    <t>2080</t>
  </si>
  <si>
    <t>BB DISTRIBUIDORA DE CARNES LTDA</t>
  </si>
  <si>
    <t>384063</t>
  </si>
  <si>
    <t xml:space="preserve">ALTAMURA </t>
  </si>
  <si>
    <t>40399</t>
  </si>
  <si>
    <t>PSS - CENTRAL DA LIMPEZA LTDA</t>
  </si>
  <si>
    <t>Utilidades</t>
  </si>
  <si>
    <t>Material de Higiene e Limpeza</t>
  </si>
  <si>
    <t>872</t>
  </si>
  <si>
    <t>786</t>
  </si>
  <si>
    <t xml:space="preserve">KAMINO INSTITUICAO DE PAGAMENTO LTDA </t>
  </si>
  <si>
    <t>Tarifas Bancárias</t>
  </si>
  <si>
    <t>07000</t>
  </si>
  <si>
    <t>JOSE WELLDON DE JESUS MOREIRA</t>
  </si>
  <si>
    <t>MAO DE OBRA FIXA/ TEMPORARIOS</t>
  </si>
  <si>
    <t>SALARIOS</t>
  </si>
  <si>
    <t xml:space="preserve">MILENA FERRERIA DE SOUSA </t>
  </si>
  <si>
    <t>ADRIELE ALVES CHAVES</t>
  </si>
  <si>
    <t>ALLAN MAYCON SANTANA DE JESUS</t>
  </si>
  <si>
    <t>BARBARA DAMIANA NASCIMENTO SILVA</t>
  </si>
  <si>
    <t>DIOGO DE PAULA NETO</t>
  </si>
  <si>
    <t>ELIEL PAULO DANTAS</t>
  </si>
  <si>
    <t>GABRIEL ALVES DOS SANTOS SILVA</t>
  </si>
  <si>
    <t>GUILHERME ALONSO RATIS</t>
  </si>
  <si>
    <t>GUILHERME BELECHIANO MOURA</t>
  </si>
  <si>
    <t>GUILHERME HENRIQUE ALVES BORBA SILVEIRA</t>
  </si>
  <si>
    <t>HENRIQUE VIEIRA DE SOUSA</t>
  </si>
  <si>
    <t xml:space="preserve">JESUS ENRIQUE CORREA LIZARAZO </t>
  </si>
  <si>
    <t>JHENIFER AMORIM DE JESUS</t>
  </si>
  <si>
    <t>JOSE WASHINGTON FRANCA DA SILVA</t>
  </si>
  <si>
    <t>JULIANA VIEIRA DA SILVA</t>
  </si>
  <si>
    <t>KAUE GONÇALVES GALVAO</t>
  </si>
  <si>
    <t>LUCIANE CAMPOS CARDOZO</t>
  </si>
  <si>
    <t>MAIANE DA SILVA CAMPOS</t>
  </si>
  <si>
    <t>MARTINHA FILGUEIRA BRAGA</t>
  </si>
  <si>
    <t>PEDRO HENRIQUE GRISMINO TRISTAO SILVA</t>
  </si>
  <si>
    <t>PEDRO PEREIRA DOS SANTOS</t>
  </si>
  <si>
    <t>RAFAEL ALEXANDRER HIRSEKORN</t>
  </si>
  <si>
    <t>RAYANE ISMAYELA DA CONCEICAO</t>
  </si>
  <si>
    <t>RENATO SHOYA OLEGARIO</t>
  </si>
  <si>
    <t>TERESA KISUNGA MBUISO</t>
  </si>
  <si>
    <t>THIAGO LOURENCO FERREIRA</t>
  </si>
  <si>
    <t>AMBEV S.A.</t>
  </si>
  <si>
    <t>226169</t>
  </si>
  <si>
    <t>MDO IRRF</t>
  </si>
  <si>
    <t>FGTS</t>
  </si>
  <si>
    <t>MDO FGTS</t>
  </si>
  <si>
    <t>INSS</t>
  </si>
  <si>
    <t>MDO INSS</t>
  </si>
  <si>
    <t xml:space="preserve">BELLE CAVE COMERCIO E IMPORTACAO LTDA </t>
  </si>
  <si>
    <t>4336</t>
  </si>
  <si>
    <t xml:space="preserve">EMPORIO MEL </t>
  </si>
  <si>
    <t>Insumos - A&amp;B</t>
  </si>
  <si>
    <t>Insumos - Alimentos</t>
  </si>
  <si>
    <t>434254</t>
  </si>
  <si>
    <t>BASILE INDUSTRIA E COMERCIO DE PRODUTOS EIRELI</t>
  </si>
  <si>
    <t>Insumos - Bebidas</t>
  </si>
  <si>
    <t>52276</t>
  </si>
  <si>
    <t>JOTAO COMERCIO DE ALIMENTOS LTDA</t>
  </si>
  <si>
    <t>7308</t>
  </si>
  <si>
    <t>BWC BRASIL COMERCIO</t>
  </si>
  <si>
    <t>22189</t>
  </si>
  <si>
    <t>309264</t>
  </si>
  <si>
    <t>434784</t>
  </si>
  <si>
    <t>TW SILVA  LTDA</t>
  </si>
  <si>
    <t>02405</t>
  </si>
  <si>
    <t>ANDRE CARDOSO ODIERNA</t>
  </si>
  <si>
    <t>MDO Rescisão</t>
  </si>
  <si>
    <t xml:space="preserve">CAIXA ECONOMICA FEDERAL </t>
  </si>
  <si>
    <t>Empréstimos Bancários - Despesas Financeiras</t>
  </si>
  <si>
    <t xml:space="preserve">VHF RADIO COMUNICAÇOES </t>
  </si>
  <si>
    <t>Locações</t>
  </si>
  <si>
    <t>Locações de Equipamentos - Operacionais</t>
  </si>
  <si>
    <t>9225</t>
  </si>
  <si>
    <t>CRIOULO SEMENTES DO BEM LTDA</t>
  </si>
  <si>
    <t>1929</t>
  </si>
  <si>
    <t>MARINA CABRAL GONCALVES - CIA LTDA</t>
  </si>
  <si>
    <t>13437</t>
  </si>
  <si>
    <t xml:space="preserve">LEITERIA CABRIOLA FROMAGES DE CHEVRE LTDA </t>
  </si>
  <si>
    <t>40347</t>
  </si>
  <si>
    <t>HEADCHEF SEGURANCA DOS ALIM E GARANTIA D</t>
  </si>
  <si>
    <t>Serviço de Terceiros - Assessoria de Alimentos e Bebidas (Nutricionista/Cardápio)</t>
  </si>
  <si>
    <t>1063</t>
  </si>
  <si>
    <t>VALE TRANSPORTE</t>
  </si>
  <si>
    <t>MDO Vale Transporte</t>
  </si>
  <si>
    <t xml:space="preserve">DMANTUNES PRODUCOES E SERVICOES LTDA </t>
  </si>
  <si>
    <t>MDO PJ Fixo</t>
  </si>
  <si>
    <t>JOSE MARCOS CASSIANO 08361260846</t>
  </si>
  <si>
    <t>JULIETA DO VALE PEREIRA LANAS AMADEI</t>
  </si>
  <si>
    <t>MERCADO PAGO.COM REPRESENTACOES LTDA</t>
  </si>
  <si>
    <t>Manutenção</t>
  </si>
  <si>
    <t>Manutenção de Mobiliário</t>
  </si>
  <si>
    <t>CULLIGAN SOLUTIONS COMERCIO DE INSUMOS PARA ESCRITORIOS LTDA</t>
  </si>
  <si>
    <t>1042365</t>
  </si>
  <si>
    <t>MACRO CONTABILIDADE E CONSULTORIA LTDA</t>
  </si>
  <si>
    <t>Serviço de Terceiros - Assessoria Contábil</t>
  </si>
  <si>
    <t>000006738</t>
  </si>
  <si>
    <t xml:space="preserve">BPC PARTICIPACOES E PRODUCOES ARTISTICAS </t>
  </si>
  <si>
    <t>Devolução para Cliente</t>
  </si>
  <si>
    <t>PJ 45581249000176</t>
  </si>
  <si>
    <t>PJ 51098611000155</t>
  </si>
  <si>
    <t>PJ 56964669000158</t>
  </si>
  <si>
    <t>CESAR DONIS FAVATO 35357353867</t>
  </si>
  <si>
    <t>Investimento - Capex</t>
  </si>
  <si>
    <t>Equipamentos</t>
  </si>
  <si>
    <t>416</t>
  </si>
  <si>
    <t>Gelo / Gas CO2 / Carvão</t>
  </si>
  <si>
    <t>32481</t>
  </si>
  <si>
    <t>QUEIJARIA ATALAIA</t>
  </si>
  <si>
    <t>1830</t>
  </si>
  <si>
    <t>22190</t>
  </si>
  <si>
    <t>JBS SA</t>
  </si>
  <si>
    <t>7384923</t>
  </si>
  <si>
    <t>EMPRESA BRASILEIRA DE CORREIOS E TELEGRAFOS.</t>
  </si>
  <si>
    <t>Dinheiro em Espécie</t>
  </si>
  <si>
    <t>Despesas Financeiras</t>
  </si>
  <si>
    <t>Custas Cartórios / Protestos</t>
  </si>
  <si>
    <t>Tesouraria</t>
  </si>
  <si>
    <t xml:space="preserve">CHAVEIRO SÃO PAULO </t>
  </si>
  <si>
    <t>500</t>
  </si>
  <si>
    <t>434745</t>
  </si>
  <si>
    <t xml:space="preserve">BRAVIN &amp; CAMPOS CONSULTORIA </t>
  </si>
  <si>
    <t>26</t>
  </si>
  <si>
    <t xml:space="preserve">ECOLAB QUIMICA LTDA </t>
  </si>
  <si>
    <t>250650</t>
  </si>
  <si>
    <t>250651</t>
  </si>
  <si>
    <t xml:space="preserve">CI EQUIPAMENTOS DE COMUNICACAO LTDA ME </t>
  </si>
  <si>
    <t>Locação de Equipamentos Eventos</t>
  </si>
  <si>
    <t>Locação de Equipamentos - Eventos</t>
  </si>
  <si>
    <t>12727</t>
  </si>
  <si>
    <t>12726</t>
  </si>
  <si>
    <t>SAYEGH MATERIAIS PARA CONSTRUCAO</t>
  </si>
  <si>
    <t xml:space="preserve"> Manutenção de Equipamentos</t>
  </si>
  <si>
    <t>31338</t>
  </si>
  <si>
    <t>ERVAS FINAS HORTICULTURA LTDA</t>
  </si>
  <si>
    <t>357055</t>
  </si>
  <si>
    <t>31277</t>
  </si>
  <si>
    <t>FABIO INACIO MAIA 21722742836</t>
  </si>
  <si>
    <t>190</t>
  </si>
  <si>
    <t>191</t>
  </si>
  <si>
    <t>PRESHH ALUGUEL DE MAQUINAS LTDA</t>
  </si>
  <si>
    <t>GELO ATIBAIA INDUSTRIA E COMERCIO LTDA</t>
  </si>
  <si>
    <t>19995</t>
  </si>
  <si>
    <t>AMBEV S. A. - CDD SAO PAULO</t>
  </si>
  <si>
    <t>207184</t>
  </si>
  <si>
    <t>12725</t>
  </si>
  <si>
    <t xml:space="preserve">D.R.O PRODUTOS ALIMENTICIOS LTDA </t>
  </si>
  <si>
    <t>25776</t>
  </si>
  <si>
    <t>1120</t>
  </si>
  <si>
    <t>ISS</t>
  </si>
  <si>
    <t>IMPOSTO - ISS</t>
  </si>
  <si>
    <t>Girondino - FDB Filial - Kamino</t>
  </si>
  <si>
    <t>9120</t>
  </si>
  <si>
    <t xml:space="preserve">LANDO ELETRO - ACUSTICA LTDA </t>
  </si>
  <si>
    <t>Endividamento</t>
  </si>
  <si>
    <t>FG7 COMERCIO E DISTRIBUICAO DE BEBIDAS -</t>
  </si>
  <si>
    <t>552596</t>
  </si>
  <si>
    <t>CLT GERADORES</t>
  </si>
  <si>
    <t>1611</t>
  </si>
  <si>
    <t>JM EVENTOS/J.MARQUES</t>
  </si>
  <si>
    <t>Locação de Utensílios - Eventos</t>
  </si>
  <si>
    <t>2965</t>
  </si>
  <si>
    <t>10914</t>
  </si>
  <si>
    <t xml:space="preserve">CDC COMERCIO E DISTRIBUICAO DE BEBIDAS E ALIMENTOS </t>
  </si>
  <si>
    <t>31549</t>
  </si>
  <si>
    <t>EGB COMERCIO LTDA</t>
  </si>
  <si>
    <t>8640</t>
  </si>
  <si>
    <t>204683</t>
  </si>
  <si>
    <t>204682</t>
  </si>
  <si>
    <t>6870</t>
  </si>
  <si>
    <t>6467</t>
  </si>
  <si>
    <t>NIVALDO ALVES (SIMBAS)</t>
  </si>
  <si>
    <t>1170</t>
  </si>
  <si>
    <t xml:space="preserve">MAR DIRETO POC COMERCIO DE PEIXE EIRELI - ME </t>
  </si>
  <si>
    <t>33636</t>
  </si>
  <si>
    <t>90140</t>
  </si>
  <si>
    <t>Flash Tecnologia e Instituição de Pagamento LTDA</t>
  </si>
  <si>
    <t>MDO Gratificação / Benefícios</t>
  </si>
  <si>
    <t xml:space="preserve"> 0</t>
  </si>
  <si>
    <t xml:space="preserve">BARRINHAS COMERCIO DE BEBIDAS </t>
  </si>
  <si>
    <t>255697</t>
  </si>
  <si>
    <t>PSS – CENTRAL DA LIMPEZA LTDA</t>
  </si>
  <si>
    <t>905</t>
  </si>
  <si>
    <t xml:space="preserve">DIASA DO BRASIL </t>
  </si>
  <si>
    <t>19775</t>
  </si>
  <si>
    <t>MARIA GABRIELA DE MORAES</t>
  </si>
  <si>
    <t>MDO CLT - Férias</t>
  </si>
  <si>
    <t xml:space="preserve">SILVIO MARASSATTI </t>
  </si>
  <si>
    <t>1907</t>
  </si>
  <si>
    <t>VIVIANE DOS SANTOS</t>
  </si>
  <si>
    <t>ROSANA APARECIDA ALVES DE PAULA</t>
  </si>
  <si>
    <t>1422</t>
  </si>
  <si>
    <t>22656</t>
  </si>
  <si>
    <t xml:space="preserve">CCM CAJU </t>
  </si>
  <si>
    <t>MDO CLT - Salário</t>
  </si>
  <si>
    <t>DTK COMERCIO DE ALIMENTOS LTDA</t>
  </si>
  <si>
    <t>19648</t>
  </si>
  <si>
    <t>GR DISTRIBUIDORA DE EMBALAGENS LTDA</t>
  </si>
  <si>
    <t>7</t>
  </si>
  <si>
    <t>DEOLINDA DOS SANTOS FREITAS</t>
  </si>
  <si>
    <t>1766</t>
  </si>
  <si>
    <t>ADRIANA NASCIMENTO SANTOS</t>
  </si>
  <si>
    <t>JESUS MANUEL RIVAS SALAZAR</t>
  </si>
  <si>
    <t>1249557</t>
  </si>
  <si>
    <t xml:space="preserve">OSASLIMP </t>
  </si>
  <si>
    <t>Lavanderia</t>
  </si>
  <si>
    <t>1453</t>
  </si>
  <si>
    <t>12666</t>
  </si>
  <si>
    <t>12667</t>
  </si>
  <si>
    <t>ZEUS COMERCIO ATACADISTA DE BEBIDAS LTDA</t>
  </si>
  <si>
    <t>7721</t>
  </si>
  <si>
    <t>7834</t>
  </si>
  <si>
    <t>356559</t>
  </si>
  <si>
    <t>19941</t>
  </si>
  <si>
    <t>CRYSTALMIXGAS COM DE MATERIAIS E EQUIP D</t>
  </si>
  <si>
    <t>23936</t>
  </si>
  <si>
    <t>ICE4</t>
  </si>
  <si>
    <t>71827</t>
  </si>
  <si>
    <t>L.A.S INSTALACOES E MANUTENÇOES LTDA</t>
  </si>
  <si>
    <t>ADENILSON PEREIRA PAPELARIA</t>
  </si>
  <si>
    <t>21486</t>
  </si>
  <si>
    <t xml:space="preserve">HM DISTRIBUIDORA </t>
  </si>
  <si>
    <t>14687</t>
  </si>
  <si>
    <t xml:space="preserve">COMERCIAL IMPORTADORA E EXPORTADORA METAPUNTO LTDA </t>
  </si>
  <si>
    <t>33423</t>
  </si>
  <si>
    <t xml:space="preserve">CAFE FAZENDA SERTAOZINHO LTDA </t>
  </si>
  <si>
    <t>264864</t>
  </si>
  <si>
    <t>FACEBOOK SERVICOS ONLINE DO BRASIL LTDA.</t>
  </si>
  <si>
    <t>Cartão de Crédito</t>
  </si>
  <si>
    <t>Marketing</t>
  </si>
  <si>
    <t>Sistemas e Ferramentas de Marketing</t>
  </si>
  <si>
    <t>403096</t>
  </si>
  <si>
    <t xml:space="preserve">SPOTIFY </t>
  </si>
  <si>
    <t>TV por assinatura/musica ambiente</t>
  </si>
  <si>
    <t>34900</t>
  </si>
  <si>
    <t xml:space="preserve">D4S SERVICOS </t>
  </si>
  <si>
    <t>0003490</t>
  </si>
  <si>
    <t>TYPEFORM</t>
  </si>
  <si>
    <t>004979</t>
  </si>
  <si>
    <t>Tempus - Kamino</t>
  </si>
  <si>
    <t>193490</t>
  </si>
  <si>
    <t>BRH SAUDE OCUPACIONAL LTDA</t>
  </si>
  <si>
    <t>MDO Segurança do Trabalho</t>
  </si>
  <si>
    <t>73773</t>
  </si>
  <si>
    <t>4305</t>
  </si>
  <si>
    <t>1908</t>
  </si>
  <si>
    <t>255033</t>
  </si>
  <si>
    <t>ITAU</t>
  </si>
  <si>
    <t>014210</t>
  </si>
  <si>
    <t>INSTITUTO AUA</t>
  </si>
  <si>
    <t>6183</t>
  </si>
  <si>
    <t>7812</t>
  </si>
  <si>
    <t>12665</t>
  </si>
  <si>
    <t>432699</t>
  </si>
  <si>
    <t>JOSE MAURICIO RIBEIRO</t>
  </si>
  <si>
    <t>400</t>
  </si>
  <si>
    <t>NOTRE DAME INTERMEDICA SAUDE S.A.</t>
  </si>
  <si>
    <t>MDO Plano de Saúde</t>
  </si>
  <si>
    <t>IEDA DE MATOS NASCIMENTO</t>
  </si>
  <si>
    <t>46</t>
  </si>
  <si>
    <t>PRINTCLEAN SOLUCOES GRAFICAS LTDA</t>
  </si>
  <si>
    <t>Eventos</t>
  </si>
  <si>
    <t>Material Descartável - Eventos</t>
  </si>
  <si>
    <t>539</t>
  </si>
  <si>
    <t xml:space="preserve">MATRIX IMPRESSAO DIGITAL LTDA </t>
  </si>
  <si>
    <t>2009</t>
  </si>
  <si>
    <t>7792</t>
  </si>
  <si>
    <t>432698</t>
  </si>
  <si>
    <t>89751</t>
  </si>
  <si>
    <t xml:space="preserve">MD POC DELIVERY </t>
  </si>
  <si>
    <t>88843</t>
  </si>
  <si>
    <t>Produção Gráfica e Material Institucional</t>
  </si>
  <si>
    <t>2002</t>
  </si>
  <si>
    <t xml:space="preserve">LINSAN SERVICOS TERCEIRIZADOS LTDA </t>
  </si>
  <si>
    <t>Serviço de Terceiros - Serviço de Limpeza</t>
  </si>
  <si>
    <t>1646</t>
  </si>
  <si>
    <t>25488</t>
  </si>
  <si>
    <t>DISTRIBUIDORA DE EMBALAGENS CASTROPIL LTDA</t>
  </si>
  <si>
    <t>377</t>
  </si>
  <si>
    <t xml:space="preserve">CAMP PINHEIROS CENTRO ASSISTENCIAL DE MOTIVACAO PROFISSIONAL - 50246529000168 </t>
  </si>
  <si>
    <t>MDO Temporária</t>
  </si>
  <si>
    <t>25397</t>
  </si>
  <si>
    <t>550453</t>
  </si>
  <si>
    <t>NA MORADA INDUSTRIA E COMERCIO LTDA</t>
  </si>
  <si>
    <t>269451</t>
  </si>
  <si>
    <t xml:space="preserve">PIRINEUS </t>
  </si>
  <si>
    <t>84484</t>
  </si>
  <si>
    <t>CG FOODS DISTRIB. DE ALIMENTOS LTDA</t>
  </si>
  <si>
    <t>137254</t>
  </si>
  <si>
    <t>548856</t>
  </si>
  <si>
    <t>549227</t>
  </si>
  <si>
    <t>ANDREIA SANTOS FREITAS DUARTE</t>
  </si>
  <si>
    <t>1722</t>
  </si>
  <si>
    <t>356234</t>
  </si>
  <si>
    <t>355715</t>
  </si>
  <si>
    <t>255252</t>
  </si>
  <si>
    <t>14605</t>
  </si>
  <si>
    <t>LUANA SAMPAIO SILVA</t>
  </si>
  <si>
    <t>450</t>
  </si>
  <si>
    <t>34823</t>
  </si>
  <si>
    <t xml:space="preserve">JEAN SILVERIO DA SILVA - ME </t>
  </si>
  <si>
    <t>9541</t>
  </si>
  <si>
    <t>188020</t>
  </si>
  <si>
    <t>183709</t>
  </si>
  <si>
    <t>CARLA APARECIDA FERREIRA RETUCI FILIAL</t>
  </si>
  <si>
    <t>3072</t>
  </si>
  <si>
    <t>1083</t>
  </si>
  <si>
    <t>304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</si>
  <si>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</si>
  <si>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</si>
  <si>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</si>
  <si>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</si>
  <si>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</si>
  <si>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</si>
  <si>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</si>
  <si>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</si>
  <si>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 xml:space="preserve">PIVOT 30 INDUSTRIA DE VINHOS LTDA </t>
  </si>
  <si>
    <t>True</t>
  </si>
  <si>
    <t>5868</t>
  </si>
  <si>
    <t>Parcela_Paga</t>
  </si>
  <si>
    <t>PIVOT 30 INDUSTRIA DE VINHOS LTDA</t>
  </si>
  <si>
    <t>5867</t>
  </si>
  <si>
    <t>5994</t>
  </si>
  <si>
    <t xml:space="preserve">BOCA A BOCA DISTRIBUIDORA LTDA </t>
  </si>
  <si>
    <t>3461</t>
  </si>
  <si>
    <t>SKILLS TELECOM</t>
  </si>
  <si>
    <t>1241</t>
  </si>
  <si>
    <t>433715</t>
  </si>
  <si>
    <t xml:space="preserve">ANDREA SOARES CRISTINA DA SILVA </t>
  </si>
  <si>
    <t>PJ 49710287000132</t>
  </si>
  <si>
    <t>PJ 50589611000195</t>
  </si>
  <si>
    <t>LUIZ FELIPE SILVA DA MOTTA</t>
  </si>
  <si>
    <t>MARCOS JOSÉ BAHIA DE SOUSA PERES</t>
  </si>
  <si>
    <t>SALARIO PJ</t>
  </si>
  <si>
    <t>DENIS DOS SANTOS - PF</t>
  </si>
  <si>
    <t>3500</t>
  </si>
  <si>
    <t xml:space="preserve">Construção - Obra </t>
  </si>
  <si>
    <t>3403</t>
  </si>
  <si>
    <t>6065</t>
  </si>
  <si>
    <t>432562</t>
  </si>
  <si>
    <t xml:space="preserve">TMH DO BRASIL COMERCIAL E SERVICOS LTDA </t>
  </si>
  <si>
    <t>2427</t>
  </si>
  <si>
    <t xml:space="preserve">MS FRANGOS LTDA </t>
  </si>
  <si>
    <t>2029</t>
  </si>
  <si>
    <t>431442</t>
  </si>
  <si>
    <t xml:space="preserve">GAZIT MALLS FUNDO DE INVESTIMENTO IMOBILIARIO - REPASSE LOCACAO </t>
  </si>
  <si>
    <t>16092024</t>
  </si>
  <si>
    <t>Taxa de Licença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</si>
  <si>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</si>
  <si>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</si>
  <si>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</si>
  <si>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</si>
  <si>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</si>
  <si>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</si>
  <si>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TEMPUS FUGIT PARTICIPACOES E EMPREENDIMENTOS LTDA</t>
  </si>
  <si>
    <t>DEBITO</t>
  </si>
  <si>
    <t>Cibele Elaine Sousa</t>
  </si>
  <si>
    <t>Caixa Economica Federal</t>
  </si>
  <si>
    <t>Receita Federal</t>
  </si>
  <si>
    <t>Luiz Filipe Silva Cruz</t>
  </si>
  <si>
    <t>Alexsander Elias Alves</t>
  </si>
  <si>
    <t>Cicero Durval da Silva</t>
  </si>
  <si>
    <t>Antonio Raimundo Lopes Lima</t>
  </si>
  <si>
    <t>Ariana Souza de Oliveira</t>
  </si>
  <si>
    <t>Beatriz Xavier Santos</t>
  </si>
  <si>
    <t>Bruno Jose Ribeiro de Jesus</t>
  </si>
  <si>
    <t>Caio Henrique Rocha Lima</t>
  </si>
  <si>
    <t>Claudio Roberto Medeiros Cabral Junior</t>
  </si>
  <si>
    <t>David Nilton Barboza</t>
  </si>
  <si>
    <t>Edgar Avelino de Souza</t>
  </si>
  <si>
    <t>Emerson Pereira da Silva</t>
  </si>
  <si>
    <t>Fabricio Matins dos Santos</t>
  </si>
  <si>
    <t>Felipe Augusto de Souza Sales</t>
  </si>
  <si>
    <t>Felipe Magalhaes Duarte</t>
  </si>
  <si>
    <t>Francisco Cassandro Cardoso de Miranda</t>
  </si>
  <si>
    <t>Francisco das Chagas Cunha Meneses</t>
  </si>
  <si>
    <t>Francisco Willian Lopes Lima</t>
  </si>
  <si>
    <t>Gustavo Frigo de Oliveira</t>
  </si>
  <si>
    <t>Ingrid Mosack da Silva</t>
  </si>
  <si>
    <t>Joaquim Macario de Andrade Filho</t>
  </si>
  <si>
    <t>Ivanilson Santos de Jesus</t>
  </si>
  <si>
    <t>Jordy Moura Silva</t>
  </si>
  <si>
    <t>Juliana Gotz Ifraim</t>
  </si>
  <si>
    <t>Larissa dos Santos Silva</t>
  </si>
  <si>
    <t>Larissa Luzia Mondek Gaspar</t>
  </si>
  <si>
    <t>Lucas Belarmino da Silva</t>
  </si>
  <si>
    <t>Lucas Costa Reis</t>
  </si>
  <si>
    <t>Maiki Souza Chaves</t>
  </si>
  <si>
    <t>Marcella Savastano</t>
  </si>
  <si>
    <t>Marcio Pereira de Sousa</t>
  </si>
  <si>
    <t>Marcos Eduardo Goncalves dos Santos</t>
  </si>
  <si>
    <t>Mariana Alves da Silva</t>
  </si>
  <si>
    <t>Matheus Silva dos Santos Corre</t>
  </si>
  <si>
    <t>Ornella Boulhossa de Mello</t>
  </si>
  <si>
    <t>Patricia Moraes</t>
  </si>
  <si>
    <t>Patrcio Ado Jos Agostinho</t>
  </si>
  <si>
    <t>Perceu Santos Domingos</t>
  </si>
  <si>
    <t>Poliana Carla Barboza Santana</t>
  </si>
  <si>
    <t>Petrick Silva Soares</t>
  </si>
  <si>
    <t>Rafael Costa Arajo</t>
  </si>
  <si>
    <t>Ronaldo Soares de Campos</t>
  </si>
  <si>
    <t>Rute Barbosa</t>
  </si>
  <si>
    <t>Raffael Elias Moura</t>
  </si>
  <si>
    <t>Robson Marques da Silva</t>
  </si>
  <si>
    <t>Rodrigo Santos Rocha</t>
  </si>
  <si>
    <t>Vinicius Gabriel de Jesus Lima</t>
  </si>
  <si>
    <t>Vitor Hugo Goncalves de Souza</t>
  </si>
  <si>
    <t>Wagner Luiz Toro Ferreira</t>
  </si>
  <si>
    <t>Wanderson Menezes Pires</t>
  </si>
  <si>
    <t>Priceless - Bem Mais - Itaú</t>
  </si>
  <si>
    <t>TED 745.0001.STRIPE B S</t>
  </si>
  <si>
    <t>TED 237.0301.CLEAR T D I</t>
  </si>
  <si>
    <t>PIX TRANSF VR Bene16/01</t>
  </si>
  <si>
    <t>PIX ENVIADO BEM MAIS EVE</t>
  </si>
  <si>
    <t>Jose Cassio Prevedel Sistemas</t>
  </si>
  <si>
    <t>SISPAG  ASSOC SH LIGHT F</t>
  </si>
  <si>
    <t>Remunerao-Cta Pgto</t>
  </si>
  <si>
    <t>Zig Tecnologia S.A.</t>
  </si>
  <si>
    <t>Bravin &amp; Campos</t>
  </si>
  <si>
    <t>Bruna Nogueira Ribeiro</t>
  </si>
  <si>
    <t>Rafaela Almeida Braga Viscaino</t>
  </si>
  <si>
    <t>Cesar Donis Favato 35357353867</t>
  </si>
  <si>
    <t>Nitron Comercial Ltda</t>
  </si>
  <si>
    <t>Emporio M &amp; L Comercio de Alimentos e Bebidas Ltda</t>
  </si>
  <si>
    <t>Jbs S/A</t>
  </si>
  <si>
    <t>Queijaria Atalaia Ltda</t>
  </si>
  <si>
    <t>Bwc Brasil Comercio e Importacao Ltda</t>
  </si>
  <si>
    <t>52.227.965 Andrea Cristina Soares da Silva</t>
  </si>
  <si>
    <t>Joo Gabriel Rodrigues dos Santos</t>
  </si>
  <si>
    <t>56.769.609 Luiz Felipe Silva da Motta</t>
  </si>
  <si>
    <t>Marcos Jose Bahia de Sousa Peres</t>
  </si>
  <si>
    <t>Antonio Carlos Silva Santos 43059552886</t>
  </si>
  <si>
    <t>Leandro Monteiro de Moura</t>
  </si>
  <si>
    <t>PIX TRANSF DIOGO C13/01</t>
  </si>
  <si>
    <t>SISPAG  TICKET SERVICOS</t>
  </si>
  <si>
    <t>C&amp;i Equipamentos de Comunicao Ltda Me</t>
  </si>
  <si>
    <t>Denis dos Santos</t>
  </si>
  <si>
    <t>Ecolab Quimica Ltda</t>
  </si>
  <si>
    <t>Ervas Finas Horticultura Ltda</t>
  </si>
  <si>
    <t>Sayegh Materiais para Construcao Ltda</t>
  </si>
  <si>
    <t>Boca a Boca Distribuidora Ltda</t>
  </si>
  <si>
    <t>Bar Brahma Granja Kamino- Fdb Bar Novo</t>
  </si>
  <si>
    <t>Tutum Brahma Kamino</t>
  </si>
  <si>
    <t>STRIPE  VISA CDJq94vxaobH</t>
  </si>
  <si>
    <t>SISPAG  SUKSES EVENTOS L</t>
  </si>
  <si>
    <t>Fabio Inacio Maia 21722742836</t>
  </si>
  <si>
    <t>D.R.O. Produtos Alimenticios Ltda</t>
  </si>
  <si>
    <t>Ambev S.A.</t>
  </si>
  <si>
    <t>Ministerio da Fazenda</t>
  </si>
  <si>
    <t>Gelo Atibaia Industria e Comercio Ltda.</t>
  </si>
  <si>
    <t>Preshh Aluguel de Maquinas Ltda</t>
  </si>
  <si>
    <t>Mco Servicos Empresariais e Aopio Administrativo Ltda</t>
  </si>
  <si>
    <t>PIX TRANSF VR Bene09/01</t>
  </si>
  <si>
    <t>PIX TRANSF J K COM09/01</t>
  </si>
  <si>
    <t>PIX ENVIADO J.K. COMERCI</t>
  </si>
  <si>
    <t>Vhf Radio Comunicacao Comercial Ltda</t>
  </si>
  <si>
    <t>Pivot 30 Industria de Vinhos Ltda</t>
  </si>
  <si>
    <t>Estaff Solucoes Tecnologicas de Agenciam</t>
  </si>
  <si>
    <t>Toranja Digital e Eventos Ltda</t>
  </si>
  <si>
    <t>Fg7 Comercio e Distribuicao de Bebidas Ltda</t>
  </si>
  <si>
    <t>Junior Marques Solucoes para Eventos Ltda</t>
  </si>
  <si>
    <t>Egb Comercio Ltda</t>
  </si>
  <si>
    <t>Andreia Santos Freitas Duarte 10684311801</t>
  </si>
  <si>
    <t>Lando Eletro - Acustica Sociedade Ltda</t>
  </si>
  <si>
    <t>Pirineus Embutidos Artesanais Ltda</t>
  </si>
  <si>
    <t>Cdc Comercio e Distribuicao de Bebidas e Alimentos Ltda</t>
  </si>
  <si>
    <t>J.K. Comercio de Generos Alimenticios Ltda</t>
  </si>
  <si>
    <t>Nivaldo Alves Horas</t>
  </si>
  <si>
    <t>J K Com Gen Alim Ltda</t>
  </si>
  <si>
    <t>Pss - Central da Limpeza Ltda</t>
  </si>
  <si>
    <t>Mar Direto Poc Comercio de Peixes Ltda</t>
  </si>
  <si>
    <t>Barrinhas Comercio Importacao de Bebidas e Cereais Ltda</t>
  </si>
  <si>
    <t>Silvio Marassatti</t>
  </si>
  <si>
    <t>Diasa do Brasil Comercial Sa</t>
  </si>
  <si>
    <t>Md Poc Seafoods Comercio de Peixes Ltda</t>
  </si>
  <si>
    <t>Maria Gabriela de Moraes</t>
  </si>
  <si>
    <t>Flash Tec e Pagamentos Ltda.</t>
  </si>
  <si>
    <t>Jose Welldson de Jesus Moreira</t>
  </si>
  <si>
    <t>Milena Ferreira de Sousa</t>
  </si>
  <si>
    <t>Korin Agropecuaria Ltda</t>
  </si>
  <si>
    <t>Cmg Atacadista e Distribuidora de Embalagens Ltda</t>
  </si>
  <si>
    <t>Dtk Comercio de Alimentos Ltda</t>
  </si>
  <si>
    <t>Osaslimp Lavanderia Ltda</t>
  </si>
  <si>
    <t>Empresa Brasileira de Beneficios e Pagamentos Instituicao de Pagamento Ltda</t>
  </si>
  <si>
    <t>Telefonica Brasil S.A.</t>
  </si>
  <si>
    <t>Adriana Nascimento Santos</t>
  </si>
  <si>
    <t>Diogo de Paula Neto</t>
  </si>
  <si>
    <t>Thiago Ferreira</t>
  </si>
  <si>
    <t>Teresa Kisunga Mbui</t>
  </si>
  <si>
    <t>Guilherme Alonso Ratis</t>
  </si>
  <si>
    <t>Adriele Alves Chaves</t>
  </si>
  <si>
    <t>Andr Cardoso Odierna</t>
  </si>
  <si>
    <t>Barbara Damiana Nascimento Silva</t>
  </si>
  <si>
    <t>Jesus Manuel Rivas Salazar</t>
  </si>
  <si>
    <t>Allan Maycon Santana de Jesus</t>
  </si>
  <si>
    <t>Eliel Paulo Dantas</t>
  </si>
  <si>
    <t>Rayane Conceicao</t>
  </si>
  <si>
    <t>Renato Shoya Olegario</t>
  </si>
  <si>
    <t>Rafael Alexander Hirsekorn</t>
  </si>
  <si>
    <t>Guilherme Belechiano Moura</t>
  </si>
  <si>
    <t>Jesus Enrique Correa Lizarazo</t>
  </si>
  <si>
    <t>Henrique Vieira de Sousa</t>
  </si>
  <si>
    <t>Jheniffer Amorim de Jesus</t>
  </si>
  <si>
    <t>Gabriel Alves dos Santos Silva</t>
  </si>
  <si>
    <t>Luciane Campos Cardozo</t>
  </si>
  <si>
    <t>Maiane da Silva Campos</t>
  </si>
  <si>
    <t>Guilherme Henrique Alves Borba Silveira</t>
  </si>
  <si>
    <t>Jose Washington Franca da Silva</t>
  </si>
  <si>
    <t>Juliana Vieira da Silva</t>
  </si>
  <si>
    <t>Kaue Gonalves Galvao</t>
  </si>
  <si>
    <t>Martinha Filgueira Braga</t>
  </si>
  <si>
    <t>Pedro Henrique G T Silva</t>
  </si>
  <si>
    <t>Pedro Pereira dos Santos</t>
  </si>
  <si>
    <t>Viviane dos Santos</t>
  </si>
  <si>
    <t>Ms Frangos Ltda</t>
  </si>
  <si>
    <t>Zeus Comercio Atacadista de Bebidas Ltda</t>
  </si>
  <si>
    <t>Hortifrutigranjeiro Rodrigues Ltda</t>
  </si>
  <si>
    <t>Belle Cave Comercio e Importacao Ltda.</t>
  </si>
  <si>
    <t>Fundo de Investimento em Direitos Creditorios Onix Prime</t>
  </si>
  <si>
    <t>Adenilson Pereira Papelaria</t>
  </si>
  <si>
    <t>Cafe Fazenda Sertaozinho Ltda.</t>
  </si>
  <si>
    <t>Hm Tomaz Comercio e Distribuidora Ltda</t>
  </si>
  <si>
    <t>Comercial Importadora e Exportadora Metapunto Ltda.</t>
  </si>
  <si>
    <t>Ice4pros Fabrica de Gelo Ltda.</t>
  </si>
  <si>
    <t>Crystalmixx-Gas Comercio e Manutencao de Equipamentos de Gas Ltda</t>
  </si>
  <si>
    <t>L.a.S. Intalacoes e Manutencoes Ltda</t>
  </si>
  <si>
    <t>BEM MAIS EVENTOS E RESTAURANTE LTDA</t>
  </si>
  <si>
    <t>Maria Tereza da Rocha Mendes</t>
  </si>
  <si>
    <t>KAMINO INSTITUICAO DE PAGAMENTO LTDA</t>
  </si>
  <si>
    <t>Brh Saude Ocupacional Ltda Epp</t>
  </si>
  <si>
    <t>TAR DEPOSITO CHQ</t>
  </si>
  <si>
    <t>TAR PLANO ADAPT 1  12/24</t>
  </si>
  <si>
    <t>Jose Mauricio Ribeiro</t>
  </si>
  <si>
    <t>Instituto Aua de Empreendedorismo Socioambiental</t>
  </si>
  <si>
    <t>Ieda de Matos Nascimento</t>
  </si>
  <si>
    <t>Printclean Solucoes Graficas</t>
  </si>
  <si>
    <t>Matrix</t>
  </si>
  <si>
    <t>Notre Dame Intermedica Saude S.A.</t>
  </si>
  <si>
    <t>Atm Apoio - Comercio de Bebidas Alimentos e Servicos Ltda</t>
  </si>
  <si>
    <t>PIX TRANSF VR Bene02/01</t>
  </si>
  <si>
    <t>Na Morada Industria e Comercio Ltda</t>
  </si>
  <si>
    <t>Culligan Solutions Comercio de Insumos para Escritorios Ltda</t>
  </si>
  <si>
    <t>Jean Silverio da Silva</t>
  </si>
  <si>
    <t>Camp Pinheiros Centro Assistencial de Motivacao Profissional</t>
  </si>
  <si>
    <t>Cg Food'S Distribuidora de Alimentos Ltda.</t>
  </si>
  <si>
    <t>Carla Aparecida Ferreira Retuci</t>
  </si>
  <si>
    <t>M.D Poc Delivery Ltda</t>
  </si>
  <si>
    <t>Linsan Servicos Terceirizados Ltda.</t>
  </si>
  <si>
    <t>Associacao do Shopping Light</t>
  </si>
  <si>
    <t>Pix Env No Processado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</si>
  <si>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</si>
  <si>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</si>
  <si>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</si>
  <si>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</si>
  <si>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</si>
  <si>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</si>
  <si>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</si>
  <si>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</si>
  <si>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</si>
  <si>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</si>
  <si>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Bar Brahma - Granja</t>
  </si>
  <si>
    <t>Bar Brahma - Centro</t>
  </si>
  <si>
    <t>tes_ID</t>
  </si>
  <si>
    <t>Data_Ajuste</t>
  </si>
  <si>
    <t>Descrição</t>
  </si>
  <si>
    <t>Coluna Auxiliar Data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</si>
</sst>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66"/>
  <sheetViews>
    <sheetView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1" max="1" width="20.1796875" style="1" customWidth="1"/>
    <col min="2" max="3" width="20.1796875" style="2" customWidth="1"/>
    <col min="4" max="4" width="17.08984375" style="2" customWidth="1"/>
    <col min="5" max="5" width="19.90625" style="2" customWidth="1"/>
    <col min="6" max="6" width="19.36328125" style="2" bestFit="1" customWidth="1"/>
    <col min="7" max="7" width="22.81640625" style="2" bestFit="1" customWidth="1"/>
    <col min="8" max="9" width="20.1796875" style="2" customWidth="1"/>
    <col min="10" max="10" width="17.81640625" style="2" bestFit="1" customWidth="1"/>
    <col min="11" max="11" width="19.36328125" style="2" bestFit="1" customWidth="1"/>
    <col min="12" max="12" width="22.81640625" style="2" bestFit="1" customWidth="1"/>
    <col min="13" max="13" width="22.81640625" style="2" customWidth="1"/>
    <col min="14" max="14" width="18.81640625" style="1" customWidth="1"/>
    <col min="54" max="56" width="18.08984375" bestFit="1" customWidth="1"/>
  </cols>
  <sheetData>
    <row r="1" spans="1:56" s="19" customFormat="1" ht="29" customHeigh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12</v>
      </c>
      <c r="N1" s="21" t="s">
        <v>13</v>
      </c>
      <c r="Z1" s="23"/>
      <c r="BB1" s="24" t="s">
        <v>14</v>
      </c>
      <c r="BC1" s="24" t="s">
        <v>15</v>
      </c>
      <c r="BD1" s="24" t="s">
        <v>679</v>
      </c>
    </row>
    <row r="2" spans="1:56" x14ac:dyDescent="0.35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+SUMIFS(df_extratos!I:I,df_extratos!F:F,Conciliacao!BD2,df_extratos!G:G,"CREDITO")</f>
        <v>0.02</v>
      </c>
      <c r="G2" s="9">
        <f t="shared" ref="G2:G33" si="0">F2-SUM(B2:E2)</f>
        <v>0.02</v>
      </c>
      <c r="H2" s="4">
        <f>SUMIFS(df_blueme_sem_parcelamento!E:E,df_blueme_sem_parcelamento!H:H,Conciliacao!A2)*(-1)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 t="shared" ref="N2:N33" si="2">L2+G2-M2</f>
        <v>0.02</v>
      </c>
      <c r="BB2" s="20">
        <v>45658.5</v>
      </c>
      <c r="BC2" s="20">
        <v>45658.125</v>
      </c>
      <c r="BD2" s="20">
        <v>45658.541666666664</v>
      </c>
    </row>
    <row r="3" spans="1:56" x14ac:dyDescent="0.35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323.54000000000002</v>
      </c>
      <c r="E3" s="6">
        <f>SUMIFS(df_mutuos!H:H,df_mutuos!B:B,Conciliacao!A3)</f>
        <v>84600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+SUMIFS(df_extratos!I:I,df_extratos!F:F,Conciliacao!BD3,df_extratos!G:G,"CREDITO")</f>
        <v>97714.239999999991</v>
      </c>
      <c r="G3" s="9">
        <f t="shared" si="0"/>
        <v>12790.699999999997</v>
      </c>
      <c r="H3" s="4">
        <f>SUMIFS(df_blueme_sem_parcelamento!E:E,df_blueme_sem_parcelamento!H:H,Conciliacao!A3)*(-1)</f>
        <v>-71870.16</v>
      </c>
      <c r="I3" s="4">
        <f>SUMIFS(df_blueme_com_parcelamento!J:J,df_blueme_com_parcelamento!M:M,Conciliacao!A3)*(-1)</f>
        <v>-24662.47</v>
      </c>
      <c r="J3" s="8">
        <f>SUMIFS(df_mutuos!I:I,df_mutuos!B:B,Conciliacao!A3)*(-1)</f>
        <v>0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</f>
        <v>-96923.609999999986</v>
      </c>
      <c r="L3" s="11">
        <f t="shared" si="1"/>
        <v>-390.97999999998137</v>
      </c>
      <c r="M3" s="25">
        <f>SUMIFS(df_ajustes_conciliaco!D:D,df_ajustes_conciliaco!C:C,Conciliacao!A3)</f>
        <v>0</v>
      </c>
      <c r="N3" s="22">
        <f t="shared" si="2"/>
        <v>12399.720000000016</v>
      </c>
      <c r="BB3" s="20">
        <v>45659.5</v>
      </c>
      <c r="BC3" s="20">
        <v>45659.125</v>
      </c>
      <c r="BD3" s="20">
        <v>45659.541666666664</v>
      </c>
    </row>
    <row r="4" spans="1:56" x14ac:dyDescent="0.35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129.12</v>
      </c>
      <c r="E4" s="6">
        <f>SUMIFS(df_mutuos!H:H,df_mutuos!B:B,Conciliacao!A4)</f>
        <v>23200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+SUMIFS(df_extratos!I:I,df_extratos!F:F,Conciliacao!BD4,df_extratos!G:G,"CREDITO")</f>
        <v>23329.129999999997</v>
      </c>
      <c r="G4" s="9">
        <f t="shared" si="0"/>
        <v>9.9999999983992893E-3</v>
      </c>
      <c r="H4" s="4">
        <f>SUMIFS(df_blueme_sem_parcelamento!E:E,df_blueme_sem_parcelamento!H:H,Conciliacao!A4)*(-1)</f>
        <v>-20357</v>
      </c>
      <c r="I4" s="4">
        <f>SUMIFS(df_blueme_com_parcelamento!J:J,df_blueme_com_parcelamento!M:M,Conciliacao!A4)*(-1)</f>
        <v>-2881.24</v>
      </c>
      <c r="J4" s="8">
        <f>SUMIFS(df_mutuos!I:I,df_mutuos!B:B,Conciliacao!A4)*(-1)</f>
        <v>0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</f>
        <v>-23096.14</v>
      </c>
      <c r="L4" s="11">
        <f t="shared" si="1"/>
        <v>142.09999999999854</v>
      </c>
      <c r="M4" s="25">
        <f>SUMIFS(df_ajustes_conciliaco!D:D,df_ajustes_conciliaco!C:C,Conciliacao!A4)</f>
        <v>0</v>
      </c>
      <c r="N4" s="22">
        <f t="shared" si="2"/>
        <v>142.10999999999694</v>
      </c>
      <c r="BB4" s="20">
        <v>45660.5</v>
      </c>
      <c r="BC4" s="20">
        <v>45660.125</v>
      </c>
      <c r="BD4" s="20">
        <v>45660.541666666664</v>
      </c>
    </row>
    <row r="5" spans="1:56" x14ac:dyDescent="0.35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+SUMIFS(df_extratos!I:I,df_extratos!F:F,Conciliacao!BD5,df_extratos!G:G,"CREDITO")</f>
        <v>0.01</v>
      </c>
      <c r="G5" s="9">
        <f t="shared" si="0"/>
        <v>0.01</v>
      </c>
      <c r="H5" s="4">
        <f>SUMIFS(df_blueme_sem_parcelamento!E:E,df_blueme_sem_parcelamento!H:H,Conciliacao!A5)*(-1)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2"/>
        <v>0.01</v>
      </c>
      <c r="BB5" s="20">
        <v>45661.5</v>
      </c>
      <c r="BC5" s="20">
        <v>45661.125</v>
      </c>
      <c r="BD5" s="20">
        <v>45661.541666666664</v>
      </c>
    </row>
    <row r="6" spans="1:56" x14ac:dyDescent="0.35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+SUMIFS(df_extratos!I:I,df_extratos!F:F,Conciliacao!BD6,df_extratos!G:G,"CREDITO")</f>
        <v>0</v>
      </c>
      <c r="G6" s="9">
        <f t="shared" si="0"/>
        <v>0</v>
      </c>
      <c r="H6" s="4">
        <f>SUMIFS(df_blueme_sem_parcelamento!E:E,df_blueme_sem_parcelamento!H:H,Conciliacao!A6)*(-1)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2"/>
        <v>0</v>
      </c>
      <c r="BB6" s="20">
        <v>45662.5</v>
      </c>
      <c r="BC6" s="20">
        <v>45662.125</v>
      </c>
      <c r="BD6" s="20">
        <v>45662.541666666664</v>
      </c>
    </row>
    <row r="7" spans="1:56" x14ac:dyDescent="0.35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0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16032.53</v>
      </c>
      <c r="E7" s="6">
        <f>SUMIFS(df_mutuos!H:H,df_mutuos!B:B,Conciliacao!A7)</f>
        <v>31112.15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+SUMIFS(df_extratos!I:I,df_extratos!F:F,Conciliacao!BD7,df_extratos!G:G,"CREDITO")</f>
        <v>52796.61</v>
      </c>
      <c r="G7" s="9">
        <f t="shared" si="0"/>
        <v>5651.93</v>
      </c>
      <c r="H7" s="4">
        <f>SUMIFS(df_blueme_sem_parcelamento!E:E,df_blueme_sem_parcelamento!H:H,Conciliacao!A7)*(-1)</f>
        <v>-28020.320000000003</v>
      </c>
      <c r="I7" s="4">
        <f>SUMIFS(df_blueme_com_parcelamento!J:J,df_blueme_com_parcelamento!M:M,Conciliacao!A7)*(-1)</f>
        <v>-3740.99</v>
      </c>
      <c r="J7" s="8">
        <f>SUMIFS(df_mutuos!I:I,df_mutuos!B:B,Conciliacao!A7)*(-1)</f>
        <v>-2372.15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</f>
        <v>-31711.52</v>
      </c>
      <c r="L7" s="11">
        <f t="shared" si="1"/>
        <v>2421.940000000006</v>
      </c>
      <c r="M7" s="25">
        <f>SUMIFS(df_ajustes_conciliaco!D:D,df_ajustes_conciliaco!C:C,Conciliacao!A7)</f>
        <v>0</v>
      </c>
      <c r="N7" s="22">
        <f t="shared" si="2"/>
        <v>8073.8700000000063</v>
      </c>
      <c r="BB7" s="20">
        <v>45663.5</v>
      </c>
      <c r="BC7" s="20">
        <v>45663.125</v>
      </c>
      <c r="BD7" s="20">
        <v>45663.541666666664</v>
      </c>
    </row>
    <row r="8" spans="1:56" x14ac:dyDescent="0.35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6">
        <f>SUMIFS(df_mutuos!H:H,df_mutuos!B:B,Conciliacao!A8)</f>
        <v>99713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+SUMIFS(df_extratos!I:I,df_extratos!F:F,Conciliacao!BD8,df_extratos!G:G,"CREDITO")</f>
        <v>104809.3</v>
      </c>
      <c r="G8" s="9">
        <f t="shared" si="0"/>
        <v>5096.3000000000029</v>
      </c>
      <c r="H8" s="4">
        <f>SUMIFS(df_blueme_sem_parcelamento!E:E,df_blueme_sem_parcelamento!H:H,Conciliacao!A8)*(-1)</f>
        <v>-120233.38</v>
      </c>
      <c r="I8" s="4">
        <f>SUMIFS(df_blueme_com_parcelamento!J:J,df_blueme_com_parcelamento!M:M,Conciliacao!A8)*(-1)</f>
        <v>-5424.74</v>
      </c>
      <c r="J8" s="8">
        <f>SUMIFS(df_mutuos!I:I,df_mutuos!B:B,Conciliacao!A8)*(-1)</f>
        <v>0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</f>
        <v>-125658.12000000004</v>
      </c>
      <c r="L8" s="11">
        <f t="shared" si="1"/>
        <v>0</v>
      </c>
      <c r="M8" s="25">
        <f>SUMIFS(df_ajustes_conciliaco!D:D,df_ajustes_conciliaco!C:C,Conciliacao!A8)</f>
        <v>0</v>
      </c>
      <c r="N8" s="22">
        <f t="shared" si="2"/>
        <v>5096.3000000000029</v>
      </c>
      <c r="BB8" s="20">
        <v>45664.5</v>
      </c>
      <c r="BC8" s="20">
        <v>45664.125</v>
      </c>
      <c r="BD8" s="20">
        <v>45664.541666666664</v>
      </c>
    </row>
    <row r="9" spans="1:56" x14ac:dyDescent="0.35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SUMIFS(df_mutuos!H:H,df_mutuos!B:B,Conciliacao!A9)</f>
        <v>42500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+SUMIFS(df_extratos!I:I,df_extratos!F:F,Conciliacao!BD9,df_extratos!G:G,"CREDITO")</f>
        <v>49977.599999999999</v>
      </c>
      <c r="G9" s="9">
        <f t="shared" si="0"/>
        <v>7477.5999999999985</v>
      </c>
      <c r="H9" s="4">
        <f>SUMIFS(df_blueme_sem_parcelamento!E:E,df_blueme_sem_parcelamento!H:H,Conciliacao!A9)*(-1)</f>
        <v>-42578.97</v>
      </c>
      <c r="I9" s="4">
        <f>SUMIFS(df_blueme_com_parcelamento!J:J,df_blueme_com_parcelamento!M:M,Conciliacao!A9)*(-1)</f>
        <v>0</v>
      </c>
      <c r="J9" s="8">
        <f>SUMIFS(df_mutuos!I:I,df_mutuos!B:B,Conciliacao!A9)*(-1)</f>
        <v>0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</f>
        <v>-42578.97</v>
      </c>
      <c r="L9" s="11">
        <f t="shared" si="1"/>
        <v>0</v>
      </c>
      <c r="M9" s="25">
        <f>SUMIFS(df_ajustes_conciliaco!D:D,df_ajustes_conciliaco!C:C,Conciliacao!A9)</f>
        <v>0</v>
      </c>
      <c r="N9" s="22">
        <f t="shared" si="2"/>
        <v>7477.5999999999985</v>
      </c>
      <c r="BB9" s="20">
        <v>45665.5</v>
      </c>
      <c r="BC9" s="20">
        <v>45665.125</v>
      </c>
      <c r="BD9" s="20">
        <v>45665.541666666664</v>
      </c>
    </row>
    <row r="10" spans="1:56" x14ac:dyDescent="0.35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16.399999999999999</v>
      </c>
      <c r="E10" s="6">
        <f>SUMIFS(df_mutuos!H:H,df_mutuos!B:B,Conciliacao!A10)</f>
        <v>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+SUMIFS(df_extratos!I:I,df_extratos!F:F,Conciliacao!BD10,df_extratos!G:G,"CREDITO")</f>
        <v>15410.12</v>
      </c>
      <c r="G10" s="9">
        <f t="shared" si="0"/>
        <v>15393.720000000001</v>
      </c>
      <c r="H10" s="4">
        <f>SUMIFS(df_blueme_sem_parcelamento!E:E,df_blueme_sem_parcelamento!H:H,Conciliacao!A10)*(-1)</f>
        <v>-13161.960000000003</v>
      </c>
      <c r="I10" s="4">
        <f>SUMIFS(df_blueme_com_parcelamento!J:J,df_blueme_com_parcelamento!M:M,Conciliacao!A10)*(-1)</f>
        <v>-2012.4</v>
      </c>
      <c r="J10" s="8">
        <f>SUMIFS(df_mutuos!I:I,df_mutuos!B:B,Conciliacao!A10)*(-1)</f>
        <v>0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</f>
        <v>-16170.99</v>
      </c>
      <c r="L10" s="11">
        <f t="shared" si="1"/>
        <v>-996.62999999999738</v>
      </c>
      <c r="M10" s="25">
        <f>SUMIFS(df_ajustes_conciliaco!D:D,df_ajustes_conciliaco!C:C,Conciliacao!A10)</f>
        <v>0</v>
      </c>
      <c r="N10" s="22">
        <f t="shared" si="2"/>
        <v>14397.090000000004</v>
      </c>
      <c r="BB10" s="20">
        <v>45666.5</v>
      </c>
      <c r="BC10" s="20">
        <v>45666.125</v>
      </c>
      <c r="BD10" s="20">
        <v>45666.541666666664</v>
      </c>
    </row>
    <row r="11" spans="1:56" x14ac:dyDescent="0.35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35991.46</v>
      </c>
      <c r="E11" s="6">
        <f>SUMIFS(df_mutuos!H:H,df_mutuos!B:B,Conciliacao!A11)</f>
        <v>1500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+SUMIFS(df_extratos!I:I,df_extratos!F:F,Conciliacao!BD11,df_extratos!G:G,"CREDITO")</f>
        <v>52389.82</v>
      </c>
      <c r="G11" s="9">
        <f t="shared" si="0"/>
        <v>14898.36</v>
      </c>
      <c r="H11" s="4">
        <f>SUMIFS(df_blueme_sem_parcelamento!E:E,df_blueme_sem_parcelamento!H:H,Conciliacao!A11)*(-1)</f>
        <v>-17351.71</v>
      </c>
      <c r="I11" s="4">
        <f>SUMIFS(df_blueme_com_parcelamento!J:J,df_blueme_com_parcelamento!M:M,Conciliacao!A11)*(-1)</f>
        <v>0</v>
      </c>
      <c r="J11" s="8">
        <f>SUMIFS(df_mutuos!I:I,df_mutuos!B:B,Conciliacao!A11)*(-1)</f>
        <v>0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</f>
        <v>-17351.71</v>
      </c>
      <c r="L11" s="11">
        <f t="shared" si="1"/>
        <v>0</v>
      </c>
      <c r="M11" s="25">
        <f>SUMIFS(df_ajustes_conciliaco!D:D,df_ajustes_conciliaco!C:C,Conciliacao!A11)</f>
        <v>0</v>
      </c>
      <c r="N11" s="22">
        <f t="shared" si="2"/>
        <v>14898.36</v>
      </c>
      <c r="BB11" s="20">
        <v>45667.5</v>
      </c>
      <c r="BC11" s="20">
        <v>45667.125</v>
      </c>
      <c r="BD11" s="20">
        <v>45667.541666666664</v>
      </c>
    </row>
    <row r="12" spans="1:56" x14ac:dyDescent="0.35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+SUMIFS(df_extratos!I:I,df_extratos!F:F,Conciliacao!BD12,df_extratos!G:G,"CREDITO")</f>
        <v>0</v>
      </c>
      <c r="G12" s="9">
        <f t="shared" si="0"/>
        <v>0</v>
      </c>
      <c r="H12" s="4">
        <f>SUMIFS(df_blueme_sem_parcelamento!E:E,df_blueme_sem_parcelamento!H:H,Conciliacao!A12)*(-1)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2"/>
        <v>0</v>
      </c>
      <c r="BB12" s="20">
        <v>45668.5</v>
      </c>
      <c r="BC12" s="20">
        <v>45668.125</v>
      </c>
      <c r="BD12" s="20">
        <v>45668.541666666664</v>
      </c>
    </row>
    <row r="13" spans="1:56" x14ac:dyDescent="0.35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+SUMIFS(df_extratos!I:I,df_extratos!F:F,Conciliacao!BD13,df_extratos!G:G,"CREDITO")</f>
        <v>0</v>
      </c>
      <c r="G13" s="9">
        <f t="shared" si="0"/>
        <v>0</v>
      </c>
      <c r="H13" s="4">
        <f>SUMIFS(df_blueme_sem_parcelamento!E:E,df_blueme_sem_parcelamento!H:H,Conciliacao!A13)*(-1)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2"/>
        <v>0</v>
      </c>
      <c r="BB13" s="20">
        <v>45669.5</v>
      </c>
      <c r="BC13" s="20">
        <v>45669.125</v>
      </c>
      <c r="BD13" s="20">
        <v>45669.541666666664</v>
      </c>
    </row>
    <row r="14" spans="1:56" x14ac:dyDescent="0.35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3498.14</v>
      </c>
      <c r="E14" s="6">
        <f>SUMIFS(df_mutuos!H:H,df_mutuos!B:B,Conciliacao!A14)</f>
        <v>0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+SUMIFS(df_extratos!I:I,df_extratos!F:F,Conciliacao!BD14,df_extratos!G:G,"CREDITO")</f>
        <v>79899.16</v>
      </c>
      <c r="G14" s="9">
        <f t="shared" si="0"/>
        <v>76401.02</v>
      </c>
      <c r="H14" s="4">
        <f>SUMIFS(df_blueme_sem_parcelamento!E:E,df_blueme_sem_parcelamento!H:H,Conciliacao!A14)*(-1)</f>
        <v>-4258.9499999999989</v>
      </c>
      <c r="I14" s="4">
        <f>SUMIFS(df_blueme_com_parcelamento!J:J,df_blueme_com_parcelamento!M:M,Conciliacao!A14)*(-1)</f>
        <v>-2020</v>
      </c>
      <c r="J14" s="8">
        <f>SUMIFS(df_mutuos!I:I,df_mutuos!B:B,Conciliacao!A14)*(-1)</f>
        <v>-30550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</f>
        <v>-36828.949999999997</v>
      </c>
      <c r="L14" s="11">
        <f t="shared" si="1"/>
        <v>0</v>
      </c>
      <c r="M14" s="25">
        <f>SUMIFS(df_ajustes_conciliaco!D:D,df_ajustes_conciliaco!C:C,Conciliacao!A14)</f>
        <v>0</v>
      </c>
      <c r="N14" s="22">
        <f t="shared" si="2"/>
        <v>76401.02</v>
      </c>
      <c r="BB14" s="20">
        <v>45670.5</v>
      </c>
      <c r="BC14" s="20">
        <v>45670.125</v>
      </c>
      <c r="BD14" s="20">
        <v>45670.541666666664</v>
      </c>
    </row>
    <row r="15" spans="1:56" x14ac:dyDescent="0.35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3755</v>
      </c>
      <c r="E15" s="6">
        <f>SUMIFS(df_mutuos!H:H,df_mutuos!B:B,Conciliacao!A15)</f>
        <v>5550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+SUMIFS(df_extratos!I:I,df_extratos!F:F,Conciliacao!BD15,df_extratos!G:G,"CREDITO")</f>
        <v>10380.959999999999</v>
      </c>
      <c r="G15" s="9">
        <f t="shared" si="0"/>
        <v>1075.9599999999991</v>
      </c>
      <c r="H15" s="4">
        <f>SUMIFS(df_blueme_sem_parcelamento!E:E,df_blueme_sem_parcelamento!H:H,Conciliacao!A15)*(-1)</f>
        <v>-25606.33</v>
      </c>
      <c r="I15" s="4">
        <f>SUMIFS(df_blueme_com_parcelamento!J:J,df_blueme_com_parcelamento!M:M,Conciliacao!A15)*(-1)</f>
        <v>-16205.24</v>
      </c>
      <c r="J15" s="8">
        <f>SUMIFS(df_mutuos!I:I,df_mutuos!B:B,Conciliacao!A15)*(-1)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</f>
        <v>-41782.31</v>
      </c>
      <c r="L15" s="11">
        <f t="shared" si="1"/>
        <v>29.260000000002037</v>
      </c>
      <c r="M15" s="25">
        <f>SUMIFS(df_ajustes_conciliaco!D:D,df_ajustes_conciliaco!C:C,Conciliacao!A15)</f>
        <v>0</v>
      </c>
      <c r="N15" s="22">
        <f t="shared" si="2"/>
        <v>1105.2200000000012</v>
      </c>
      <c r="BB15" s="20">
        <v>45671.5</v>
      </c>
      <c r="BC15" s="20">
        <v>45671.125</v>
      </c>
      <c r="BD15" s="20">
        <v>45671.541666666664</v>
      </c>
    </row>
    <row r="16" spans="1:56" x14ac:dyDescent="0.35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18608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+SUMIFS(df_extratos!I:I,df_extratos!F:F,Conciliacao!BD16,df_extratos!G:G,"CREDITO")</f>
        <v>400</v>
      </c>
      <c r="G16" s="9">
        <f t="shared" si="0"/>
        <v>-18208</v>
      </c>
      <c r="H16" s="4">
        <f>SUMIFS(df_blueme_sem_parcelamento!E:E,df_blueme_sem_parcelamento!H:H,Conciliacao!A16)*(-1)</f>
        <v>-35576.86</v>
      </c>
      <c r="I16" s="4">
        <f>SUMIFS(df_blueme_com_parcelamento!J:J,df_blueme_com_parcelamento!M:M,Conciliacao!A16)*(-1)</f>
        <v>-1398.37</v>
      </c>
      <c r="J16" s="8">
        <f>SUMIFS(df_mutuos!I:I,df_mutuos!B:B,Conciliacao!A16)*(-1)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</f>
        <v>-400</v>
      </c>
      <c r="L16" s="11">
        <f t="shared" si="1"/>
        <v>36575.230000000003</v>
      </c>
      <c r="M16" s="25">
        <f>SUMIFS(df_ajustes_conciliaco!D:D,df_ajustes_conciliaco!C:C,Conciliacao!A16)</f>
        <v>0</v>
      </c>
      <c r="N16" s="22">
        <f t="shared" si="2"/>
        <v>18367.230000000003</v>
      </c>
      <c r="BB16" s="20">
        <v>45672.5</v>
      </c>
      <c r="BC16" s="20">
        <v>45672.125</v>
      </c>
      <c r="BD16" s="20">
        <v>45672.541666666664</v>
      </c>
    </row>
    <row r="17" spans="1:56" x14ac:dyDescent="0.35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86.39</v>
      </c>
      <c r="E17" s="6">
        <f>SUMIFS(df_mutuos!H:H,df_mutuos!B:B,Conciliacao!A17)</f>
        <v>43700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+SUMIFS(df_extratos!I:I,df_extratos!F:F,Conciliacao!BD17,df_extratos!G:G,"CREDITO")</f>
        <v>12036.39</v>
      </c>
      <c r="G17" s="9">
        <f t="shared" si="0"/>
        <v>-31750</v>
      </c>
      <c r="H17" s="4">
        <f>SUMIFS(df_blueme_sem_parcelamento!E:E,df_blueme_sem_parcelamento!H:H,Conciliacao!A17)*(-1)</f>
        <v>-34189.31</v>
      </c>
      <c r="I17" s="4">
        <f>SUMIFS(df_blueme_com_parcelamento!J:J,df_blueme_com_parcelamento!M:M,Conciliacao!A17)*(-1)</f>
        <v>-270</v>
      </c>
      <c r="J17" s="8">
        <f>SUMIFS(df_mutuos!I:I,df_mutuos!B:B,Conciliacao!A17)*(-1)</f>
        <v>-43700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</f>
        <v>-11946.46</v>
      </c>
      <c r="L17" s="11">
        <f t="shared" si="1"/>
        <v>66212.850000000006</v>
      </c>
      <c r="M17" s="25">
        <f>SUMIFS(df_ajustes_conciliaco!D:D,df_ajustes_conciliaco!C:C,Conciliacao!A17)</f>
        <v>0</v>
      </c>
      <c r="N17" s="22">
        <f t="shared" si="2"/>
        <v>34462.850000000006</v>
      </c>
      <c r="BB17" s="20">
        <v>45673.5</v>
      </c>
      <c r="BC17" s="20">
        <v>45673.125</v>
      </c>
      <c r="BD17" s="20">
        <v>45673.541666666664</v>
      </c>
    </row>
    <row r="18" spans="1:56" x14ac:dyDescent="0.35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4973.8100000000004</v>
      </c>
      <c r="E18" s="6">
        <f>SUMIFS(df_mutuos!H:H,df_mutuos!B:B,Conciliacao!A18)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+SUMIFS(df_extratos!I:I,df_extratos!F:F,Conciliacao!BD18,df_extratos!G:G,"CREDITO")</f>
        <v>4973.8099999999995</v>
      </c>
      <c r="G18" s="9">
        <f t="shared" si="0"/>
        <v>0</v>
      </c>
      <c r="H18" s="4">
        <f>SUMIFS(df_blueme_sem_parcelamento!E:E,df_blueme_sem_parcelamento!H:H,Conciliacao!A18)*(-1)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</f>
        <v>0</v>
      </c>
      <c r="L18" s="11">
        <f t="shared" si="1"/>
        <v>0</v>
      </c>
      <c r="M18" s="25">
        <f>SUMIFS(df_ajustes_conciliaco!D:D,df_ajustes_conciliaco!C:C,Conciliacao!A18)</f>
        <v>0</v>
      </c>
      <c r="N18" s="22">
        <f t="shared" si="2"/>
        <v>0</v>
      </c>
      <c r="BB18" s="20">
        <v>45674.5</v>
      </c>
      <c r="BC18" s="20">
        <v>45674.125</v>
      </c>
      <c r="BD18" s="20">
        <v>45674.541666666664</v>
      </c>
    </row>
    <row r="19" spans="1:56" x14ac:dyDescent="0.35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+SUMIFS(df_extratos!I:I,df_extratos!F:F,Conciliacao!BD19,df_extratos!G:G,"CREDITO")</f>
        <v>0</v>
      </c>
      <c r="G19" s="9">
        <f t="shared" si="0"/>
        <v>0</v>
      </c>
      <c r="H19" s="4">
        <f>SUMIFS(df_blueme_sem_parcelamento!E:E,df_blueme_sem_parcelamento!H:H,Conciliacao!A19)*(-1)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2"/>
        <v>0</v>
      </c>
      <c r="BB19" s="20">
        <v>45675.5</v>
      </c>
      <c r="BC19" s="20">
        <v>45675.125</v>
      </c>
      <c r="BD19" s="20">
        <v>45675.541666666664</v>
      </c>
    </row>
    <row r="20" spans="1:56" x14ac:dyDescent="0.35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+SUMIFS(df_extratos!I:I,df_extratos!F:F,Conciliacao!BD20,df_extratos!G:G,"CREDITO")</f>
        <v>0</v>
      </c>
      <c r="G20" s="9">
        <f t="shared" si="0"/>
        <v>0</v>
      </c>
      <c r="H20" s="4">
        <f>SUMIFS(df_blueme_sem_parcelamento!E:E,df_blueme_sem_parcelamento!H:H,Conciliacao!A20)*(-1)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2"/>
        <v>0</v>
      </c>
      <c r="BB20" s="20">
        <v>45676.5</v>
      </c>
      <c r="BC20" s="20">
        <v>45676.125</v>
      </c>
      <c r="BD20" s="20">
        <v>45676.541666666664</v>
      </c>
    </row>
    <row r="21" spans="1:56" x14ac:dyDescent="0.35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56500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+SUMIFS(df_extratos!I:I,df_extratos!F:F,Conciliacao!BD21,df_extratos!G:G,"CREDITO")</f>
        <v>140900</v>
      </c>
      <c r="G21" s="9">
        <f t="shared" si="0"/>
        <v>84400</v>
      </c>
      <c r="H21" s="4">
        <f>SUMIFS(df_blueme_sem_parcelamento!E:E,df_blueme_sem_parcelamento!H:H,Conciliacao!A21)*(-1)</f>
        <v>-76160.639999999985</v>
      </c>
      <c r="I21" s="4">
        <f>SUMIFS(df_blueme_com_parcelamento!J:J,df_blueme_com_parcelamento!M:M,Conciliacao!A21)*(-1)</f>
        <v>-4819.96</v>
      </c>
      <c r="J21" s="8">
        <f>SUMIFS(df_mutuos!I:I,df_mutuos!B:B,Conciliacao!A21)*(-1)</f>
        <v>-86500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</f>
        <v>-140891.40999999997</v>
      </c>
      <c r="L21" s="11">
        <f t="shared" si="1"/>
        <v>26589.190000000002</v>
      </c>
      <c r="M21" s="25">
        <f>SUMIFS(df_ajustes_conciliaco!D:D,df_ajustes_conciliaco!C:C,Conciliacao!A21)</f>
        <v>0</v>
      </c>
      <c r="N21" s="22">
        <f t="shared" si="2"/>
        <v>110989.19</v>
      </c>
      <c r="BB21" s="20">
        <v>45677.5</v>
      </c>
      <c r="BC21" s="20">
        <v>45677.125</v>
      </c>
      <c r="BD21" s="20">
        <v>45677.541666666664</v>
      </c>
    </row>
    <row r="22" spans="1:56" x14ac:dyDescent="0.35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26250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+SUMIFS(df_extratos!I:I,df_extratos!F:F,Conciliacao!BD22,df_extratos!G:G,"CREDITO")</f>
        <v>5496</v>
      </c>
      <c r="G22" s="9">
        <f t="shared" si="0"/>
        <v>-20754</v>
      </c>
      <c r="H22" s="4">
        <f>SUMIFS(df_blueme_sem_parcelamento!E:E,df_blueme_sem_parcelamento!H:H,Conciliacao!A22)*(-1)</f>
        <v>-36317.629999999997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</f>
        <v>-5495.07</v>
      </c>
      <c r="L22" s="11">
        <f t="shared" si="1"/>
        <v>30822.559999999998</v>
      </c>
      <c r="M22" s="25">
        <f>SUMIFS(df_ajustes_conciliaco!D:D,df_ajustes_conciliaco!C:C,Conciliacao!A22)</f>
        <v>0</v>
      </c>
      <c r="N22" s="22">
        <f t="shared" si="2"/>
        <v>10068.559999999998</v>
      </c>
      <c r="BB22" s="20">
        <v>45678.5</v>
      </c>
      <c r="BC22" s="20">
        <v>45678.125</v>
      </c>
      <c r="BD22" s="20">
        <v>45678.541666666664</v>
      </c>
    </row>
    <row r="23" spans="1:56" x14ac:dyDescent="0.35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+SUMIFS(df_extratos!I:I,df_extratos!F:F,Conciliacao!BD23,df_extratos!G:G,"CREDITO")</f>
        <v>0</v>
      </c>
      <c r="G23" s="9">
        <f t="shared" si="0"/>
        <v>0</v>
      </c>
      <c r="H23" s="4">
        <f>SUMIFS(df_blueme_sem_parcelamento!E:E,df_blueme_sem_parcelamento!H:H,Conciliacao!A23)*(-1)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</f>
        <v>0</v>
      </c>
      <c r="L23" s="11">
        <f t="shared" si="1"/>
        <v>0</v>
      </c>
      <c r="M23" s="25">
        <f>SUMIFS(df_ajustes_conciliaco!D:D,df_ajustes_conciliaco!C:C,Conciliacao!A23)</f>
        <v>0</v>
      </c>
      <c r="N23" s="22">
        <f t="shared" si="2"/>
        <v>0</v>
      </c>
      <c r="BB23" s="20">
        <v>45679.5</v>
      </c>
      <c r="BC23" s="20">
        <v>45679.125</v>
      </c>
      <c r="BD23" s="20">
        <v>45679.541666666664</v>
      </c>
    </row>
    <row r="24" spans="1:56" x14ac:dyDescent="0.35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+SUMIFS(df_extratos!I:I,df_extratos!F:F,Conciliacao!BD24,df_extratos!G:G,"CREDITO")</f>
        <v>0</v>
      </c>
      <c r="G24" s="9">
        <f t="shared" si="0"/>
        <v>0</v>
      </c>
      <c r="H24" s="4">
        <f>SUMIFS(df_blueme_sem_parcelamento!E:E,df_blueme_sem_parcelamento!H:H,Conciliacao!A24)*(-1)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</f>
        <v>0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2"/>
        <v>0</v>
      </c>
      <c r="BB24" s="20">
        <v>45680.5</v>
      </c>
      <c r="BC24" s="20">
        <v>45680.125</v>
      </c>
      <c r="BD24" s="20">
        <v>45680.541666666664</v>
      </c>
    </row>
    <row r="25" spans="1:56" x14ac:dyDescent="0.35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+SUMIFS(df_extratos!I:I,df_extratos!F:F,Conciliacao!BD25,df_extratos!G:G,"CREDITO")</f>
        <v>0</v>
      </c>
      <c r="G25" s="9">
        <f t="shared" si="0"/>
        <v>0</v>
      </c>
      <c r="H25" s="4">
        <f>SUMIFS(df_blueme_sem_parcelamento!E:E,df_blueme_sem_parcelamento!H:H,Conciliacao!A25)*(-1)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2"/>
        <v>0</v>
      </c>
      <c r="BB25" s="20">
        <v>45681.5</v>
      </c>
      <c r="BC25" s="20">
        <v>45681.125</v>
      </c>
      <c r="BD25" s="20">
        <v>45681.541666666664</v>
      </c>
    </row>
    <row r="26" spans="1:56" x14ac:dyDescent="0.35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+SUMIFS(df_extratos!I:I,df_extratos!F:F,Conciliacao!BD26,df_extratos!G:G,"CREDITO")</f>
        <v>0</v>
      </c>
      <c r="G26" s="9">
        <f t="shared" si="0"/>
        <v>0</v>
      </c>
      <c r="H26" s="4">
        <f>SUMIFS(df_blueme_sem_parcelamento!E:E,df_blueme_sem_parcelamento!H:H,Conciliacao!A26)*(-1)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2"/>
        <v>0</v>
      </c>
      <c r="BB26" s="20">
        <v>45682.5</v>
      </c>
      <c r="BC26" s="20">
        <v>45682.125</v>
      </c>
      <c r="BD26" s="20">
        <v>45682.541666666664</v>
      </c>
    </row>
    <row r="27" spans="1:56" x14ac:dyDescent="0.35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+SUMIFS(df_extratos!I:I,df_extratos!F:F,Conciliacao!BD27,df_extratos!G:G,"CREDITO")</f>
        <v>0</v>
      </c>
      <c r="G27" s="9">
        <f t="shared" si="0"/>
        <v>0</v>
      </c>
      <c r="H27" s="4">
        <f>SUMIFS(df_blueme_sem_parcelamento!E:E,df_blueme_sem_parcelamento!H:H,Conciliacao!A27)*(-1)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2"/>
        <v>0</v>
      </c>
      <c r="BB27" s="20">
        <v>45683.5</v>
      </c>
      <c r="BC27" s="20">
        <v>45683.125</v>
      </c>
      <c r="BD27" s="20">
        <v>45683.541666666664</v>
      </c>
    </row>
    <row r="28" spans="1:56" x14ac:dyDescent="0.35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+SUMIFS(df_extratos!I:I,df_extratos!F:F,Conciliacao!BD28,df_extratos!G:G,"CREDITO")</f>
        <v>0</v>
      </c>
      <c r="G28" s="9">
        <f t="shared" si="0"/>
        <v>0</v>
      </c>
      <c r="H28" s="4">
        <f>SUMIFS(df_blueme_sem_parcelamento!E:E,df_blueme_sem_parcelamento!H:H,Conciliacao!A28)*(-1)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</f>
        <v>0</v>
      </c>
      <c r="L28" s="11">
        <f t="shared" si="1"/>
        <v>0</v>
      </c>
      <c r="M28" s="25">
        <f>SUMIFS(df_ajustes_conciliaco!D:D,df_ajustes_conciliaco!C:C,Conciliacao!A28)</f>
        <v>0</v>
      </c>
      <c r="N28" s="22">
        <f t="shared" si="2"/>
        <v>0</v>
      </c>
      <c r="BB28" s="20">
        <v>45684.5</v>
      </c>
      <c r="BC28" s="20">
        <v>45684.125</v>
      </c>
      <c r="BD28" s="20">
        <v>45684.541666666664</v>
      </c>
    </row>
    <row r="29" spans="1:56" x14ac:dyDescent="0.35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+SUMIFS(df_extratos!I:I,df_extratos!F:F,Conciliacao!BD29,df_extratos!G:G,"CREDITO")</f>
        <v>0</v>
      </c>
      <c r="G29" s="9">
        <f t="shared" si="0"/>
        <v>0</v>
      </c>
      <c r="H29" s="4">
        <f>SUMIFS(df_blueme_sem_parcelamento!E:E,df_blueme_sem_parcelamento!H:H,Conciliacao!A29)*(-1)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</f>
        <v>0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2"/>
        <v>0</v>
      </c>
      <c r="BB29" s="20">
        <v>45685.5</v>
      </c>
      <c r="BC29" s="20">
        <v>45685.125</v>
      </c>
      <c r="BD29" s="20">
        <v>45685.541666666664</v>
      </c>
    </row>
    <row r="30" spans="1:56" x14ac:dyDescent="0.35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+SUMIFS(df_extratos!I:I,df_extratos!F:F,Conciliacao!BD30,df_extratos!G:G,"CREDITO")</f>
        <v>0</v>
      </c>
      <c r="G30" s="9">
        <f t="shared" si="0"/>
        <v>0</v>
      </c>
      <c r="H30" s="4">
        <f>SUMIFS(df_blueme_sem_parcelamento!E:E,df_blueme_sem_parcelamento!H:H,Conciliacao!A30)*(-1)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</f>
        <v>0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2"/>
        <v>0</v>
      </c>
      <c r="BB30" s="20">
        <v>45686.5</v>
      </c>
      <c r="BC30" s="20">
        <v>45686.125</v>
      </c>
      <c r="BD30" s="20">
        <v>45686.541666666664</v>
      </c>
    </row>
    <row r="31" spans="1:56" x14ac:dyDescent="0.35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+SUMIFS(df_extratos!I:I,df_extratos!F:F,Conciliacao!BD31,df_extratos!G:G,"CREDITO")</f>
        <v>0</v>
      </c>
      <c r="G31" s="9">
        <f t="shared" si="0"/>
        <v>0</v>
      </c>
      <c r="H31" s="4">
        <f>SUMIFS(df_blueme_sem_parcelamento!E:E,df_blueme_sem_parcelamento!H:H,Conciliacao!A31)*(-1)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</f>
        <v>0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2"/>
        <v>0</v>
      </c>
      <c r="BB31" s="20">
        <v>45687.5</v>
      </c>
      <c r="BC31" s="20">
        <v>45687.125</v>
      </c>
      <c r="BD31" s="20">
        <v>45687.541666666664</v>
      </c>
    </row>
    <row r="32" spans="1:56" x14ac:dyDescent="0.35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+SUMIFS(df_extratos!I:I,df_extratos!F:F,Conciliacao!BD32,df_extratos!G:G,"CREDITO")</f>
        <v>0</v>
      </c>
      <c r="G32" s="9">
        <f t="shared" si="0"/>
        <v>0</v>
      </c>
      <c r="H32" s="4">
        <f>SUMIFS(df_blueme_sem_parcelamento!E:E,df_blueme_sem_parcelamento!H:H,Conciliacao!A32)*(-1)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</f>
        <v>0</v>
      </c>
      <c r="L32" s="11">
        <f t="shared" si="1"/>
        <v>0</v>
      </c>
      <c r="M32" s="25">
        <f>SUMIFS(df_ajustes_conciliaco!D:D,df_ajustes_conciliaco!C:C,Conciliacao!A32)</f>
        <v>0</v>
      </c>
      <c r="N32" s="22">
        <f t="shared" si="2"/>
        <v>0</v>
      </c>
      <c r="BB32" s="20">
        <v>45688.5</v>
      </c>
      <c r="BC32" s="20">
        <v>45688.125</v>
      </c>
      <c r="BD32" s="20">
        <v>45688.541666666664</v>
      </c>
    </row>
    <row r="33" spans="1:56" x14ac:dyDescent="0.35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+SUMIFS(df_extratos!I:I,df_extratos!F:F,Conciliacao!BD33,df_extratos!G:G,"CREDITO")</f>
        <v>0</v>
      </c>
      <c r="G33" s="9">
        <f t="shared" si="0"/>
        <v>0</v>
      </c>
      <c r="H33" s="4">
        <f>SUMIFS(df_blueme_sem_parcelamento!E:E,df_blueme_sem_parcelamento!H:H,Conciliacao!A33)*(-1)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2"/>
        <v>0</v>
      </c>
      <c r="BB33" s="20">
        <v>45689.5</v>
      </c>
      <c r="BC33" s="20">
        <v>45689.125</v>
      </c>
      <c r="BD33" s="20">
        <v>45689.541666666664</v>
      </c>
    </row>
    <row r="34" spans="1:56" x14ac:dyDescent="0.35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+SUMIFS(df_extratos!I:I,df_extratos!F:F,Conciliacao!BD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ref="N34:N65" si="6">L34+G34-M34</f>
        <v>0</v>
      </c>
      <c r="BB34" s="20">
        <v>45690.5</v>
      </c>
      <c r="BC34" s="20">
        <v>45690.125</v>
      </c>
      <c r="BD34" s="20">
        <v>45690.541666666664</v>
      </c>
    </row>
    <row r="35" spans="1:56" x14ac:dyDescent="0.35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+SUMIFS(df_extratos!I:I,df_extratos!F:F,Conciliacao!BD35,df_extratos!G:G,"CREDITO")</f>
        <v>0</v>
      </c>
      <c r="G35" s="9">
        <f t="shared" si="4"/>
        <v>0</v>
      </c>
      <c r="H35" s="4">
        <f>SUMIFS(df_blueme_sem_parcelamento!E:E,df_blueme_sem_parcelamento!H:H,Conciliacao!A35)*(-1)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6"/>
        <v>0</v>
      </c>
      <c r="BB35" s="20">
        <v>45691.5</v>
      </c>
      <c r="BC35" s="20">
        <v>45691.125</v>
      </c>
      <c r="BD35" s="20">
        <v>45691.541666666664</v>
      </c>
    </row>
    <row r="36" spans="1:56" x14ac:dyDescent="0.35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+SUMIFS(df_extratos!I:I,df_extratos!F:F,Conciliacao!BD36,df_extratos!G:G,"CREDITO")</f>
        <v>0</v>
      </c>
      <c r="G36" s="9">
        <f t="shared" si="4"/>
        <v>0</v>
      </c>
      <c r="H36" s="4">
        <f>SUMIFS(df_blueme_sem_parcelamento!E:E,df_blueme_sem_parcelamento!H:H,Conciliacao!A36)*(-1)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</f>
        <v>0</v>
      </c>
      <c r="L36" s="11">
        <f t="shared" si="5"/>
        <v>0</v>
      </c>
      <c r="M36" s="25">
        <f>SUMIFS(df_ajustes_conciliaco!D:D,df_ajustes_conciliaco!C:C,Conciliacao!A36)</f>
        <v>0</v>
      </c>
      <c r="N36" s="22">
        <f t="shared" si="6"/>
        <v>0</v>
      </c>
      <c r="BB36" s="20">
        <v>45692.5</v>
      </c>
      <c r="BC36" s="20">
        <v>45692.125</v>
      </c>
      <c r="BD36" s="20">
        <v>45692.541666666664</v>
      </c>
    </row>
    <row r="37" spans="1:56" x14ac:dyDescent="0.35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+SUMIFS(df_extratos!I:I,df_extratos!F:F,Conciliacao!BD37,df_extratos!G:G,"CREDITO")</f>
        <v>0</v>
      </c>
      <c r="G37" s="9">
        <f t="shared" si="4"/>
        <v>0</v>
      </c>
      <c r="H37" s="4">
        <f>SUMIFS(df_blueme_sem_parcelamento!E:E,df_blueme_sem_parcelamento!H:H,Conciliacao!A37)*(-1)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</f>
        <v>0</v>
      </c>
      <c r="L37" s="11">
        <f t="shared" si="5"/>
        <v>0</v>
      </c>
      <c r="M37" s="25">
        <f>SUMIFS(df_ajustes_conciliaco!D:D,df_ajustes_conciliaco!C:C,Conciliacao!A37)</f>
        <v>0</v>
      </c>
      <c r="N37" s="22">
        <f t="shared" si="6"/>
        <v>0</v>
      </c>
      <c r="BB37" s="20">
        <v>45693.5</v>
      </c>
      <c r="BC37" s="20">
        <v>45693.125</v>
      </c>
      <c r="BD37" s="20">
        <v>45693.541666666664</v>
      </c>
    </row>
    <row r="38" spans="1:56" x14ac:dyDescent="0.35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+SUMIFS(df_extratos!I:I,df_extratos!F:F,Conciliacao!BD38,df_extratos!G:G,"CREDITO")</f>
        <v>0</v>
      </c>
      <c r="G38" s="9">
        <f t="shared" si="4"/>
        <v>0</v>
      </c>
      <c r="H38" s="4">
        <f>SUMIFS(df_blueme_sem_parcelamento!E:E,df_blueme_sem_parcelamento!H:H,Conciliacao!A38)*(-1)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6"/>
        <v>0</v>
      </c>
      <c r="BB38" s="20">
        <v>45694.5</v>
      </c>
      <c r="BC38" s="20">
        <v>45694.125</v>
      </c>
      <c r="BD38" s="20">
        <v>45694.541666666664</v>
      </c>
    </row>
    <row r="39" spans="1:56" x14ac:dyDescent="0.35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+SUMIFS(df_extratos!I:I,df_extratos!F:F,Conciliacao!BD39,df_extratos!G:G,"CREDITO")</f>
        <v>0</v>
      </c>
      <c r="G39" s="9">
        <f t="shared" si="4"/>
        <v>0</v>
      </c>
      <c r="H39" s="4">
        <f>SUMIFS(df_blueme_sem_parcelamento!E:E,df_blueme_sem_parcelamento!H:H,Conciliacao!A39)*(-1)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</f>
        <v>0</v>
      </c>
      <c r="L39" s="11">
        <f t="shared" si="5"/>
        <v>0</v>
      </c>
      <c r="M39" s="25">
        <f>SUMIFS(df_ajustes_conciliaco!D:D,df_ajustes_conciliaco!C:C,Conciliacao!A39)</f>
        <v>0</v>
      </c>
      <c r="N39" s="22">
        <f t="shared" si="6"/>
        <v>0</v>
      </c>
      <c r="BB39" s="20">
        <v>45695.5</v>
      </c>
      <c r="BC39" s="20">
        <v>45695.125</v>
      </c>
      <c r="BD39" s="20">
        <v>45695.541666666664</v>
      </c>
    </row>
    <row r="40" spans="1:56" x14ac:dyDescent="0.35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+SUMIFS(df_extratos!I:I,df_extratos!F:F,Conciliacao!BD40,df_extratos!G:G,"CREDITO")</f>
        <v>0</v>
      </c>
      <c r="G40" s="9">
        <f t="shared" si="4"/>
        <v>0</v>
      </c>
      <c r="H40" s="4">
        <f>SUMIFS(df_blueme_sem_parcelamento!E:E,df_blueme_sem_parcelamento!H:H,Conciliacao!A40)*(-1)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6"/>
        <v>0</v>
      </c>
      <c r="BB40" s="20">
        <v>45696.5</v>
      </c>
      <c r="BC40" s="20">
        <v>45696.125</v>
      </c>
      <c r="BD40" s="20">
        <v>45696.541666666664</v>
      </c>
    </row>
    <row r="41" spans="1:56" x14ac:dyDescent="0.35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+SUMIFS(df_extratos!I:I,df_extratos!F:F,Conciliacao!BD41,df_extratos!G:G,"CREDITO")</f>
        <v>0</v>
      </c>
      <c r="G41" s="9">
        <f t="shared" si="4"/>
        <v>0</v>
      </c>
      <c r="H41" s="4">
        <f>SUMIFS(df_blueme_sem_parcelamento!E:E,df_blueme_sem_parcelamento!H:H,Conciliacao!A41)*(-1)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6"/>
        <v>0</v>
      </c>
      <c r="BB41" s="20">
        <v>45697.5</v>
      </c>
      <c r="BC41" s="20">
        <v>45697.125</v>
      </c>
      <c r="BD41" s="20">
        <v>45697.541666666664</v>
      </c>
    </row>
    <row r="42" spans="1:56" x14ac:dyDescent="0.35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+SUMIFS(df_extratos!I:I,df_extratos!F:F,Conciliacao!BD42,df_extratos!G:G,"CREDITO")</f>
        <v>0</v>
      </c>
      <c r="G42" s="9">
        <f t="shared" si="4"/>
        <v>0</v>
      </c>
      <c r="H42" s="4">
        <f>SUMIFS(df_blueme_sem_parcelamento!E:E,df_blueme_sem_parcelamento!H:H,Conciliacao!A42)*(-1)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</f>
        <v>0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6"/>
        <v>0</v>
      </c>
      <c r="BB42" s="20">
        <v>45698.5</v>
      </c>
      <c r="BC42" s="20">
        <v>45698.125</v>
      </c>
      <c r="BD42" s="20">
        <v>45698.541666666664</v>
      </c>
    </row>
    <row r="43" spans="1:56" x14ac:dyDescent="0.35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+SUMIFS(df_extratos!I:I,df_extratos!F:F,Conciliacao!BD43,df_extratos!G:G,"CREDITO")</f>
        <v>0</v>
      </c>
      <c r="G43" s="9">
        <f t="shared" si="4"/>
        <v>0</v>
      </c>
      <c r="H43" s="4">
        <f>SUMIFS(df_blueme_sem_parcelamento!E:E,df_blueme_sem_parcelamento!H:H,Conciliacao!A43)*(-1)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</f>
        <v>0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6"/>
        <v>0</v>
      </c>
      <c r="BB43" s="20">
        <v>45699.5</v>
      </c>
      <c r="BC43" s="20">
        <v>45699.125</v>
      </c>
      <c r="BD43" s="20">
        <v>45699.541666666664</v>
      </c>
    </row>
    <row r="44" spans="1:56" x14ac:dyDescent="0.35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+SUMIFS(df_extratos!I:I,df_extratos!F:F,Conciliacao!BD44,df_extratos!G:G,"CREDITO")</f>
        <v>0</v>
      </c>
      <c r="G44" s="9">
        <f t="shared" si="4"/>
        <v>0</v>
      </c>
      <c r="H44" s="4">
        <f>SUMIFS(df_blueme_sem_parcelamento!E:E,df_blueme_sem_parcelamento!H:H,Conciliacao!A44)*(-1)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</f>
        <v>0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6"/>
        <v>0</v>
      </c>
      <c r="BB44" s="20">
        <v>45700.5</v>
      </c>
      <c r="BC44" s="20">
        <v>45700.125</v>
      </c>
      <c r="BD44" s="20">
        <v>45700.541666666664</v>
      </c>
    </row>
    <row r="45" spans="1:56" x14ac:dyDescent="0.35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+SUMIFS(df_extratos!I:I,df_extratos!F:F,Conciliacao!BD45,df_extratos!G:G,"CREDITO")</f>
        <v>0</v>
      </c>
      <c r="G45" s="9">
        <f t="shared" si="4"/>
        <v>0</v>
      </c>
      <c r="H45" s="4">
        <f>SUMIFS(df_blueme_sem_parcelamento!E:E,df_blueme_sem_parcelamento!H:H,Conciliacao!A45)*(-1)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</f>
        <v>0</v>
      </c>
      <c r="L45" s="11">
        <f t="shared" si="5"/>
        <v>0</v>
      </c>
      <c r="M45" s="25">
        <f>SUMIFS(df_ajustes_conciliaco!D:D,df_ajustes_conciliaco!C:C,Conciliacao!A45)</f>
        <v>0</v>
      </c>
      <c r="N45" s="22">
        <f t="shared" si="6"/>
        <v>0</v>
      </c>
      <c r="BB45" s="20">
        <v>45701.5</v>
      </c>
      <c r="BC45" s="20">
        <v>45701.125</v>
      </c>
      <c r="BD45" s="20">
        <v>45701.541666666664</v>
      </c>
    </row>
    <row r="46" spans="1:56" x14ac:dyDescent="0.35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+SUMIFS(df_extratos!I:I,df_extratos!F:F,Conciliacao!BD46,df_extratos!G:G,"CREDITO")</f>
        <v>0</v>
      </c>
      <c r="G46" s="9">
        <f t="shared" si="4"/>
        <v>0</v>
      </c>
      <c r="H46" s="4">
        <f>SUMIFS(df_blueme_sem_parcelamento!E:E,df_blueme_sem_parcelamento!H:H,Conciliacao!A46)*(-1)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</f>
        <v>0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6"/>
        <v>0</v>
      </c>
      <c r="BB46" s="20">
        <v>45702.5</v>
      </c>
      <c r="BC46" s="20">
        <v>45702.125</v>
      </c>
      <c r="BD46" s="20">
        <v>45702.541666666664</v>
      </c>
    </row>
    <row r="47" spans="1:56" x14ac:dyDescent="0.35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+SUMIFS(df_extratos!I:I,df_extratos!F:F,Conciliacao!BD47,df_extratos!G:G,"CREDITO")</f>
        <v>0</v>
      </c>
      <c r="G47" s="9">
        <f t="shared" si="4"/>
        <v>0</v>
      </c>
      <c r="H47" s="4">
        <f>SUMIFS(df_blueme_sem_parcelamento!E:E,df_blueme_sem_parcelamento!H:H,Conciliacao!A47)*(-1)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6"/>
        <v>0</v>
      </c>
      <c r="BB47" s="20">
        <v>45703.5</v>
      </c>
      <c r="BC47" s="20">
        <v>45703.125</v>
      </c>
      <c r="BD47" s="20">
        <v>45703.541666666664</v>
      </c>
    </row>
    <row r="48" spans="1:56" x14ac:dyDescent="0.35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+SUMIFS(df_extratos!I:I,df_extratos!F:F,Conciliacao!BD48,df_extratos!G:G,"CREDITO")</f>
        <v>0</v>
      </c>
      <c r="G48" s="9">
        <f t="shared" si="4"/>
        <v>0</v>
      </c>
      <c r="H48" s="4">
        <f>SUMIFS(df_blueme_sem_parcelamento!E:E,df_blueme_sem_parcelamento!H:H,Conciliacao!A48)*(-1)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6"/>
        <v>0</v>
      </c>
      <c r="BB48" s="20">
        <v>45704.5</v>
      </c>
      <c r="BC48" s="20">
        <v>45704.125</v>
      </c>
      <c r="BD48" s="20">
        <v>45704.541666666664</v>
      </c>
    </row>
    <row r="49" spans="1:56" x14ac:dyDescent="0.35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+SUMIFS(df_extratos!I:I,df_extratos!F:F,Conciliacao!BD49,df_extratos!G:G,"CREDITO")</f>
        <v>0</v>
      </c>
      <c r="G49" s="9">
        <f t="shared" si="4"/>
        <v>0</v>
      </c>
      <c r="H49" s="4">
        <f>SUMIFS(df_blueme_sem_parcelamento!E:E,df_blueme_sem_parcelamento!H:H,Conciliacao!A49)*(-1)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</f>
        <v>0</v>
      </c>
      <c r="L49" s="11">
        <f t="shared" si="5"/>
        <v>0</v>
      </c>
      <c r="M49" s="25">
        <f>SUMIFS(df_ajustes_conciliaco!D:D,df_ajustes_conciliaco!C:C,Conciliacao!A49)</f>
        <v>0</v>
      </c>
      <c r="N49" s="22">
        <f t="shared" si="6"/>
        <v>0</v>
      </c>
      <c r="BB49" s="20">
        <v>45705.5</v>
      </c>
      <c r="BC49" s="20">
        <v>45705.125</v>
      </c>
      <c r="BD49" s="20">
        <v>45705.541666666664</v>
      </c>
    </row>
    <row r="50" spans="1:56" x14ac:dyDescent="0.35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+SUMIFS(df_extratos!I:I,df_extratos!F:F,Conciliacao!BD50,df_extratos!G:G,"CREDITO")</f>
        <v>0</v>
      </c>
      <c r="G50" s="9">
        <f t="shared" si="4"/>
        <v>0</v>
      </c>
      <c r="H50" s="4">
        <f>SUMIFS(df_blueme_sem_parcelamento!E:E,df_blueme_sem_parcelamento!H:H,Conciliacao!A50)*(-1)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6"/>
        <v>0</v>
      </c>
      <c r="BB50" s="20">
        <v>45706.5</v>
      </c>
      <c r="BC50" s="20">
        <v>45706.125</v>
      </c>
      <c r="BD50" s="20">
        <v>45706.541666666664</v>
      </c>
    </row>
    <row r="51" spans="1:56" x14ac:dyDescent="0.35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+SUMIFS(df_extratos!I:I,df_extratos!F:F,Conciliacao!BD51,df_extratos!G:G,"CREDITO")</f>
        <v>0</v>
      </c>
      <c r="G51" s="9">
        <f t="shared" si="4"/>
        <v>0</v>
      </c>
      <c r="H51" s="4">
        <f>SUMIFS(df_blueme_sem_parcelamento!E:E,df_blueme_sem_parcelamento!H:H,Conciliacao!A51)*(-1)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</f>
        <v>0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6"/>
        <v>0</v>
      </c>
      <c r="BB51" s="20">
        <v>45707.5</v>
      </c>
      <c r="BC51" s="20">
        <v>45707.125</v>
      </c>
      <c r="BD51" s="20">
        <v>45707.541666666664</v>
      </c>
    </row>
    <row r="52" spans="1:56" x14ac:dyDescent="0.35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+SUMIFS(df_extratos!I:I,df_extratos!F:F,Conciliacao!BD52,df_extratos!G:G,"CREDITO")</f>
        <v>0</v>
      </c>
      <c r="G52" s="9">
        <f t="shared" si="4"/>
        <v>0</v>
      </c>
      <c r="H52" s="4">
        <f>SUMIFS(df_blueme_sem_parcelamento!E:E,df_blueme_sem_parcelamento!H:H,Conciliacao!A52)*(-1)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6"/>
        <v>0</v>
      </c>
      <c r="BB52" s="20">
        <v>45708.5</v>
      </c>
      <c r="BC52" s="20">
        <v>45708.125</v>
      </c>
      <c r="BD52" s="20">
        <v>45708.541666666664</v>
      </c>
    </row>
    <row r="53" spans="1:56" x14ac:dyDescent="0.35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+SUMIFS(df_extratos!I:I,df_extratos!F:F,Conciliacao!BD53,df_extratos!G:G,"CREDITO")</f>
        <v>0</v>
      </c>
      <c r="G53" s="9">
        <f t="shared" si="4"/>
        <v>0</v>
      </c>
      <c r="H53" s="4">
        <f>SUMIFS(df_blueme_sem_parcelamento!E:E,df_blueme_sem_parcelamento!H:H,Conciliacao!A53)*(-1)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6"/>
        <v>0</v>
      </c>
      <c r="BB53" s="20">
        <v>45709.5</v>
      </c>
      <c r="BC53" s="20">
        <v>45709.125</v>
      </c>
      <c r="BD53" s="20">
        <v>45709.541666666664</v>
      </c>
    </row>
    <row r="54" spans="1:56" x14ac:dyDescent="0.35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+SUMIFS(df_extratos!I:I,df_extratos!F:F,Conciliacao!BD54,df_extratos!G:G,"CREDITO")</f>
        <v>0</v>
      </c>
      <c r="G54" s="9">
        <f t="shared" si="4"/>
        <v>0</v>
      </c>
      <c r="H54" s="4">
        <f>SUMIFS(df_blueme_sem_parcelamento!E:E,df_blueme_sem_parcelamento!H:H,Conciliacao!A54)*(-1)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6"/>
        <v>0</v>
      </c>
      <c r="BB54" s="20">
        <v>45710.5</v>
      </c>
      <c r="BC54" s="20">
        <v>45710.125</v>
      </c>
      <c r="BD54" s="20">
        <v>45710.541666666664</v>
      </c>
    </row>
    <row r="55" spans="1:56" x14ac:dyDescent="0.35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+SUMIFS(df_extratos!I:I,df_extratos!F:F,Conciliacao!BD55,df_extratos!G:G,"CREDITO")</f>
        <v>0</v>
      </c>
      <c r="G55" s="9">
        <f t="shared" si="4"/>
        <v>0</v>
      </c>
      <c r="H55" s="4">
        <f>SUMIFS(df_blueme_sem_parcelamento!E:E,df_blueme_sem_parcelamento!H:H,Conciliacao!A55)*(-1)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6"/>
        <v>0</v>
      </c>
      <c r="BB55" s="20">
        <v>45711.5</v>
      </c>
      <c r="BC55" s="20">
        <v>45711.125</v>
      </c>
      <c r="BD55" s="20">
        <v>45711.541666666664</v>
      </c>
    </row>
    <row r="56" spans="1:56" x14ac:dyDescent="0.35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+SUMIFS(df_extratos!I:I,df_extratos!F:F,Conciliacao!BD56,df_extratos!G:G,"CREDITO")</f>
        <v>0</v>
      </c>
      <c r="G56" s="9">
        <f t="shared" si="4"/>
        <v>0</v>
      </c>
      <c r="H56" s="4">
        <f>SUMIFS(df_blueme_sem_parcelamento!E:E,df_blueme_sem_parcelamento!H:H,Conciliacao!A56)*(-1)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</f>
        <v>0</v>
      </c>
      <c r="L56" s="11">
        <f t="shared" si="5"/>
        <v>0</v>
      </c>
      <c r="M56" s="25">
        <f>SUMIFS(df_ajustes_conciliaco!D:D,df_ajustes_conciliaco!C:C,Conciliacao!A56)</f>
        <v>0</v>
      </c>
      <c r="N56" s="22">
        <f t="shared" si="6"/>
        <v>0</v>
      </c>
      <c r="BB56" s="20">
        <v>45712.5</v>
      </c>
      <c r="BC56" s="20">
        <v>45712.125</v>
      </c>
      <c r="BD56" s="20">
        <v>45712.541666666664</v>
      </c>
    </row>
    <row r="57" spans="1:56" x14ac:dyDescent="0.35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+SUMIFS(df_extratos!I:I,df_extratos!F:F,Conciliacao!BD57,df_extratos!G:G,"CREDITO")</f>
        <v>0</v>
      </c>
      <c r="G57" s="9">
        <f t="shared" si="4"/>
        <v>0</v>
      </c>
      <c r="H57" s="4">
        <f>SUMIFS(df_blueme_sem_parcelamento!E:E,df_blueme_sem_parcelamento!H:H,Conciliacao!A57)*(-1)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</f>
        <v>0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6"/>
        <v>0</v>
      </c>
      <c r="BB57" s="20">
        <v>45713.5</v>
      </c>
      <c r="BC57" s="20">
        <v>45713.125</v>
      </c>
      <c r="BD57" s="20">
        <v>45713.541666666664</v>
      </c>
    </row>
    <row r="58" spans="1:56" x14ac:dyDescent="0.35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+SUMIFS(df_extratos!I:I,df_extratos!F:F,Conciliacao!BD58,df_extratos!G:G,"CREDITO")</f>
        <v>0</v>
      </c>
      <c r="G58" s="9">
        <f t="shared" si="4"/>
        <v>0</v>
      </c>
      <c r="H58" s="4">
        <f>SUMIFS(df_blueme_sem_parcelamento!E:E,df_blueme_sem_parcelamento!H:H,Conciliacao!A58)*(-1)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</f>
        <v>0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6"/>
        <v>0</v>
      </c>
      <c r="BB58" s="20">
        <v>45714.5</v>
      </c>
      <c r="BC58" s="20">
        <v>45714.125</v>
      </c>
      <c r="BD58" s="20">
        <v>45714.541666666664</v>
      </c>
    </row>
    <row r="59" spans="1:56" x14ac:dyDescent="0.35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+SUMIFS(df_extratos!I:I,df_extratos!F:F,Conciliacao!BD59,df_extratos!G:G,"CREDITO")</f>
        <v>0</v>
      </c>
      <c r="G59" s="9">
        <f t="shared" si="4"/>
        <v>0</v>
      </c>
      <c r="H59" s="4">
        <f>SUMIFS(df_blueme_sem_parcelamento!E:E,df_blueme_sem_parcelamento!H:H,Conciliacao!A59)*(-1)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6"/>
        <v>0</v>
      </c>
      <c r="BB59" s="20">
        <v>45715.5</v>
      </c>
      <c r="BC59" s="20">
        <v>45715.125</v>
      </c>
      <c r="BD59" s="20">
        <v>45715.541666666664</v>
      </c>
    </row>
    <row r="60" spans="1:56" x14ac:dyDescent="0.35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+SUMIFS(df_extratos!I:I,df_extratos!F:F,Conciliacao!BD60,df_extratos!G:G,"CREDITO")</f>
        <v>0</v>
      </c>
      <c r="G60" s="9">
        <f t="shared" si="4"/>
        <v>0</v>
      </c>
      <c r="H60" s="4">
        <f>SUMIFS(df_blueme_sem_parcelamento!E:E,df_blueme_sem_parcelamento!H:H,Conciliacao!A60)*(-1)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</f>
        <v>0</v>
      </c>
      <c r="L60" s="11">
        <f t="shared" si="5"/>
        <v>0</v>
      </c>
      <c r="M60" s="25">
        <f>SUMIFS(df_ajustes_conciliaco!D:D,df_ajustes_conciliaco!C:C,Conciliacao!A60)</f>
        <v>0</v>
      </c>
      <c r="N60" s="22">
        <f t="shared" si="6"/>
        <v>0</v>
      </c>
      <c r="BB60" s="20">
        <v>45716.5</v>
      </c>
      <c r="BC60" s="20">
        <v>45716.125</v>
      </c>
      <c r="BD60" s="20">
        <v>45716.541666666664</v>
      </c>
    </row>
    <row r="61" spans="1:56" x14ac:dyDescent="0.35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+SUMIFS(df_extratos!I:I,df_extratos!F:F,Conciliacao!BD61,df_extratos!G:G,"CREDITO")</f>
        <v>0</v>
      </c>
      <c r="G61" s="9">
        <f t="shared" si="4"/>
        <v>0</v>
      </c>
      <c r="H61" s="4">
        <f>SUMIFS(df_blueme_sem_parcelamento!E:E,df_blueme_sem_parcelamento!H:H,Conciliacao!A61)*(-1)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6"/>
        <v>0</v>
      </c>
      <c r="BB61" s="20">
        <v>45717.5</v>
      </c>
      <c r="BC61" s="20">
        <v>45717.125</v>
      </c>
      <c r="BD61" s="20">
        <v>45717.541666666664</v>
      </c>
    </row>
    <row r="62" spans="1:56" x14ac:dyDescent="0.35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+SUMIFS(df_extratos!I:I,df_extratos!F:F,Conciliacao!BD62,df_extratos!G:G,"CREDITO")</f>
        <v>0</v>
      </c>
      <c r="G62" s="9">
        <f t="shared" si="4"/>
        <v>0</v>
      </c>
      <c r="H62" s="4">
        <f>SUMIFS(df_blueme_sem_parcelamento!E:E,df_blueme_sem_parcelamento!H:H,Conciliacao!A62)*(-1)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6"/>
        <v>0</v>
      </c>
      <c r="BB62" s="20">
        <v>45718.5</v>
      </c>
      <c r="BC62" s="20">
        <v>45718.125</v>
      </c>
      <c r="BD62" s="20">
        <v>45718.541666666664</v>
      </c>
    </row>
    <row r="63" spans="1:56" x14ac:dyDescent="0.35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+SUMIFS(df_extratos!I:I,df_extratos!F:F,Conciliacao!BD63,df_extratos!G:G,"CREDITO")</f>
        <v>0</v>
      </c>
      <c r="G63" s="9">
        <f t="shared" si="4"/>
        <v>0</v>
      </c>
      <c r="H63" s="4">
        <f>SUMIFS(df_blueme_sem_parcelamento!E:E,df_blueme_sem_parcelamento!H:H,Conciliacao!A63)*(-1)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6"/>
        <v>0</v>
      </c>
      <c r="BB63" s="20">
        <v>45719.5</v>
      </c>
      <c r="BC63" s="20">
        <v>45719.125</v>
      </c>
      <c r="BD63" s="20">
        <v>45719.541666666664</v>
      </c>
    </row>
    <row r="64" spans="1:56" x14ac:dyDescent="0.35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+SUMIFS(df_extratos!I:I,df_extratos!F:F,Conciliacao!BD64,df_extratos!G:G,"CREDITO")</f>
        <v>0</v>
      </c>
      <c r="G64" s="9">
        <f t="shared" si="4"/>
        <v>0</v>
      </c>
      <c r="H64" s="4">
        <f>SUMIFS(df_blueme_sem_parcelamento!E:E,df_blueme_sem_parcelamento!H:H,Conciliacao!A64)*(-1)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6"/>
        <v>0</v>
      </c>
      <c r="BB64" s="20">
        <v>45720.5</v>
      </c>
      <c r="BC64" s="20">
        <v>45720.125</v>
      </c>
      <c r="BD64" s="20">
        <v>45720.541666666664</v>
      </c>
    </row>
    <row r="65" spans="1:56" x14ac:dyDescent="0.35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+SUMIFS(df_extratos!I:I,df_extratos!F:F,Conciliacao!BD65,df_extratos!G:G,"CREDITO")</f>
        <v>0</v>
      </c>
      <c r="G65" s="9">
        <f t="shared" si="4"/>
        <v>0</v>
      </c>
      <c r="H65" s="4">
        <f>SUMIFS(df_blueme_sem_parcelamento!E:E,df_blueme_sem_parcelamento!H:H,Conciliacao!A65)*(-1)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</f>
        <v>0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6"/>
        <v>0</v>
      </c>
      <c r="BB65" s="20">
        <v>45721.5</v>
      </c>
      <c r="BC65" s="20">
        <v>45721.125</v>
      </c>
      <c r="BD65" s="20">
        <v>45721.541666666664</v>
      </c>
    </row>
    <row r="66" spans="1:56" x14ac:dyDescent="0.35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+SUMIFS(df_extratos!I:I,df_extratos!F:F,Conciliacao!BD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</f>
        <v>0</v>
      </c>
      <c r="L66" s="11">
        <f t="shared" ref="L66:L97" si="9">K66-SUM(H66:J66)</f>
        <v>0</v>
      </c>
      <c r="M66" s="25">
        <f>SUMIFS(df_ajustes_conciliaco!D:D,df_ajustes_conciliaco!C:C,Conciliacao!A66)</f>
        <v>0</v>
      </c>
      <c r="N66" s="22">
        <f t="shared" ref="N66:N97" si="10">L66+G66-M66</f>
        <v>0</v>
      </c>
      <c r="BB66" s="20">
        <v>45722.5</v>
      </c>
      <c r="BC66" s="20">
        <v>45722.125</v>
      </c>
      <c r="BD66" s="20">
        <v>45722.541666666664</v>
      </c>
    </row>
    <row r="67" spans="1:56" x14ac:dyDescent="0.35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+SUMIFS(df_extratos!I:I,df_extratos!F:F,Conciliacao!BD67,df_extratos!G:G,"CREDITO")</f>
        <v>0</v>
      </c>
      <c r="G67" s="9">
        <f t="shared" si="8"/>
        <v>0</v>
      </c>
      <c r="H67" s="4">
        <f>SUMIFS(df_blueme_sem_parcelamento!E:E,df_blueme_sem_parcelamento!H:H,Conciliacao!A67)*(-1)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</f>
        <v>0</v>
      </c>
      <c r="L67" s="11">
        <f t="shared" si="9"/>
        <v>0</v>
      </c>
      <c r="M67" s="25">
        <f>SUMIFS(df_ajustes_conciliaco!D:D,df_ajustes_conciliaco!C:C,Conciliacao!A67)</f>
        <v>0</v>
      </c>
      <c r="N67" s="22">
        <f t="shared" si="10"/>
        <v>0</v>
      </c>
      <c r="BB67" s="20">
        <v>45723.5</v>
      </c>
      <c r="BC67" s="20">
        <v>45723.125</v>
      </c>
      <c r="BD67" s="20">
        <v>45723.541666666664</v>
      </c>
    </row>
    <row r="68" spans="1:56" x14ac:dyDescent="0.35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+SUMIFS(df_extratos!I:I,df_extratos!F:F,Conciliacao!BD68,df_extratos!G:G,"CREDITO")</f>
        <v>0</v>
      </c>
      <c r="G68" s="9">
        <f t="shared" si="8"/>
        <v>0</v>
      </c>
      <c r="H68" s="4">
        <f>SUMIFS(df_blueme_sem_parcelamento!E:E,df_blueme_sem_parcelamento!H:H,Conciliacao!A68)*(-1)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</f>
        <v>0</v>
      </c>
      <c r="L68" s="11">
        <f t="shared" si="9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  <c r="BD68" s="20">
        <v>45724.541666666664</v>
      </c>
    </row>
    <row r="69" spans="1:56" x14ac:dyDescent="0.35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+SUMIFS(df_extratos!I:I,df_extratos!F:F,Conciliacao!BD69,df_extratos!G:G,"CREDITO")</f>
        <v>0</v>
      </c>
      <c r="G69" s="9">
        <f t="shared" si="8"/>
        <v>0</v>
      </c>
      <c r="H69" s="4">
        <f>SUMIFS(df_blueme_sem_parcelamento!E:E,df_blueme_sem_parcelamento!H:H,Conciliacao!A69)*(-1)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</f>
        <v>0</v>
      </c>
      <c r="L69" s="11">
        <f t="shared" si="9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  <c r="BD69" s="20">
        <v>45725.541666666664</v>
      </c>
    </row>
    <row r="70" spans="1:56" x14ac:dyDescent="0.35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+SUMIFS(df_extratos!I:I,df_extratos!F:F,Conciliacao!BD70,df_extratos!G:G,"CREDITO")</f>
        <v>0</v>
      </c>
      <c r="G70" s="9">
        <f t="shared" si="8"/>
        <v>0</v>
      </c>
      <c r="H70" s="4">
        <f>SUMIFS(df_blueme_sem_parcelamento!E:E,df_blueme_sem_parcelamento!H:H,Conciliacao!A70)*(-1)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</f>
        <v>0</v>
      </c>
      <c r="L70" s="11">
        <f t="shared" si="9"/>
        <v>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  <c r="BD70" s="20">
        <v>45726.541666666664</v>
      </c>
    </row>
    <row r="71" spans="1:56" x14ac:dyDescent="0.35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+SUMIFS(df_extratos!I:I,df_extratos!F:F,Conciliacao!BD71,df_extratos!G:G,"CREDITO")</f>
        <v>0</v>
      </c>
      <c r="G71" s="9">
        <f t="shared" si="8"/>
        <v>0</v>
      </c>
      <c r="H71" s="4">
        <f>SUMIFS(df_blueme_sem_parcelamento!E:E,df_blueme_sem_parcelamento!H:H,Conciliacao!A71)*(-1)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</f>
        <v>0</v>
      </c>
      <c r="L71" s="11">
        <f t="shared" si="9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  <c r="BD71" s="20">
        <v>45727.541666666664</v>
      </c>
    </row>
    <row r="72" spans="1:56" x14ac:dyDescent="0.35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+SUMIFS(df_extratos!I:I,df_extratos!F:F,Conciliacao!BD72,df_extratos!G:G,"CREDITO")</f>
        <v>0</v>
      </c>
      <c r="G72" s="9">
        <f t="shared" si="8"/>
        <v>0</v>
      </c>
      <c r="H72" s="4">
        <f>SUMIFS(df_blueme_sem_parcelamento!E:E,df_blueme_sem_parcelamento!H:H,Conciliacao!A72)*(-1)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</f>
        <v>0</v>
      </c>
      <c r="L72" s="11">
        <f t="shared" si="9"/>
        <v>0</v>
      </c>
      <c r="M72" s="25">
        <f>SUMIFS(df_ajustes_conciliaco!D:D,df_ajustes_conciliaco!C:C,Conciliacao!A72)</f>
        <v>0</v>
      </c>
      <c r="N72" s="22">
        <f t="shared" si="10"/>
        <v>0</v>
      </c>
      <c r="BB72" s="20">
        <v>45728.5</v>
      </c>
      <c r="BC72" s="20">
        <v>45728.125</v>
      </c>
      <c r="BD72" s="20">
        <v>45728.541666666664</v>
      </c>
    </row>
    <row r="73" spans="1:56" x14ac:dyDescent="0.35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+SUMIFS(df_extratos!I:I,df_extratos!F:F,Conciliacao!BD73,df_extratos!G:G,"CREDITO")</f>
        <v>0</v>
      </c>
      <c r="G73" s="9">
        <f t="shared" si="8"/>
        <v>0</v>
      </c>
      <c r="H73" s="4">
        <f>SUMIFS(df_blueme_sem_parcelamento!E:E,df_blueme_sem_parcelamento!H:H,Conciliacao!A73)*(-1)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</f>
        <v>0</v>
      </c>
      <c r="L73" s="11">
        <f t="shared" si="9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  <c r="BD73" s="20">
        <v>45729.541666666664</v>
      </c>
    </row>
    <row r="74" spans="1:56" x14ac:dyDescent="0.35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+SUMIFS(df_extratos!I:I,df_extratos!F:F,Conciliacao!BD74,df_extratos!G:G,"CREDITO")</f>
        <v>0</v>
      </c>
      <c r="G74" s="9">
        <f t="shared" si="8"/>
        <v>0</v>
      </c>
      <c r="H74" s="4">
        <f>SUMIFS(df_blueme_sem_parcelamento!E:E,df_blueme_sem_parcelamento!H:H,Conciliacao!A74)*(-1)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</f>
        <v>0</v>
      </c>
      <c r="L74" s="11">
        <f t="shared" si="9"/>
        <v>0</v>
      </c>
      <c r="M74" s="25">
        <f>SUMIFS(df_ajustes_conciliaco!D:D,df_ajustes_conciliaco!C:C,Conciliacao!A74)</f>
        <v>0</v>
      </c>
      <c r="N74" s="22">
        <f t="shared" si="10"/>
        <v>0</v>
      </c>
      <c r="BB74" s="20">
        <v>45730.5</v>
      </c>
      <c r="BC74" s="20">
        <v>45730.125</v>
      </c>
      <c r="BD74" s="20">
        <v>45730.541666666664</v>
      </c>
    </row>
    <row r="75" spans="1:56" x14ac:dyDescent="0.35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+SUMIFS(df_extratos!I:I,df_extratos!F:F,Conciliacao!BD75,df_extratos!G:G,"CREDITO")</f>
        <v>0</v>
      </c>
      <c r="G75" s="9">
        <f t="shared" si="8"/>
        <v>0</v>
      </c>
      <c r="H75" s="4">
        <f>SUMIFS(df_blueme_sem_parcelamento!E:E,df_blueme_sem_parcelamento!H:H,Conciliacao!A75)*(-1)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</f>
        <v>0</v>
      </c>
      <c r="L75" s="11">
        <f t="shared" si="9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  <c r="BD75" s="20">
        <v>45731.541666666664</v>
      </c>
    </row>
    <row r="76" spans="1:56" x14ac:dyDescent="0.35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+SUMIFS(df_extratos!I:I,df_extratos!F:F,Conciliacao!BD76,df_extratos!G:G,"CREDITO")</f>
        <v>0</v>
      </c>
      <c r="G76" s="9">
        <f t="shared" si="8"/>
        <v>0</v>
      </c>
      <c r="H76" s="4">
        <f>SUMIFS(df_blueme_sem_parcelamento!E:E,df_blueme_sem_parcelamento!H:H,Conciliacao!A76)*(-1)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</f>
        <v>0</v>
      </c>
      <c r="L76" s="11">
        <f t="shared" si="9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  <c r="BD76" s="20">
        <v>45732.541666666664</v>
      </c>
    </row>
    <row r="77" spans="1:56" x14ac:dyDescent="0.35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+SUMIFS(df_extratos!I:I,df_extratos!F:F,Conciliacao!BD77,df_extratos!G:G,"CREDITO")</f>
        <v>0</v>
      </c>
      <c r="G77" s="9">
        <f t="shared" si="8"/>
        <v>0</v>
      </c>
      <c r="H77" s="4">
        <f>SUMIFS(df_blueme_sem_parcelamento!E:E,df_blueme_sem_parcelamento!H:H,Conciliacao!A77)*(-1)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</f>
        <v>0</v>
      </c>
      <c r="L77" s="11">
        <f t="shared" si="9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  <c r="BD77" s="20">
        <v>45733.541666666664</v>
      </c>
    </row>
    <row r="78" spans="1:56" x14ac:dyDescent="0.35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+SUMIFS(df_extratos!I:I,df_extratos!F:F,Conciliacao!BD78,df_extratos!G:G,"CREDITO")</f>
        <v>0</v>
      </c>
      <c r="G78" s="9">
        <f t="shared" si="8"/>
        <v>0</v>
      </c>
      <c r="H78" s="4">
        <f>SUMIFS(df_blueme_sem_parcelamento!E:E,df_blueme_sem_parcelamento!H:H,Conciliacao!A78)*(-1)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</f>
        <v>0</v>
      </c>
      <c r="L78" s="11">
        <f t="shared" si="9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  <c r="BD78" s="20">
        <v>45734.541666666664</v>
      </c>
    </row>
    <row r="79" spans="1:56" x14ac:dyDescent="0.35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+SUMIFS(df_extratos!I:I,df_extratos!F:F,Conciliacao!BD79,df_extratos!G:G,"CREDITO")</f>
        <v>0</v>
      </c>
      <c r="G79" s="9">
        <f t="shared" si="8"/>
        <v>0</v>
      </c>
      <c r="H79" s="4">
        <f>SUMIFS(df_blueme_sem_parcelamento!E:E,df_blueme_sem_parcelamento!H:H,Conciliacao!A79)*(-1)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</f>
        <v>0</v>
      </c>
      <c r="L79" s="11">
        <f t="shared" si="9"/>
        <v>0</v>
      </c>
      <c r="M79" s="25">
        <f>SUMIFS(df_ajustes_conciliaco!D:D,df_ajustes_conciliaco!C:C,Conciliacao!A79)</f>
        <v>0</v>
      </c>
      <c r="N79" s="22">
        <f t="shared" si="10"/>
        <v>0</v>
      </c>
      <c r="BB79" s="20">
        <v>45735.5</v>
      </c>
      <c r="BC79" s="20">
        <v>45735.125</v>
      </c>
      <c r="BD79" s="20">
        <v>45735.541666666664</v>
      </c>
    </row>
    <row r="80" spans="1:56" x14ac:dyDescent="0.35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+SUMIFS(df_extratos!I:I,df_extratos!F:F,Conciliacao!BD80,df_extratos!G:G,"CREDITO")</f>
        <v>0</v>
      </c>
      <c r="G80" s="9">
        <f t="shared" si="8"/>
        <v>0</v>
      </c>
      <c r="H80" s="4">
        <f>SUMIFS(df_blueme_sem_parcelamento!E:E,df_blueme_sem_parcelamento!H:H,Conciliacao!A80)*(-1)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</f>
        <v>0</v>
      </c>
      <c r="L80" s="11">
        <f t="shared" si="9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  <c r="BD80" s="20">
        <v>45736.541666666664</v>
      </c>
    </row>
    <row r="81" spans="1:56" x14ac:dyDescent="0.35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+SUMIFS(df_extratos!I:I,df_extratos!F:F,Conciliacao!BD81,df_extratos!G:G,"CREDITO")</f>
        <v>0</v>
      </c>
      <c r="G81" s="9">
        <f t="shared" si="8"/>
        <v>0</v>
      </c>
      <c r="H81" s="4">
        <f>SUMIFS(df_blueme_sem_parcelamento!E:E,df_blueme_sem_parcelamento!H:H,Conciliacao!A81)*(-1)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</f>
        <v>0</v>
      </c>
      <c r="L81" s="11">
        <f t="shared" si="9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  <c r="BD81" s="20">
        <v>45737.541666666664</v>
      </c>
    </row>
    <row r="82" spans="1:56" x14ac:dyDescent="0.35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+SUMIFS(df_extratos!I:I,df_extratos!F:F,Conciliacao!BD82,df_extratos!G:G,"CREDITO")</f>
        <v>0</v>
      </c>
      <c r="G82" s="9">
        <f t="shared" si="8"/>
        <v>0</v>
      </c>
      <c r="H82" s="4">
        <f>SUMIFS(df_blueme_sem_parcelamento!E:E,df_blueme_sem_parcelamento!H:H,Conciliacao!A82)*(-1)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</f>
        <v>0</v>
      </c>
      <c r="L82" s="11">
        <f t="shared" si="9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  <c r="BD82" s="20">
        <v>45738.541666666664</v>
      </c>
    </row>
    <row r="83" spans="1:56" x14ac:dyDescent="0.35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+SUMIFS(df_extratos!I:I,df_extratos!F:F,Conciliacao!BD83,df_extratos!G:G,"CREDITO")</f>
        <v>0</v>
      </c>
      <c r="G83" s="9">
        <f t="shared" si="8"/>
        <v>0</v>
      </c>
      <c r="H83" s="4">
        <f>SUMIFS(df_blueme_sem_parcelamento!E:E,df_blueme_sem_parcelamento!H:H,Conciliacao!A83)*(-1)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</f>
        <v>0</v>
      </c>
      <c r="L83" s="11">
        <f t="shared" si="9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  <c r="BD83" s="20">
        <v>45739.541666666664</v>
      </c>
    </row>
    <row r="84" spans="1:56" x14ac:dyDescent="0.35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+SUMIFS(df_extratos!I:I,df_extratos!F:F,Conciliacao!BD84,df_extratos!G:G,"CREDITO")</f>
        <v>0</v>
      </c>
      <c r="G84" s="9">
        <f t="shared" si="8"/>
        <v>0</v>
      </c>
      <c r="H84" s="4">
        <f>SUMIFS(df_blueme_sem_parcelamento!E:E,df_blueme_sem_parcelamento!H:H,Conciliacao!A84)*(-1)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</f>
        <v>0</v>
      </c>
      <c r="L84" s="11">
        <f t="shared" si="9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  <c r="BD84" s="20">
        <v>45740.541666666664</v>
      </c>
    </row>
    <row r="85" spans="1:56" x14ac:dyDescent="0.35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+SUMIFS(df_extratos!I:I,df_extratos!F:F,Conciliacao!BD85,df_extratos!G:G,"CREDITO")</f>
        <v>0</v>
      </c>
      <c r="G85" s="9">
        <f t="shared" si="8"/>
        <v>0</v>
      </c>
      <c r="H85" s="4">
        <f>SUMIFS(df_blueme_sem_parcelamento!E:E,df_blueme_sem_parcelamento!H:H,Conciliacao!A85)*(-1)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</f>
        <v>0</v>
      </c>
      <c r="L85" s="11">
        <f t="shared" si="9"/>
        <v>0</v>
      </c>
      <c r="M85" s="25">
        <f>SUMIFS(df_ajustes_conciliaco!D:D,df_ajustes_conciliaco!C:C,Conciliacao!A85)</f>
        <v>0</v>
      </c>
      <c r="N85" s="22">
        <f t="shared" si="10"/>
        <v>0</v>
      </c>
      <c r="BB85" s="20">
        <v>45741.5</v>
      </c>
      <c r="BC85" s="20">
        <v>45741.125</v>
      </c>
      <c r="BD85" s="20">
        <v>45741.541666666664</v>
      </c>
    </row>
    <row r="86" spans="1:56" x14ac:dyDescent="0.35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+SUMIFS(df_extratos!I:I,df_extratos!F:F,Conciliacao!BD86,df_extratos!G:G,"CREDITO")</f>
        <v>0</v>
      </c>
      <c r="G86" s="9">
        <f t="shared" si="8"/>
        <v>0</v>
      </c>
      <c r="H86" s="4">
        <f>SUMIFS(df_blueme_sem_parcelamento!E:E,df_blueme_sem_parcelamento!H:H,Conciliacao!A86)*(-1)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</f>
        <v>0</v>
      </c>
      <c r="L86" s="11">
        <f t="shared" si="9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  <c r="BD86" s="20">
        <v>45742.541666666664</v>
      </c>
    </row>
    <row r="87" spans="1:56" x14ac:dyDescent="0.35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+SUMIFS(df_extratos!I:I,df_extratos!F:F,Conciliacao!BD87,df_extratos!G:G,"CREDITO")</f>
        <v>0</v>
      </c>
      <c r="G87" s="9">
        <f t="shared" si="8"/>
        <v>0</v>
      </c>
      <c r="H87" s="4">
        <f>SUMIFS(df_blueme_sem_parcelamento!E:E,df_blueme_sem_parcelamento!H:H,Conciliacao!A87)*(-1)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</f>
        <v>0</v>
      </c>
      <c r="L87" s="11">
        <f t="shared" si="9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  <c r="BD87" s="20">
        <v>45743.541666666664</v>
      </c>
    </row>
    <row r="88" spans="1:56" x14ac:dyDescent="0.35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+SUMIFS(df_extratos!I:I,df_extratos!F:F,Conciliacao!BD88,df_extratos!G:G,"CREDITO")</f>
        <v>0</v>
      </c>
      <c r="G88" s="9">
        <f t="shared" si="8"/>
        <v>0</v>
      </c>
      <c r="H88" s="4">
        <f>SUMIFS(df_blueme_sem_parcelamento!E:E,df_blueme_sem_parcelamento!H:H,Conciliacao!A88)*(-1)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</f>
        <v>0</v>
      </c>
      <c r="L88" s="11">
        <f t="shared" si="9"/>
        <v>0</v>
      </c>
      <c r="M88" s="25">
        <f>SUMIFS(df_ajustes_conciliaco!D:D,df_ajustes_conciliaco!C:C,Conciliacao!A88)</f>
        <v>0</v>
      </c>
      <c r="N88" s="22">
        <f t="shared" si="10"/>
        <v>0</v>
      </c>
      <c r="BB88" s="20">
        <v>45744.5</v>
      </c>
      <c r="BC88" s="20">
        <v>45744.125</v>
      </c>
      <c r="BD88" s="20">
        <v>45744.541666666664</v>
      </c>
    </row>
    <row r="89" spans="1:56" x14ac:dyDescent="0.35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+SUMIFS(df_extratos!I:I,df_extratos!F:F,Conciliacao!BD89,df_extratos!G:G,"CREDITO")</f>
        <v>0</v>
      </c>
      <c r="G89" s="9">
        <f t="shared" si="8"/>
        <v>0</v>
      </c>
      <c r="H89" s="4">
        <f>SUMIFS(df_blueme_sem_parcelamento!E:E,df_blueme_sem_parcelamento!H:H,Conciliacao!A89)*(-1)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</f>
        <v>0</v>
      </c>
      <c r="L89" s="11">
        <f t="shared" si="9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  <c r="BD89" s="20">
        <v>45745.541666666664</v>
      </c>
    </row>
    <row r="90" spans="1:56" x14ac:dyDescent="0.35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+SUMIFS(df_extratos!I:I,df_extratos!F:F,Conciliacao!BD90,df_extratos!G:G,"CREDITO")</f>
        <v>0</v>
      </c>
      <c r="G90" s="9">
        <f t="shared" si="8"/>
        <v>0</v>
      </c>
      <c r="H90" s="4">
        <f>SUMIFS(df_blueme_sem_parcelamento!E:E,df_blueme_sem_parcelamento!H:H,Conciliacao!A90)*(-1)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</f>
        <v>0</v>
      </c>
      <c r="L90" s="11">
        <f t="shared" si="9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  <c r="BD90" s="20">
        <v>45746.541666666664</v>
      </c>
    </row>
    <row r="91" spans="1:56" x14ac:dyDescent="0.35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+SUMIFS(df_extratos!I:I,df_extratos!F:F,Conciliacao!BD91,df_extratos!G:G,"CREDITO")</f>
        <v>0</v>
      </c>
      <c r="G91" s="9">
        <f t="shared" si="8"/>
        <v>0</v>
      </c>
      <c r="H91" s="4">
        <f>SUMIFS(df_blueme_sem_parcelamento!E:E,df_blueme_sem_parcelamento!H:H,Conciliacao!A91)*(-1)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</f>
        <v>0</v>
      </c>
      <c r="L91" s="11">
        <f t="shared" si="9"/>
        <v>0</v>
      </c>
      <c r="M91" s="25">
        <f>SUMIFS(df_ajustes_conciliaco!D:D,df_ajustes_conciliaco!C:C,Conciliacao!A91)</f>
        <v>0</v>
      </c>
      <c r="N91" s="22">
        <f t="shared" si="10"/>
        <v>0</v>
      </c>
      <c r="BB91" s="20">
        <v>45747.5</v>
      </c>
      <c r="BC91" s="20">
        <v>45747.125</v>
      </c>
      <c r="BD91" s="20">
        <v>45747.541666666664</v>
      </c>
    </row>
    <row r="92" spans="1:56" x14ac:dyDescent="0.35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+SUMIFS(df_extratos!I:I,df_extratos!F:F,Conciliacao!BD92,df_extratos!G:G,"CREDITO")</f>
        <v>0</v>
      </c>
      <c r="G92" s="9">
        <f t="shared" si="8"/>
        <v>0</v>
      </c>
      <c r="H92" s="4">
        <f>SUMIFS(df_blueme_sem_parcelamento!E:E,df_blueme_sem_parcelamento!H:H,Conciliacao!A92)*(-1)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</f>
        <v>0</v>
      </c>
      <c r="L92" s="11">
        <f t="shared" si="9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  <c r="BD92" s="20">
        <v>45748.541666666664</v>
      </c>
    </row>
    <row r="93" spans="1:56" x14ac:dyDescent="0.35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+SUMIFS(df_extratos!I:I,df_extratos!F:F,Conciliacao!BD93,df_extratos!G:G,"CREDITO")</f>
        <v>0</v>
      </c>
      <c r="G93" s="9">
        <f t="shared" si="8"/>
        <v>0</v>
      </c>
      <c r="H93" s="4">
        <f>SUMIFS(df_blueme_sem_parcelamento!E:E,df_blueme_sem_parcelamento!H:H,Conciliacao!A93)*(-1)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</f>
        <v>0</v>
      </c>
      <c r="L93" s="11">
        <f t="shared" si="9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  <c r="BD93" s="20">
        <v>45749.541666666664</v>
      </c>
    </row>
    <row r="94" spans="1:56" x14ac:dyDescent="0.35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+SUMIFS(df_extratos!I:I,df_extratos!F:F,Conciliacao!BD94,df_extratos!G:G,"CREDITO")</f>
        <v>0</v>
      </c>
      <c r="G94" s="9">
        <f t="shared" si="8"/>
        <v>0</v>
      </c>
      <c r="H94" s="4">
        <f>SUMIFS(df_blueme_sem_parcelamento!E:E,df_blueme_sem_parcelamento!H:H,Conciliacao!A94)*(-1)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</f>
        <v>0</v>
      </c>
      <c r="L94" s="11">
        <f t="shared" si="9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  <c r="BD94" s="20">
        <v>45750.541666666664</v>
      </c>
    </row>
    <row r="95" spans="1:56" x14ac:dyDescent="0.35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+SUMIFS(df_extratos!I:I,df_extratos!F:F,Conciliacao!BD95,df_extratos!G:G,"CREDITO")</f>
        <v>0</v>
      </c>
      <c r="G95" s="9">
        <f t="shared" si="8"/>
        <v>0</v>
      </c>
      <c r="H95" s="4">
        <f>SUMIFS(df_blueme_sem_parcelamento!E:E,df_blueme_sem_parcelamento!H:H,Conciliacao!A95)*(-1)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</f>
        <v>0</v>
      </c>
      <c r="L95" s="11">
        <f t="shared" si="9"/>
        <v>0</v>
      </c>
      <c r="M95" s="25">
        <f>SUMIFS(df_ajustes_conciliaco!D:D,df_ajustes_conciliaco!C:C,Conciliacao!A95)</f>
        <v>0</v>
      </c>
      <c r="N95" s="22">
        <f t="shared" si="10"/>
        <v>0</v>
      </c>
      <c r="BB95" s="20">
        <v>45751.5</v>
      </c>
      <c r="BC95" s="20">
        <v>45751.125</v>
      </c>
      <c r="BD95" s="20">
        <v>45751.541666666664</v>
      </c>
    </row>
    <row r="96" spans="1:56" x14ac:dyDescent="0.35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+SUMIFS(df_extratos!I:I,df_extratos!F:F,Conciliacao!BD96,df_extratos!G:G,"CREDITO")</f>
        <v>0</v>
      </c>
      <c r="G96" s="9">
        <f t="shared" si="8"/>
        <v>0</v>
      </c>
      <c r="H96" s="4">
        <f>SUMIFS(df_blueme_sem_parcelamento!E:E,df_blueme_sem_parcelamento!H:H,Conciliacao!A96)*(-1)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</f>
        <v>0</v>
      </c>
      <c r="L96" s="11">
        <f t="shared" si="9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  <c r="BD96" s="20">
        <v>45752.541666666664</v>
      </c>
    </row>
    <row r="97" spans="1:56" x14ac:dyDescent="0.35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+SUMIFS(df_extratos!I:I,df_extratos!F:F,Conciliacao!BD97,df_extratos!G:G,"CREDITO")</f>
        <v>0</v>
      </c>
      <c r="G97" s="9">
        <f t="shared" si="8"/>
        <v>0</v>
      </c>
      <c r="H97" s="4">
        <f>SUMIFS(df_blueme_sem_parcelamento!E:E,df_blueme_sem_parcelamento!H:H,Conciliacao!A97)*(-1)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</f>
        <v>0</v>
      </c>
      <c r="L97" s="11">
        <f t="shared" si="9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  <c r="BD97" s="20">
        <v>45753.541666666664</v>
      </c>
    </row>
    <row r="98" spans="1:56" x14ac:dyDescent="0.35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+SUMIFS(df_extratos!I:I,df_extratos!F:F,Conciliacao!BD98,df_extratos!G:G,"CREDITO")</f>
        <v>0</v>
      </c>
      <c r="G98" s="9">
        <f t="shared" ref="G98:G121" si="12">F98-SUM(B98:E98)</f>
        <v>0</v>
      </c>
      <c r="H98" s="4">
        <f>SUMIFS(df_blueme_sem_parcelamento!E:E,df_blueme_sem_parcelamento!H:H,Conciliacao!A98)*(-1)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</f>
        <v>0</v>
      </c>
      <c r="L98" s="11">
        <f t="shared" ref="L98:L121" si="13">K98-SUM(H98:J98)</f>
        <v>0</v>
      </c>
      <c r="M98" s="25">
        <f>SUMIFS(df_ajustes_conciliaco!D:D,df_ajustes_conciliaco!C:C,Conciliacao!A98)</f>
        <v>0</v>
      </c>
      <c r="N98" s="22">
        <f t="shared" ref="N98:N121" si="14">L98+G98-M98</f>
        <v>0</v>
      </c>
      <c r="BB98" s="20">
        <v>45754.5</v>
      </c>
      <c r="BC98" s="20">
        <v>45754.125</v>
      </c>
      <c r="BD98" s="20">
        <v>45754.541666666664</v>
      </c>
    </row>
    <row r="99" spans="1:56" x14ac:dyDescent="0.35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+SUMIFS(df_extratos!I:I,df_extratos!F:F,Conciliacao!BD99,df_extratos!G:G,"CREDITO")</f>
        <v>0</v>
      </c>
      <c r="G99" s="9">
        <f t="shared" si="12"/>
        <v>0</v>
      </c>
      <c r="H99" s="4">
        <f>SUMIFS(df_blueme_sem_parcelamento!E:E,df_blueme_sem_parcelamento!H:H,Conciliacao!A99)*(-1)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</f>
        <v>0</v>
      </c>
      <c r="L99" s="11">
        <f t="shared" si="13"/>
        <v>0</v>
      </c>
      <c r="M99" s="25">
        <f>SUMIFS(df_ajustes_conciliaco!D:D,df_ajustes_conciliaco!C:C,Conciliacao!A99)</f>
        <v>0</v>
      </c>
      <c r="N99" s="22">
        <f t="shared" si="14"/>
        <v>0</v>
      </c>
      <c r="BB99" s="20">
        <v>45755.5</v>
      </c>
      <c r="BC99" s="20">
        <v>45755.125</v>
      </c>
      <c r="BD99" s="20">
        <v>45755.541666666664</v>
      </c>
    </row>
    <row r="100" spans="1:56" x14ac:dyDescent="0.35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+SUMIFS(df_extratos!I:I,df_extratos!F:F,Conciliacao!BD100,df_extratos!G:G,"CREDITO")</f>
        <v>0</v>
      </c>
      <c r="G100" s="9">
        <f t="shared" si="12"/>
        <v>0</v>
      </c>
      <c r="H100" s="4">
        <f>SUMIFS(df_blueme_sem_parcelamento!E:E,df_blueme_sem_parcelamento!H:H,Conciliacao!A100)*(-1)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</f>
        <v>0</v>
      </c>
      <c r="L100" s="11">
        <f t="shared" si="13"/>
        <v>0</v>
      </c>
      <c r="M100" s="25">
        <f>SUMIFS(df_ajustes_conciliaco!D:D,df_ajustes_conciliaco!C:C,Conciliacao!A100)</f>
        <v>0</v>
      </c>
      <c r="N100" s="22">
        <f t="shared" si="14"/>
        <v>0</v>
      </c>
      <c r="BB100" s="20">
        <v>45756.5</v>
      </c>
      <c r="BC100" s="20">
        <v>45756.125</v>
      </c>
      <c r="BD100" s="20">
        <v>45756.541666666664</v>
      </c>
    </row>
    <row r="101" spans="1:56" x14ac:dyDescent="0.35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+SUMIFS(df_extratos!I:I,df_extratos!F:F,Conciliacao!BD101,df_extratos!G:G,"CREDITO")</f>
        <v>0</v>
      </c>
      <c r="G101" s="9">
        <f t="shared" si="12"/>
        <v>0</v>
      </c>
      <c r="H101" s="4">
        <f>SUMIFS(df_blueme_sem_parcelamento!E:E,df_blueme_sem_parcelamento!H:H,Conciliacao!A101)*(-1)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</f>
        <v>0</v>
      </c>
      <c r="L101" s="11">
        <f t="shared" si="13"/>
        <v>0</v>
      </c>
      <c r="M101" s="25">
        <f>SUMIFS(df_ajustes_conciliaco!D:D,df_ajustes_conciliaco!C:C,Conciliacao!A101)</f>
        <v>0</v>
      </c>
      <c r="N101" s="22">
        <f t="shared" si="14"/>
        <v>0</v>
      </c>
      <c r="BB101" s="20">
        <v>45757.5</v>
      </c>
      <c r="BC101" s="20">
        <v>45757.125</v>
      </c>
      <c r="BD101" s="20">
        <v>45757.541666666664</v>
      </c>
    </row>
    <row r="102" spans="1:56" x14ac:dyDescent="0.35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+SUMIFS(df_extratos!I:I,df_extratos!F:F,Conciliacao!BD102,df_extratos!G:G,"CREDITO")</f>
        <v>0</v>
      </c>
      <c r="G102" s="9">
        <f t="shared" si="12"/>
        <v>0</v>
      </c>
      <c r="H102" s="4">
        <f>SUMIFS(df_blueme_sem_parcelamento!E:E,df_blueme_sem_parcelamento!H:H,Conciliacao!A102)*(-1)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</f>
        <v>0</v>
      </c>
      <c r="L102" s="11">
        <f t="shared" si="13"/>
        <v>0</v>
      </c>
      <c r="M102" s="25">
        <f>SUMIFS(df_ajustes_conciliaco!D:D,df_ajustes_conciliaco!C:C,Conciliacao!A102)</f>
        <v>0</v>
      </c>
      <c r="N102" s="22">
        <f t="shared" si="14"/>
        <v>0</v>
      </c>
      <c r="BB102" s="20">
        <v>45758.5</v>
      </c>
      <c r="BC102" s="20">
        <v>45758.125</v>
      </c>
      <c r="BD102" s="20">
        <v>45758.541666666664</v>
      </c>
    </row>
    <row r="103" spans="1:56" x14ac:dyDescent="0.35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+SUMIFS(df_extratos!I:I,df_extratos!F:F,Conciliacao!BD103,df_extratos!G:G,"CREDITO")</f>
        <v>0</v>
      </c>
      <c r="G103" s="9">
        <f t="shared" si="12"/>
        <v>0</v>
      </c>
      <c r="H103" s="4">
        <f>SUMIFS(df_blueme_sem_parcelamento!E:E,df_blueme_sem_parcelamento!H:H,Conciliacao!A103)*(-1)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</f>
        <v>0</v>
      </c>
      <c r="L103" s="11">
        <f t="shared" si="13"/>
        <v>0</v>
      </c>
      <c r="M103" s="25">
        <f>SUMIFS(df_ajustes_conciliaco!D:D,df_ajustes_conciliaco!C:C,Conciliacao!A103)</f>
        <v>0</v>
      </c>
      <c r="N103" s="22">
        <f t="shared" si="14"/>
        <v>0</v>
      </c>
      <c r="BB103" s="20">
        <v>45759.5</v>
      </c>
      <c r="BC103" s="20">
        <v>45759.125</v>
      </c>
      <c r="BD103" s="20">
        <v>45759.541666666664</v>
      </c>
    </row>
    <row r="104" spans="1:56" x14ac:dyDescent="0.35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+SUMIFS(df_extratos!I:I,df_extratos!F:F,Conciliacao!BD104,df_extratos!G:G,"CREDITO")</f>
        <v>0</v>
      </c>
      <c r="G104" s="9">
        <f t="shared" si="12"/>
        <v>0</v>
      </c>
      <c r="H104" s="4">
        <f>SUMIFS(df_blueme_sem_parcelamento!E:E,df_blueme_sem_parcelamento!H:H,Conciliacao!A104)*(-1)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</f>
        <v>0</v>
      </c>
      <c r="L104" s="11">
        <f t="shared" si="13"/>
        <v>0</v>
      </c>
      <c r="M104" s="25">
        <f>SUMIFS(df_ajustes_conciliaco!D:D,df_ajustes_conciliaco!C:C,Conciliacao!A104)</f>
        <v>0</v>
      </c>
      <c r="N104" s="22">
        <f t="shared" si="14"/>
        <v>0</v>
      </c>
      <c r="BB104" s="20">
        <v>45760.5</v>
      </c>
      <c r="BC104" s="20">
        <v>45760.125</v>
      </c>
      <c r="BD104" s="20">
        <v>45760.541666666664</v>
      </c>
    </row>
    <row r="105" spans="1:56" x14ac:dyDescent="0.35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+SUMIFS(df_extratos!I:I,df_extratos!F:F,Conciliacao!BD105,df_extratos!G:G,"CREDITO")</f>
        <v>0</v>
      </c>
      <c r="G105" s="9">
        <f t="shared" si="12"/>
        <v>0</v>
      </c>
      <c r="H105" s="4">
        <f>SUMIFS(df_blueme_sem_parcelamento!E:E,df_blueme_sem_parcelamento!H:H,Conciliacao!A105)*(-1)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</f>
        <v>0</v>
      </c>
      <c r="L105" s="11">
        <f t="shared" si="13"/>
        <v>0</v>
      </c>
      <c r="M105" s="25">
        <f>SUMIFS(df_ajustes_conciliaco!D:D,df_ajustes_conciliaco!C:C,Conciliacao!A105)</f>
        <v>0</v>
      </c>
      <c r="N105" s="22">
        <f t="shared" si="14"/>
        <v>0</v>
      </c>
      <c r="BB105" s="20">
        <v>45761.5</v>
      </c>
      <c r="BC105" s="20">
        <v>45761.125</v>
      </c>
      <c r="BD105" s="20">
        <v>45761.541666666664</v>
      </c>
    </row>
    <row r="106" spans="1:56" x14ac:dyDescent="0.35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+SUMIFS(df_extratos!I:I,df_extratos!F:F,Conciliacao!BD106,df_extratos!G:G,"CREDITO")</f>
        <v>0</v>
      </c>
      <c r="G106" s="9">
        <f t="shared" si="12"/>
        <v>0</v>
      </c>
      <c r="H106" s="4">
        <f>SUMIFS(df_blueme_sem_parcelamento!E:E,df_blueme_sem_parcelamento!H:H,Conciliacao!A106)*(-1)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</f>
        <v>0</v>
      </c>
      <c r="L106" s="11">
        <f t="shared" si="13"/>
        <v>0</v>
      </c>
      <c r="M106" s="25">
        <f>SUMIFS(df_ajustes_conciliaco!D:D,df_ajustes_conciliaco!C:C,Conciliacao!A106)</f>
        <v>0</v>
      </c>
      <c r="N106" s="22">
        <f t="shared" si="14"/>
        <v>0</v>
      </c>
      <c r="BB106" s="20">
        <v>45762.5</v>
      </c>
      <c r="BC106" s="20">
        <v>45762.125</v>
      </c>
      <c r="BD106" s="20">
        <v>45762.541666666664</v>
      </c>
    </row>
    <row r="107" spans="1:56" x14ac:dyDescent="0.35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+SUMIFS(df_extratos!I:I,df_extratos!F:F,Conciliacao!BD107,df_extratos!G:G,"CREDITO")</f>
        <v>0</v>
      </c>
      <c r="G107" s="9">
        <f t="shared" si="12"/>
        <v>0</v>
      </c>
      <c r="H107" s="4">
        <f>SUMIFS(df_blueme_sem_parcelamento!E:E,df_blueme_sem_parcelamento!H:H,Conciliacao!A107)*(-1)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</f>
        <v>0</v>
      </c>
      <c r="L107" s="11">
        <f t="shared" si="13"/>
        <v>0</v>
      </c>
      <c r="M107" s="25">
        <f>SUMIFS(df_ajustes_conciliaco!D:D,df_ajustes_conciliaco!C:C,Conciliacao!A107)</f>
        <v>0</v>
      </c>
      <c r="N107" s="22">
        <f t="shared" si="14"/>
        <v>0</v>
      </c>
      <c r="BB107" s="20">
        <v>45763.5</v>
      </c>
      <c r="BC107" s="20">
        <v>45763.125</v>
      </c>
      <c r="BD107" s="20">
        <v>45763.541666666664</v>
      </c>
    </row>
    <row r="108" spans="1:56" x14ac:dyDescent="0.35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+SUMIFS(df_extratos!I:I,df_extratos!F:F,Conciliacao!BD108,df_extratos!G:G,"CREDITO")</f>
        <v>0</v>
      </c>
      <c r="G108" s="9">
        <f t="shared" si="12"/>
        <v>0</v>
      </c>
      <c r="H108" s="4">
        <f>SUMIFS(df_blueme_sem_parcelamento!E:E,df_blueme_sem_parcelamento!H:H,Conciliacao!A108)*(-1)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</f>
        <v>0</v>
      </c>
      <c r="L108" s="11">
        <f t="shared" si="13"/>
        <v>0</v>
      </c>
      <c r="M108" s="25">
        <f>SUMIFS(df_ajustes_conciliaco!D:D,df_ajustes_conciliaco!C:C,Conciliacao!A108)</f>
        <v>0</v>
      </c>
      <c r="N108" s="22">
        <f t="shared" si="14"/>
        <v>0</v>
      </c>
      <c r="BB108" s="20">
        <v>45764.5</v>
      </c>
      <c r="BC108" s="20">
        <v>45764.125</v>
      </c>
      <c r="BD108" s="20">
        <v>45764.541666666664</v>
      </c>
    </row>
    <row r="109" spans="1:56" x14ac:dyDescent="0.35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+SUMIFS(df_extratos!I:I,df_extratos!F:F,Conciliacao!BD109,df_extratos!G:G,"CREDITO")</f>
        <v>0</v>
      </c>
      <c r="G109" s="9">
        <f t="shared" si="12"/>
        <v>0</v>
      </c>
      <c r="H109" s="4">
        <f>SUMIFS(df_blueme_sem_parcelamento!E:E,df_blueme_sem_parcelamento!H:H,Conciliacao!A109)*(-1)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</f>
        <v>0</v>
      </c>
      <c r="L109" s="11">
        <f t="shared" si="13"/>
        <v>0</v>
      </c>
      <c r="M109" s="25">
        <f>SUMIFS(df_ajustes_conciliaco!D:D,df_ajustes_conciliaco!C:C,Conciliacao!A109)</f>
        <v>0</v>
      </c>
      <c r="N109" s="22">
        <f t="shared" si="14"/>
        <v>0</v>
      </c>
      <c r="BB109" s="20">
        <v>45765.5</v>
      </c>
      <c r="BC109" s="20">
        <v>45765.125</v>
      </c>
      <c r="BD109" s="20">
        <v>45765.541666666664</v>
      </c>
    </row>
    <row r="110" spans="1:56" x14ac:dyDescent="0.35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+SUMIFS(df_extratos!I:I,df_extratos!F:F,Conciliacao!BD110,df_extratos!G:G,"CREDITO")</f>
        <v>0</v>
      </c>
      <c r="G110" s="9">
        <f t="shared" si="12"/>
        <v>0</v>
      </c>
      <c r="H110" s="4">
        <f>SUMIFS(df_blueme_sem_parcelamento!E:E,df_blueme_sem_parcelamento!H:H,Conciliacao!A110)*(-1)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</f>
        <v>0</v>
      </c>
      <c r="L110" s="11">
        <f t="shared" si="13"/>
        <v>0</v>
      </c>
      <c r="M110" s="25">
        <f>SUMIFS(df_ajustes_conciliaco!D:D,df_ajustes_conciliaco!C:C,Conciliacao!A110)</f>
        <v>0</v>
      </c>
      <c r="N110" s="22">
        <f t="shared" si="14"/>
        <v>0</v>
      </c>
      <c r="BB110" s="20">
        <v>45766.5</v>
      </c>
      <c r="BC110" s="20">
        <v>45766.125</v>
      </c>
      <c r="BD110" s="20">
        <v>45766.541666666664</v>
      </c>
    </row>
    <row r="111" spans="1:56" x14ac:dyDescent="0.35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+SUMIFS(df_extratos!I:I,df_extratos!F:F,Conciliacao!BD111,df_extratos!G:G,"CREDITO")</f>
        <v>0</v>
      </c>
      <c r="G111" s="9">
        <f t="shared" si="12"/>
        <v>0</v>
      </c>
      <c r="H111" s="4">
        <f>SUMIFS(df_blueme_sem_parcelamento!E:E,df_blueme_sem_parcelamento!H:H,Conciliacao!A111)*(-1)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</f>
        <v>0</v>
      </c>
      <c r="L111" s="11">
        <f t="shared" si="13"/>
        <v>0</v>
      </c>
      <c r="M111" s="25">
        <f>SUMIFS(df_ajustes_conciliaco!D:D,df_ajustes_conciliaco!C:C,Conciliacao!A111)</f>
        <v>0</v>
      </c>
      <c r="N111" s="22">
        <f t="shared" si="14"/>
        <v>0</v>
      </c>
      <c r="BB111" s="20">
        <v>45767.5</v>
      </c>
      <c r="BC111" s="20">
        <v>45767.125</v>
      </c>
      <c r="BD111" s="20">
        <v>45767.541666666664</v>
      </c>
    </row>
    <row r="112" spans="1:56" x14ac:dyDescent="0.35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+SUMIFS(df_extratos!I:I,df_extratos!F:F,Conciliacao!BD112,df_extratos!G:G,"CREDITO")</f>
        <v>0</v>
      </c>
      <c r="G112" s="9">
        <f t="shared" si="12"/>
        <v>0</v>
      </c>
      <c r="H112" s="4">
        <f>SUMIFS(df_blueme_sem_parcelamento!E:E,df_blueme_sem_parcelamento!H:H,Conciliacao!A112)*(-1)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</f>
        <v>0</v>
      </c>
      <c r="L112" s="11">
        <f t="shared" si="13"/>
        <v>0</v>
      </c>
      <c r="M112" s="25">
        <f>SUMIFS(df_ajustes_conciliaco!D:D,df_ajustes_conciliaco!C:C,Conciliacao!A112)</f>
        <v>0</v>
      </c>
      <c r="N112" s="22">
        <f t="shared" si="14"/>
        <v>0</v>
      </c>
      <c r="BB112" s="20">
        <v>45768.5</v>
      </c>
      <c r="BC112" s="20">
        <v>45768.125</v>
      </c>
      <c r="BD112" s="20">
        <v>45768.541666666664</v>
      </c>
    </row>
    <row r="113" spans="1:56" x14ac:dyDescent="0.35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+SUMIFS(df_extratos!I:I,df_extratos!F:F,Conciliacao!BD113,df_extratos!G:G,"CREDITO")</f>
        <v>0</v>
      </c>
      <c r="G113" s="9">
        <f t="shared" si="12"/>
        <v>0</v>
      </c>
      <c r="H113" s="4">
        <f>SUMIFS(df_blueme_sem_parcelamento!E:E,df_blueme_sem_parcelamento!H:H,Conciliacao!A113)*(-1)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</f>
        <v>0</v>
      </c>
      <c r="L113" s="11">
        <f t="shared" si="13"/>
        <v>0</v>
      </c>
      <c r="M113" s="25">
        <f>SUMIFS(df_ajustes_conciliaco!D:D,df_ajustes_conciliaco!C:C,Conciliacao!A113)</f>
        <v>0</v>
      </c>
      <c r="N113" s="22">
        <f t="shared" si="14"/>
        <v>0</v>
      </c>
      <c r="BB113" s="20">
        <v>45769.5</v>
      </c>
      <c r="BC113" s="20">
        <v>45769.125</v>
      </c>
      <c r="BD113" s="20">
        <v>45769.541666666664</v>
      </c>
    </row>
    <row r="114" spans="1:56" x14ac:dyDescent="0.35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+SUMIFS(df_extratos!I:I,df_extratos!F:F,Conciliacao!BD114,df_extratos!G:G,"CREDITO")</f>
        <v>0</v>
      </c>
      <c r="G114" s="9">
        <f t="shared" si="12"/>
        <v>0</v>
      </c>
      <c r="H114" s="4">
        <f>SUMIFS(df_blueme_sem_parcelamento!E:E,df_blueme_sem_parcelamento!H:H,Conciliacao!A114)*(-1)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</f>
        <v>0</v>
      </c>
      <c r="L114" s="11">
        <f t="shared" si="13"/>
        <v>0</v>
      </c>
      <c r="M114" s="25">
        <f>SUMIFS(df_ajustes_conciliaco!D:D,df_ajustes_conciliaco!C:C,Conciliacao!A114)</f>
        <v>0</v>
      </c>
      <c r="N114" s="22">
        <f t="shared" si="14"/>
        <v>0</v>
      </c>
      <c r="BB114" s="20">
        <v>45770.5</v>
      </c>
      <c r="BC114" s="20">
        <v>45770.125</v>
      </c>
      <c r="BD114" s="20">
        <v>45770.541666666664</v>
      </c>
    </row>
    <row r="115" spans="1:56" x14ac:dyDescent="0.35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+SUMIFS(df_extratos!I:I,df_extratos!F:F,Conciliacao!BD115,df_extratos!G:G,"CREDITO")</f>
        <v>0</v>
      </c>
      <c r="G115" s="9">
        <f t="shared" si="12"/>
        <v>0</v>
      </c>
      <c r="H115" s="4">
        <f>SUMIFS(df_blueme_sem_parcelamento!E:E,df_blueme_sem_parcelamento!H:H,Conciliacao!A115)*(-1)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</f>
        <v>0</v>
      </c>
      <c r="L115" s="11">
        <f t="shared" si="13"/>
        <v>0</v>
      </c>
      <c r="M115" s="25">
        <f>SUMIFS(df_ajustes_conciliaco!D:D,df_ajustes_conciliaco!C:C,Conciliacao!A115)</f>
        <v>0</v>
      </c>
      <c r="N115" s="22">
        <f t="shared" si="14"/>
        <v>0</v>
      </c>
      <c r="BB115" s="20">
        <v>45771.5</v>
      </c>
      <c r="BC115" s="20">
        <v>45771.125</v>
      </c>
      <c r="BD115" s="20">
        <v>45771.541666666664</v>
      </c>
    </row>
    <row r="116" spans="1:56" x14ac:dyDescent="0.35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+SUMIFS(df_extratos!I:I,df_extratos!F:F,Conciliacao!BD116,df_extratos!G:G,"CREDITO")</f>
        <v>0</v>
      </c>
      <c r="G116" s="9">
        <f t="shared" si="12"/>
        <v>0</v>
      </c>
      <c r="H116" s="4">
        <f>SUMIFS(df_blueme_sem_parcelamento!E:E,df_blueme_sem_parcelamento!H:H,Conciliacao!A116)*(-1)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</f>
        <v>0</v>
      </c>
      <c r="L116" s="11">
        <f t="shared" si="13"/>
        <v>0</v>
      </c>
      <c r="M116" s="25">
        <f>SUMIFS(df_ajustes_conciliaco!D:D,df_ajustes_conciliaco!C:C,Conciliacao!A116)</f>
        <v>0</v>
      </c>
      <c r="N116" s="22">
        <f t="shared" si="14"/>
        <v>0</v>
      </c>
      <c r="BB116" s="20">
        <v>45772.5</v>
      </c>
      <c r="BC116" s="20">
        <v>45772.125</v>
      </c>
      <c r="BD116" s="20">
        <v>45772.541666666664</v>
      </c>
    </row>
    <row r="117" spans="1:56" x14ac:dyDescent="0.35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+SUMIFS(df_extratos!I:I,df_extratos!F:F,Conciliacao!BD117,df_extratos!G:G,"CREDITO")</f>
        <v>0</v>
      </c>
      <c r="G117" s="9">
        <f t="shared" si="12"/>
        <v>0</v>
      </c>
      <c r="H117" s="4">
        <f>SUMIFS(df_blueme_sem_parcelamento!E:E,df_blueme_sem_parcelamento!H:H,Conciliacao!A117)*(-1)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</f>
        <v>0</v>
      </c>
      <c r="L117" s="11">
        <f t="shared" si="13"/>
        <v>0</v>
      </c>
      <c r="M117" s="25">
        <f>SUMIFS(df_ajustes_conciliaco!D:D,df_ajustes_conciliaco!C:C,Conciliacao!A117)</f>
        <v>0</v>
      </c>
      <c r="N117" s="22">
        <f t="shared" si="14"/>
        <v>0</v>
      </c>
      <c r="BB117" s="20">
        <v>45773.5</v>
      </c>
      <c r="BC117" s="20">
        <v>45773.125</v>
      </c>
      <c r="BD117" s="20">
        <v>45773.541666666664</v>
      </c>
    </row>
    <row r="118" spans="1:56" x14ac:dyDescent="0.35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+SUMIFS(df_extratos!I:I,df_extratos!F:F,Conciliacao!BD118,df_extratos!G:G,"CREDITO")</f>
        <v>0</v>
      </c>
      <c r="G118" s="9">
        <f t="shared" si="12"/>
        <v>0</v>
      </c>
      <c r="H118" s="4">
        <f>SUMIFS(df_blueme_sem_parcelamento!E:E,df_blueme_sem_parcelamento!H:H,Conciliacao!A118)*(-1)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</f>
        <v>0</v>
      </c>
      <c r="L118" s="11">
        <f t="shared" si="13"/>
        <v>0</v>
      </c>
      <c r="M118" s="25">
        <f>SUMIFS(df_ajustes_conciliaco!D:D,df_ajustes_conciliaco!C:C,Conciliacao!A118)</f>
        <v>0</v>
      </c>
      <c r="N118" s="22">
        <f t="shared" si="14"/>
        <v>0</v>
      </c>
      <c r="BB118" s="20">
        <v>45774.5</v>
      </c>
      <c r="BC118" s="20">
        <v>45774.125</v>
      </c>
      <c r="BD118" s="20">
        <v>45774.541666666664</v>
      </c>
    </row>
    <row r="119" spans="1:56" x14ac:dyDescent="0.35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+SUMIFS(df_extratos!I:I,df_extratos!F:F,Conciliacao!BD119,df_extratos!G:G,"CREDITO")</f>
        <v>0</v>
      </c>
      <c r="G119" s="9">
        <f t="shared" si="12"/>
        <v>0</v>
      </c>
      <c r="H119" s="4">
        <f>SUMIFS(df_blueme_sem_parcelamento!E:E,df_blueme_sem_parcelamento!H:H,Conciliacao!A119)*(-1)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</f>
        <v>0</v>
      </c>
      <c r="L119" s="11">
        <f t="shared" si="13"/>
        <v>0</v>
      </c>
      <c r="M119" s="25">
        <f>SUMIFS(df_ajustes_conciliaco!D:D,df_ajustes_conciliaco!C:C,Conciliacao!A119)</f>
        <v>0</v>
      </c>
      <c r="N119" s="22">
        <f t="shared" si="14"/>
        <v>0</v>
      </c>
      <c r="BB119" s="20">
        <v>45775.5</v>
      </c>
      <c r="BC119" s="20">
        <v>45775.125</v>
      </c>
      <c r="BD119" s="20">
        <v>45775.541666666664</v>
      </c>
    </row>
    <row r="120" spans="1:56" x14ac:dyDescent="0.35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+SUMIFS(df_extratos!I:I,df_extratos!F:F,Conciliacao!BD120,df_extratos!G:G,"CREDITO")</f>
        <v>0</v>
      </c>
      <c r="G120" s="9">
        <f t="shared" si="12"/>
        <v>0</v>
      </c>
      <c r="H120" s="4">
        <f>SUMIFS(df_blueme_sem_parcelamento!E:E,df_blueme_sem_parcelamento!H:H,Conciliacao!A120)*(-1)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</f>
        <v>0</v>
      </c>
      <c r="L120" s="11">
        <f t="shared" si="13"/>
        <v>0</v>
      </c>
      <c r="M120" s="25">
        <f>SUMIFS(df_ajustes_conciliaco!D:D,df_ajustes_conciliaco!C:C,Conciliacao!A120)</f>
        <v>0</v>
      </c>
      <c r="N120" s="22">
        <f t="shared" si="14"/>
        <v>0</v>
      </c>
      <c r="BB120" s="20">
        <v>45776.5</v>
      </c>
      <c r="BC120" s="20">
        <v>45776.125</v>
      </c>
      <c r="BD120" s="20">
        <v>45776.541666666664</v>
      </c>
    </row>
    <row r="121" spans="1:56" x14ac:dyDescent="0.35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+SUMIFS(df_extratos!I:I,df_extratos!F:F,Conciliacao!BD121,df_extratos!G:G,"CREDITO")</f>
        <v>0</v>
      </c>
      <c r="G121" s="9">
        <f t="shared" si="12"/>
        <v>0</v>
      </c>
      <c r="H121" s="4">
        <f>SUMIFS(df_blueme_sem_parcelamento!E:E,df_blueme_sem_parcelamento!H:H,Conciliacao!A121)*(-1)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</f>
        <v>0</v>
      </c>
      <c r="L121" s="11">
        <f t="shared" si="13"/>
        <v>0</v>
      </c>
      <c r="M121" s="25">
        <f>SUMIFS(df_ajustes_conciliaco!D:D,df_ajustes_conciliaco!C:C,Conciliacao!A121)</f>
        <v>0</v>
      </c>
      <c r="N121" s="22">
        <f t="shared" si="14"/>
        <v>0</v>
      </c>
      <c r="BB121" s="20">
        <v>45777.5</v>
      </c>
      <c r="BC121" s="20">
        <v>45777.125</v>
      </c>
      <c r="BD121" s="20">
        <v>45777.541666666664</v>
      </c>
    </row>
    <row r="122" spans="1:56" x14ac:dyDescent="0.35">
      <c r="BB122" s="20">
        <v>45778.5</v>
      </c>
      <c r="BC122" s="20">
        <v>45778.125</v>
      </c>
      <c r="BD122" s="20">
        <v>45778.541666666664</v>
      </c>
    </row>
    <row r="123" spans="1:56" x14ac:dyDescent="0.35">
      <c r="BB123" s="20">
        <v>45779.5</v>
      </c>
      <c r="BC123" s="20">
        <v>45779.125</v>
      </c>
      <c r="BD123" s="20">
        <v>45779.541666666664</v>
      </c>
    </row>
    <row r="124" spans="1:56" x14ac:dyDescent="0.35">
      <c r="BB124" s="20">
        <v>45780.5</v>
      </c>
      <c r="BC124" s="20">
        <v>45780.125</v>
      </c>
      <c r="BD124" s="20">
        <v>45780.541666666664</v>
      </c>
    </row>
    <row r="125" spans="1:56" x14ac:dyDescent="0.35">
      <c r="BB125" s="20">
        <v>45781.5</v>
      </c>
      <c r="BC125" s="20">
        <v>45781.125</v>
      </c>
      <c r="BD125" s="20">
        <v>45781.541666666664</v>
      </c>
    </row>
    <row r="126" spans="1:56" x14ac:dyDescent="0.35">
      <c r="BB126" s="20">
        <v>45782.5</v>
      </c>
      <c r="BC126" s="20">
        <v>45782.125</v>
      </c>
      <c r="BD126" s="20">
        <v>45782.541666666664</v>
      </c>
    </row>
    <row r="127" spans="1:56" x14ac:dyDescent="0.35">
      <c r="BB127" s="20">
        <v>45783.5</v>
      </c>
      <c r="BC127" s="20">
        <v>45783.125</v>
      </c>
      <c r="BD127" s="20">
        <v>45783.541666666664</v>
      </c>
    </row>
    <row r="128" spans="1:56" x14ac:dyDescent="0.35">
      <c r="BB128" s="20">
        <v>45784.5</v>
      </c>
      <c r="BC128" s="20">
        <v>45784.125</v>
      </c>
      <c r="BD128" s="20">
        <v>45784.541666666664</v>
      </c>
    </row>
    <row r="129" spans="54:56" x14ac:dyDescent="0.35">
      <c r="BB129" s="20">
        <v>45785.5</v>
      </c>
      <c r="BC129" s="20">
        <v>45785.125</v>
      </c>
      <c r="BD129" s="20">
        <v>45785.541666666664</v>
      </c>
    </row>
    <row r="130" spans="54:56" x14ac:dyDescent="0.35">
      <c r="BB130" s="20">
        <v>45786.5</v>
      </c>
      <c r="BC130" s="20">
        <v>45786.125</v>
      </c>
      <c r="BD130" s="20">
        <v>45786.541666666664</v>
      </c>
    </row>
    <row r="131" spans="54:56" x14ac:dyDescent="0.35">
      <c r="BB131" s="20">
        <v>45787.5</v>
      </c>
      <c r="BC131" s="20">
        <v>45787.125</v>
      </c>
      <c r="BD131" s="20">
        <v>45787.541666666664</v>
      </c>
    </row>
    <row r="132" spans="54:56" x14ac:dyDescent="0.35">
      <c r="BB132" s="20">
        <v>45788.5</v>
      </c>
      <c r="BC132" s="20">
        <v>45788.125</v>
      </c>
      <c r="BD132" s="20">
        <v>45788.541666666664</v>
      </c>
    </row>
    <row r="133" spans="54:56" x14ac:dyDescent="0.35">
      <c r="BB133" s="20">
        <v>45789.5</v>
      </c>
      <c r="BC133" s="20">
        <v>45789.125</v>
      </c>
      <c r="BD133" s="20">
        <v>45789.541666666664</v>
      </c>
    </row>
    <row r="134" spans="54:56" x14ac:dyDescent="0.35">
      <c r="BB134" s="20">
        <v>45790.5</v>
      </c>
      <c r="BC134" s="20">
        <v>45790.125</v>
      </c>
      <c r="BD134" s="20">
        <v>45790.541666666664</v>
      </c>
    </row>
    <row r="135" spans="54:56" x14ac:dyDescent="0.35">
      <c r="BB135" s="20">
        <v>45791.5</v>
      </c>
      <c r="BC135" s="20">
        <v>45791.125</v>
      </c>
      <c r="BD135" s="20">
        <v>45791.541666666664</v>
      </c>
    </row>
    <row r="136" spans="54:56" x14ac:dyDescent="0.35">
      <c r="BB136" s="20">
        <v>45792.5</v>
      </c>
      <c r="BC136" s="20">
        <v>45792.125</v>
      </c>
      <c r="BD136" s="20">
        <v>45792.541666666664</v>
      </c>
    </row>
    <row r="137" spans="54:56" x14ac:dyDescent="0.35">
      <c r="BB137" s="20">
        <v>45793.5</v>
      </c>
      <c r="BC137" s="20">
        <v>45793.125</v>
      </c>
      <c r="BD137" s="20">
        <v>45793.541666666664</v>
      </c>
    </row>
    <row r="138" spans="54:56" x14ac:dyDescent="0.35">
      <c r="BB138" s="20">
        <v>45794.5</v>
      </c>
      <c r="BC138" s="20">
        <v>45794.125</v>
      </c>
      <c r="BD138" s="20">
        <v>45794.541666666664</v>
      </c>
    </row>
    <row r="139" spans="54:56" x14ac:dyDescent="0.35">
      <c r="BB139" s="20">
        <v>45795.5</v>
      </c>
      <c r="BC139" s="20">
        <v>45795.125</v>
      </c>
      <c r="BD139" s="20">
        <v>45795.541666666664</v>
      </c>
    </row>
    <row r="140" spans="54:56" x14ac:dyDescent="0.35">
      <c r="BB140" s="20">
        <v>45796.5</v>
      </c>
      <c r="BC140" s="20">
        <v>45796.125</v>
      </c>
      <c r="BD140" s="20">
        <v>45796.541666666664</v>
      </c>
    </row>
    <row r="141" spans="54:56" x14ac:dyDescent="0.35">
      <c r="BB141" s="20">
        <v>45797.5</v>
      </c>
      <c r="BC141" s="20">
        <v>45797.125</v>
      </c>
      <c r="BD141" s="20">
        <v>45797.541666666664</v>
      </c>
    </row>
    <row r="142" spans="54:56" x14ac:dyDescent="0.35">
      <c r="BB142" s="20">
        <v>45798.5</v>
      </c>
      <c r="BC142" s="20">
        <v>45798.125</v>
      </c>
      <c r="BD142" s="20">
        <v>45798.541666666664</v>
      </c>
    </row>
    <row r="143" spans="54:56" x14ac:dyDescent="0.35">
      <c r="BB143" s="20">
        <v>45799.5</v>
      </c>
      <c r="BC143" s="20">
        <v>45799.125</v>
      </c>
      <c r="BD143" s="20">
        <v>45799.541666666664</v>
      </c>
    </row>
    <row r="144" spans="54:56" x14ac:dyDescent="0.35">
      <c r="BB144" s="20">
        <v>45800.5</v>
      </c>
      <c r="BC144" s="20">
        <v>45800.125</v>
      </c>
      <c r="BD144" s="20">
        <v>45800.541666666664</v>
      </c>
    </row>
    <row r="145" spans="54:56" x14ac:dyDescent="0.35">
      <c r="BB145" s="20">
        <v>45801.5</v>
      </c>
      <c r="BC145" s="20">
        <v>45801.125</v>
      </c>
      <c r="BD145" s="20">
        <v>45801.541666666664</v>
      </c>
    </row>
    <row r="146" spans="54:56" x14ac:dyDescent="0.35">
      <c r="BB146" s="20">
        <v>45802.5</v>
      </c>
      <c r="BC146" s="20">
        <v>45802.125</v>
      </c>
      <c r="BD146" s="20">
        <v>45802.541666666664</v>
      </c>
    </row>
    <row r="147" spans="54:56" x14ac:dyDescent="0.35">
      <c r="BB147" s="20">
        <v>45803.5</v>
      </c>
      <c r="BC147" s="20">
        <v>45803.125</v>
      </c>
      <c r="BD147" s="20">
        <v>45803.541666666664</v>
      </c>
    </row>
    <row r="148" spans="54:56" x14ac:dyDescent="0.35">
      <c r="BB148" s="20">
        <v>45804.5</v>
      </c>
      <c r="BC148" s="20">
        <v>45804.125</v>
      </c>
      <c r="BD148" s="20">
        <v>45804.541666666664</v>
      </c>
    </row>
    <row r="149" spans="54:56" x14ac:dyDescent="0.35">
      <c r="BB149" s="20">
        <v>45805.5</v>
      </c>
      <c r="BC149" s="20">
        <v>45805.125</v>
      </c>
      <c r="BD149" s="20">
        <v>45805.541666666664</v>
      </c>
    </row>
    <row r="150" spans="54:56" x14ac:dyDescent="0.35">
      <c r="BB150" s="20">
        <v>45806.5</v>
      </c>
      <c r="BC150" s="20">
        <v>45806.125</v>
      </c>
      <c r="BD150" s="20">
        <v>45806.541666666664</v>
      </c>
    </row>
    <row r="151" spans="54:56" x14ac:dyDescent="0.35">
      <c r="BB151" s="20">
        <v>45807.5</v>
      </c>
      <c r="BC151" s="20">
        <v>45807.125</v>
      </c>
      <c r="BD151" s="20">
        <v>45807.541666666664</v>
      </c>
    </row>
    <row r="152" spans="54:56" x14ac:dyDescent="0.35">
      <c r="BB152" s="20">
        <v>45808.5</v>
      </c>
      <c r="BC152" s="20">
        <v>45808.125</v>
      </c>
      <c r="BD152" s="20">
        <v>45808.541666666664</v>
      </c>
    </row>
    <row r="153" spans="54:56" x14ac:dyDescent="0.35">
      <c r="BB153" s="20">
        <v>45809.5</v>
      </c>
      <c r="BC153" s="20">
        <v>45809.125</v>
      </c>
      <c r="BD153" s="20">
        <v>45809.541666666664</v>
      </c>
    </row>
    <row r="154" spans="54:56" x14ac:dyDescent="0.35">
      <c r="BB154" s="20">
        <v>45810.5</v>
      </c>
      <c r="BC154" s="20">
        <v>45810.125</v>
      </c>
      <c r="BD154" s="20">
        <v>45810.541666666664</v>
      </c>
    </row>
    <row r="155" spans="54:56" x14ac:dyDescent="0.35">
      <c r="BB155" s="20">
        <v>45811.5</v>
      </c>
      <c r="BC155" s="20">
        <v>45811.125</v>
      </c>
      <c r="BD155" s="20">
        <v>45811.541666666664</v>
      </c>
    </row>
    <row r="156" spans="54:56" x14ac:dyDescent="0.35">
      <c r="BB156" s="20">
        <v>45812.5</v>
      </c>
      <c r="BC156" s="20">
        <v>45812.125</v>
      </c>
      <c r="BD156" s="20">
        <v>45812.541666666664</v>
      </c>
    </row>
    <row r="157" spans="54:56" x14ac:dyDescent="0.35">
      <c r="BB157" s="20">
        <v>45813.5</v>
      </c>
      <c r="BC157" s="20">
        <v>45813.125</v>
      </c>
      <c r="BD157" s="20">
        <v>45813.541666666664</v>
      </c>
    </row>
    <row r="158" spans="54:56" x14ac:dyDescent="0.35">
      <c r="BB158" s="20">
        <v>45814.5</v>
      </c>
      <c r="BC158" s="20">
        <v>45814.125</v>
      </c>
      <c r="BD158" s="20">
        <v>45814.541666666664</v>
      </c>
    </row>
    <row r="159" spans="54:56" x14ac:dyDescent="0.35">
      <c r="BB159" s="20">
        <v>45815.5</v>
      </c>
      <c r="BC159" s="20">
        <v>45815.125</v>
      </c>
      <c r="BD159" s="20">
        <v>45815.541666666664</v>
      </c>
    </row>
    <row r="160" spans="54:56" x14ac:dyDescent="0.35">
      <c r="BB160" s="20">
        <v>45816.5</v>
      </c>
      <c r="BC160" s="20">
        <v>45816.125</v>
      </c>
      <c r="BD160" s="20">
        <v>45816.541666666664</v>
      </c>
    </row>
    <row r="161" spans="54:56" x14ac:dyDescent="0.35">
      <c r="BB161" s="20">
        <v>45817.5</v>
      </c>
      <c r="BC161" s="20">
        <v>45817.125</v>
      </c>
      <c r="BD161" s="20">
        <v>45817.541666666664</v>
      </c>
    </row>
    <row r="162" spans="54:56" x14ac:dyDescent="0.35">
      <c r="BB162" s="20">
        <v>45818.5</v>
      </c>
      <c r="BC162" s="20">
        <v>45818.125</v>
      </c>
      <c r="BD162" s="20">
        <v>45818.541666666664</v>
      </c>
    </row>
    <row r="163" spans="54:56" x14ac:dyDescent="0.35">
      <c r="BB163" s="20">
        <v>45819.5</v>
      </c>
      <c r="BC163" s="20">
        <v>45819.125</v>
      </c>
      <c r="BD163" s="20">
        <v>45819.541666666664</v>
      </c>
    </row>
    <row r="164" spans="54:56" x14ac:dyDescent="0.35">
      <c r="BB164" s="20">
        <v>45820.5</v>
      </c>
      <c r="BC164" s="20">
        <v>45820.125</v>
      </c>
      <c r="BD164" s="20">
        <v>45820.541666666664</v>
      </c>
    </row>
    <row r="165" spans="54:56" x14ac:dyDescent="0.35">
      <c r="BB165" s="20">
        <v>45821.5</v>
      </c>
      <c r="BC165" s="20">
        <v>45821.125</v>
      </c>
      <c r="BD165" s="20">
        <v>45821.541666666664</v>
      </c>
    </row>
    <row r="166" spans="54:56" x14ac:dyDescent="0.35">
      <c r="BB166" s="20">
        <v>45822.5</v>
      </c>
      <c r="BC166" s="20">
        <v>45822.125</v>
      </c>
      <c r="BD166" s="20">
        <v>45822.541666666664</v>
      </c>
    </row>
    <row r="167" spans="54:56" x14ac:dyDescent="0.35">
      <c r="BB167" s="20">
        <v>45823.5</v>
      </c>
      <c r="BC167" s="20">
        <v>45823.125</v>
      </c>
      <c r="BD167" s="20">
        <v>45823.541666666664</v>
      </c>
    </row>
    <row r="168" spans="54:56" x14ac:dyDescent="0.35">
      <c r="BB168" s="20">
        <v>45824.5</v>
      </c>
      <c r="BC168" s="20">
        <v>45824.125</v>
      </c>
      <c r="BD168" s="20">
        <v>45824.541666666664</v>
      </c>
    </row>
    <row r="169" spans="54:56" x14ac:dyDescent="0.35">
      <c r="BB169" s="20">
        <v>45825.5</v>
      </c>
      <c r="BC169" s="20">
        <v>45825.125</v>
      </c>
      <c r="BD169" s="20">
        <v>45825.541666666664</v>
      </c>
    </row>
    <row r="170" spans="54:56" x14ac:dyDescent="0.35">
      <c r="BB170" s="20">
        <v>45826.5</v>
      </c>
      <c r="BC170" s="20">
        <v>45826.125</v>
      </c>
      <c r="BD170" s="20">
        <v>45826.541666666664</v>
      </c>
    </row>
    <row r="171" spans="54:56" x14ac:dyDescent="0.35">
      <c r="BB171" s="20">
        <v>45827.5</v>
      </c>
      <c r="BC171" s="20">
        <v>45827.125</v>
      </c>
      <c r="BD171" s="20">
        <v>45827.541666666664</v>
      </c>
    </row>
    <row r="172" spans="54:56" x14ac:dyDescent="0.35">
      <c r="BB172" s="20">
        <v>45828.5</v>
      </c>
      <c r="BC172" s="20">
        <v>45828.125</v>
      </c>
      <c r="BD172" s="20">
        <v>45828.541666666664</v>
      </c>
    </row>
    <row r="173" spans="54:56" x14ac:dyDescent="0.35">
      <c r="BB173" s="20">
        <v>45829.5</v>
      </c>
      <c r="BC173" s="20">
        <v>45829.125</v>
      </c>
      <c r="BD173" s="20">
        <v>45829.541666666664</v>
      </c>
    </row>
    <row r="174" spans="54:56" x14ac:dyDescent="0.35">
      <c r="BB174" s="20">
        <v>45830.5</v>
      </c>
      <c r="BC174" s="20">
        <v>45830.125</v>
      </c>
      <c r="BD174" s="20">
        <v>45830.541666666664</v>
      </c>
    </row>
    <row r="175" spans="54:56" x14ac:dyDescent="0.35">
      <c r="BB175" s="20">
        <v>45831.5</v>
      </c>
      <c r="BC175" s="20">
        <v>45831.125</v>
      </c>
      <c r="BD175" s="20">
        <v>45831.541666666664</v>
      </c>
    </row>
    <row r="176" spans="54:56" x14ac:dyDescent="0.35">
      <c r="BB176" s="20">
        <v>45832.5</v>
      </c>
      <c r="BC176" s="20">
        <v>45832.125</v>
      </c>
      <c r="BD176" s="20">
        <v>45832.541666666664</v>
      </c>
    </row>
    <row r="177" spans="54:56" x14ac:dyDescent="0.35">
      <c r="BB177" s="20">
        <v>45833.5</v>
      </c>
      <c r="BC177" s="20">
        <v>45833.125</v>
      </c>
      <c r="BD177" s="20">
        <v>45833.541666666664</v>
      </c>
    </row>
    <row r="178" spans="54:56" x14ac:dyDescent="0.35">
      <c r="BB178" s="20">
        <v>45834.5</v>
      </c>
      <c r="BC178" s="20">
        <v>45834.125</v>
      </c>
      <c r="BD178" s="20">
        <v>45834.541666666664</v>
      </c>
    </row>
    <row r="179" spans="54:56" x14ac:dyDescent="0.35">
      <c r="BB179" s="20">
        <v>45835.5</v>
      </c>
      <c r="BC179" s="20">
        <v>45835.125</v>
      </c>
      <c r="BD179" s="20">
        <v>45835.541666666664</v>
      </c>
    </row>
    <row r="180" spans="54:56" x14ac:dyDescent="0.35">
      <c r="BB180" s="20">
        <v>45836.5</v>
      </c>
      <c r="BC180" s="20">
        <v>45836.125</v>
      </c>
      <c r="BD180" s="20">
        <v>45836.541666666664</v>
      </c>
    </row>
    <row r="181" spans="54:56" x14ac:dyDescent="0.35">
      <c r="BB181" s="20">
        <v>45837.5</v>
      </c>
      <c r="BC181" s="20">
        <v>45837.125</v>
      </c>
      <c r="BD181" s="20">
        <v>45837.541666666664</v>
      </c>
    </row>
    <row r="182" spans="54:56" x14ac:dyDescent="0.35">
      <c r="BB182" s="20">
        <v>45838.5</v>
      </c>
      <c r="BC182" s="20">
        <v>45838.125</v>
      </c>
      <c r="BD182" s="20">
        <v>45838.541666666664</v>
      </c>
    </row>
    <row r="183" spans="54:56" x14ac:dyDescent="0.35">
      <c r="BB183" s="20">
        <v>45839.5</v>
      </c>
      <c r="BC183" s="20">
        <v>45839.125</v>
      </c>
      <c r="BD183" s="20">
        <v>45839.541666666664</v>
      </c>
    </row>
    <row r="184" spans="54:56" x14ac:dyDescent="0.35">
      <c r="BB184" s="20">
        <v>45840.5</v>
      </c>
      <c r="BC184" s="20">
        <v>45840.125</v>
      </c>
      <c r="BD184" s="20">
        <v>45840.541666666664</v>
      </c>
    </row>
    <row r="185" spans="54:56" x14ac:dyDescent="0.35">
      <c r="BB185" s="20">
        <v>45841.5</v>
      </c>
      <c r="BC185" s="20">
        <v>45841.125</v>
      </c>
      <c r="BD185" s="20">
        <v>45841.541666666664</v>
      </c>
    </row>
    <row r="186" spans="54:56" x14ac:dyDescent="0.35">
      <c r="BB186" s="20">
        <v>45842.5</v>
      </c>
      <c r="BC186" s="20">
        <v>45842.125</v>
      </c>
      <c r="BD186" s="20">
        <v>45842.541666666664</v>
      </c>
    </row>
    <row r="187" spans="54:56" x14ac:dyDescent="0.35">
      <c r="BB187" s="20">
        <v>45843.5</v>
      </c>
      <c r="BC187" s="20">
        <v>45843.125</v>
      </c>
      <c r="BD187" s="20">
        <v>45843.541666666664</v>
      </c>
    </row>
    <row r="188" spans="54:56" x14ac:dyDescent="0.35">
      <c r="BB188" s="20">
        <v>45844.5</v>
      </c>
      <c r="BC188" s="20">
        <v>45844.125</v>
      </c>
      <c r="BD188" s="20">
        <v>45844.541666666664</v>
      </c>
    </row>
    <row r="189" spans="54:56" x14ac:dyDescent="0.35">
      <c r="BB189" s="20">
        <v>45845.5</v>
      </c>
      <c r="BC189" s="20">
        <v>45845.125</v>
      </c>
      <c r="BD189" s="20">
        <v>45845.541666666664</v>
      </c>
    </row>
    <row r="190" spans="54:56" x14ac:dyDescent="0.35">
      <c r="BB190" s="20">
        <v>45846.5</v>
      </c>
      <c r="BC190" s="20">
        <v>45846.125</v>
      </c>
      <c r="BD190" s="20">
        <v>45846.541666666664</v>
      </c>
    </row>
    <row r="191" spans="54:56" x14ac:dyDescent="0.35">
      <c r="BB191" s="20">
        <v>45847.5</v>
      </c>
      <c r="BC191" s="20">
        <v>45847.125</v>
      </c>
      <c r="BD191" s="20">
        <v>45847.541666666664</v>
      </c>
    </row>
    <row r="192" spans="54:56" x14ac:dyDescent="0.35">
      <c r="BB192" s="20">
        <v>45848.5</v>
      </c>
      <c r="BC192" s="20">
        <v>45848.125</v>
      </c>
      <c r="BD192" s="20">
        <v>45848.541666666664</v>
      </c>
    </row>
    <row r="193" spans="54:56" x14ac:dyDescent="0.35">
      <c r="BB193" s="20">
        <v>45849.5</v>
      </c>
      <c r="BC193" s="20">
        <v>45849.125</v>
      </c>
      <c r="BD193" s="20">
        <v>45849.541666666664</v>
      </c>
    </row>
    <row r="194" spans="54:56" x14ac:dyDescent="0.35">
      <c r="BB194" s="20">
        <v>45850.5</v>
      </c>
      <c r="BC194" s="20">
        <v>45850.125</v>
      </c>
      <c r="BD194" s="20">
        <v>45850.541666666664</v>
      </c>
    </row>
    <row r="195" spans="54:56" x14ac:dyDescent="0.35">
      <c r="BB195" s="20">
        <v>45851.5</v>
      </c>
      <c r="BC195" s="20">
        <v>45851.125</v>
      </c>
      <c r="BD195" s="20">
        <v>45851.541666666664</v>
      </c>
    </row>
    <row r="196" spans="54:56" x14ac:dyDescent="0.35">
      <c r="BB196" s="20">
        <v>45852.5</v>
      </c>
      <c r="BC196" s="20">
        <v>45852.125</v>
      </c>
      <c r="BD196" s="20">
        <v>45852.541666666664</v>
      </c>
    </row>
    <row r="197" spans="54:56" x14ac:dyDescent="0.35">
      <c r="BB197" s="20">
        <v>45853.5</v>
      </c>
      <c r="BC197" s="20">
        <v>45853.125</v>
      </c>
      <c r="BD197" s="20">
        <v>45853.541666666664</v>
      </c>
    </row>
    <row r="198" spans="54:56" x14ac:dyDescent="0.35">
      <c r="BB198" s="20">
        <v>45854.5</v>
      </c>
      <c r="BC198" s="20">
        <v>45854.125</v>
      </c>
      <c r="BD198" s="20">
        <v>45854.541666666664</v>
      </c>
    </row>
    <row r="199" spans="54:56" x14ac:dyDescent="0.35">
      <c r="BB199" s="20">
        <v>45855.5</v>
      </c>
      <c r="BC199" s="20">
        <v>45855.125</v>
      </c>
      <c r="BD199" s="20">
        <v>45855.541666666664</v>
      </c>
    </row>
    <row r="200" spans="54:56" x14ac:dyDescent="0.35">
      <c r="BB200" s="20">
        <v>45856.5</v>
      </c>
      <c r="BC200" s="20">
        <v>45856.125</v>
      </c>
      <c r="BD200" s="20">
        <v>45856.541666666664</v>
      </c>
    </row>
    <row r="201" spans="54:56" x14ac:dyDescent="0.35">
      <c r="BB201" s="20">
        <v>45857.5</v>
      </c>
      <c r="BC201" s="20">
        <v>45857.125</v>
      </c>
      <c r="BD201" s="20">
        <v>45857.541666666664</v>
      </c>
    </row>
    <row r="202" spans="54:56" x14ac:dyDescent="0.35">
      <c r="BB202" s="20">
        <v>45858.5</v>
      </c>
      <c r="BC202" s="20">
        <v>45858.125</v>
      </c>
      <c r="BD202" s="20">
        <v>45858.541666666664</v>
      </c>
    </row>
    <row r="203" spans="54:56" x14ac:dyDescent="0.35">
      <c r="BB203" s="20">
        <v>45859.5</v>
      </c>
      <c r="BC203" s="20">
        <v>45859.125</v>
      </c>
      <c r="BD203" s="20">
        <v>45859.541666666664</v>
      </c>
    </row>
    <row r="204" spans="54:56" x14ac:dyDescent="0.35">
      <c r="BB204" s="20">
        <v>45860.5</v>
      </c>
      <c r="BC204" s="20">
        <v>45860.125</v>
      </c>
      <c r="BD204" s="20">
        <v>45860.541666666664</v>
      </c>
    </row>
    <row r="205" spans="54:56" x14ac:dyDescent="0.35">
      <c r="BB205" s="20">
        <v>45861.5</v>
      </c>
      <c r="BC205" s="20">
        <v>45861.125</v>
      </c>
      <c r="BD205" s="20">
        <v>45861.541666666664</v>
      </c>
    </row>
    <row r="206" spans="54:56" x14ac:dyDescent="0.35">
      <c r="BB206" s="20">
        <v>45862.5</v>
      </c>
      <c r="BC206" s="20">
        <v>45862.125</v>
      </c>
      <c r="BD206" s="20">
        <v>45862.541666666664</v>
      </c>
    </row>
    <row r="207" spans="54:56" x14ac:dyDescent="0.35">
      <c r="BB207" s="20">
        <v>45863.5</v>
      </c>
      <c r="BC207" s="20">
        <v>45863.125</v>
      </c>
      <c r="BD207" s="20">
        <v>45863.541666666664</v>
      </c>
    </row>
    <row r="208" spans="54:56" x14ac:dyDescent="0.35">
      <c r="BB208" s="20">
        <v>45864.5</v>
      </c>
      <c r="BC208" s="20">
        <v>45864.125</v>
      </c>
      <c r="BD208" s="20">
        <v>45864.541666666664</v>
      </c>
    </row>
    <row r="209" spans="54:56" x14ac:dyDescent="0.35">
      <c r="BB209" s="20">
        <v>45865.5</v>
      </c>
      <c r="BC209" s="20">
        <v>45865.125</v>
      </c>
      <c r="BD209" s="20">
        <v>45865.541666666664</v>
      </c>
    </row>
    <row r="210" spans="54:56" x14ac:dyDescent="0.35">
      <c r="BB210" s="20">
        <v>45866.5</v>
      </c>
      <c r="BC210" s="20">
        <v>45866.125</v>
      </c>
      <c r="BD210" s="20">
        <v>45866.541666666664</v>
      </c>
    </row>
    <row r="211" spans="54:56" x14ac:dyDescent="0.35">
      <c r="BB211" s="20">
        <v>45867.5</v>
      </c>
      <c r="BC211" s="20">
        <v>45867.125</v>
      </c>
      <c r="BD211" s="20">
        <v>45867.541666666664</v>
      </c>
    </row>
    <row r="212" spans="54:56" x14ac:dyDescent="0.35">
      <c r="BB212" s="20">
        <v>45868.5</v>
      </c>
      <c r="BC212" s="20">
        <v>45868.125</v>
      </c>
      <c r="BD212" s="20">
        <v>45868.541666666664</v>
      </c>
    </row>
    <row r="213" spans="54:56" x14ac:dyDescent="0.35">
      <c r="BB213" s="20">
        <v>45869.5</v>
      </c>
      <c r="BC213" s="20">
        <v>45869.125</v>
      </c>
      <c r="BD213" s="20">
        <v>45869.541666666664</v>
      </c>
    </row>
    <row r="214" spans="54:56" x14ac:dyDescent="0.35">
      <c r="BB214" s="20">
        <v>45870.5</v>
      </c>
      <c r="BC214" s="20">
        <v>45870.125</v>
      </c>
      <c r="BD214" s="20">
        <v>45870.541666666664</v>
      </c>
    </row>
    <row r="215" spans="54:56" x14ac:dyDescent="0.35">
      <c r="BB215" s="20">
        <v>45871.5</v>
      </c>
      <c r="BC215" s="20">
        <v>45871.125</v>
      </c>
      <c r="BD215" s="20">
        <v>45871.541666666664</v>
      </c>
    </row>
    <row r="216" spans="54:56" x14ac:dyDescent="0.35">
      <c r="BB216" s="20">
        <v>45872.5</v>
      </c>
      <c r="BC216" s="20">
        <v>45872.125</v>
      </c>
      <c r="BD216" s="20">
        <v>45872.541666666664</v>
      </c>
    </row>
    <row r="217" spans="54:56" x14ac:dyDescent="0.35">
      <c r="BB217" s="20">
        <v>45873.5</v>
      </c>
      <c r="BC217" s="20">
        <v>45873.125</v>
      </c>
      <c r="BD217" s="20">
        <v>45873.541666666664</v>
      </c>
    </row>
    <row r="218" spans="54:56" x14ac:dyDescent="0.35">
      <c r="BB218" s="20">
        <v>45874.5</v>
      </c>
      <c r="BC218" s="20">
        <v>45874.125</v>
      </c>
      <c r="BD218" s="20">
        <v>45874.541666666664</v>
      </c>
    </row>
    <row r="219" spans="54:56" x14ac:dyDescent="0.35">
      <c r="BB219" s="20">
        <v>45875.5</v>
      </c>
      <c r="BC219" s="20">
        <v>45875.125</v>
      </c>
      <c r="BD219" s="20">
        <v>45875.541666666664</v>
      </c>
    </row>
    <row r="220" spans="54:56" x14ac:dyDescent="0.35">
      <c r="BB220" s="20">
        <v>45876.5</v>
      </c>
      <c r="BC220" s="20">
        <v>45876.125</v>
      </c>
      <c r="BD220" s="20">
        <v>45876.541666666664</v>
      </c>
    </row>
    <row r="221" spans="54:56" x14ac:dyDescent="0.35">
      <c r="BB221" s="20">
        <v>45877.5</v>
      </c>
      <c r="BC221" s="20">
        <v>45877.125</v>
      </c>
      <c r="BD221" s="20">
        <v>45877.541666666664</v>
      </c>
    </row>
    <row r="222" spans="54:56" x14ac:dyDescent="0.35">
      <c r="BB222" s="20">
        <v>45878.5</v>
      </c>
      <c r="BC222" s="20">
        <v>45878.125</v>
      </c>
      <c r="BD222" s="20">
        <v>45878.541666666664</v>
      </c>
    </row>
    <row r="223" spans="54:56" x14ac:dyDescent="0.35">
      <c r="BB223" s="20">
        <v>45879.5</v>
      </c>
      <c r="BC223" s="20">
        <v>45879.125</v>
      </c>
      <c r="BD223" s="20">
        <v>45879.541666666664</v>
      </c>
    </row>
    <row r="224" spans="54:56" x14ac:dyDescent="0.35">
      <c r="BB224" s="20">
        <v>45880.5</v>
      </c>
      <c r="BC224" s="20">
        <v>45880.125</v>
      </c>
      <c r="BD224" s="20">
        <v>45880.541666666664</v>
      </c>
    </row>
    <row r="225" spans="54:56" x14ac:dyDescent="0.35">
      <c r="BB225" s="20">
        <v>45881.5</v>
      </c>
      <c r="BC225" s="20">
        <v>45881.125</v>
      </c>
      <c r="BD225" s="20">
        <v>45881.541666666664</v>
      </c>
    </row>
    <row r="226" spans="54:56" x14ac:dyDescent="0.35">
      <c r="BB226" s="20">
        <v>45882.5</v>
      </c>
      <c r="BC226" s="20">
        <v>45882.125</v>
      </c>
      <c r="BD226" s="20">
        <v>45882.541666666664</v>
      </c>
    </row>
    <row r="227" spans="54:56" x14ac:dyDescent="0.35">
      <c r="BB227" s="20">
        <v>45883.5</v>
      </c>
      <c r="BC227" s="20">
        <v>45883.125</v>
      </c>
      <c r="BD227" s="20">
        <v>45883.541666666664</v>
      </c>
    </row>
    <row r="228" spans="54:56" x14ac:dyDescent="0.35">
      <c r="BB228" s="20">
        <v>45884.5</v>
      </c>
      <c r="BC228" s="20">
        <v>45884.125</v>
      </c>
      <c r="BD228" s="20">
        <v>45884.541666666664</v>
      </c>
    </row>
    <row r="229" spans="54:56" x14ac:dyDescent="0.35">
      <c r="BB229" s="20">
        <v>45885.5</v>
      </c>
      <c r="BC229" s="20">
        <v>45885.125</v>
      </c>
      <c r="BD229" s="20">
        <v>45885.541666666664</v>
      </c>
    </row>
    <row r="230" spans="54:56" x14ac:dyDescent="0.35">
      <c r="BB230" s="20">
        <v>45886.5</v>
      </c>
      <c r="BC230" s="20">
        <v>45886.125</v>
      </c>
      <c r="BD230" s="20">
        <v>45886.541666666664</v>
      </c>
    </row>
    <row r="231" spans="54:56" x14ac:dyDescent="0.35">
      <c r="BB231" s="20">
        <v>45887.5</v>
      </c>
      <c r="BC231" s="20">
        <v>45887.125</v>
      </c>
      <c r="BD231" s="20">
        <v>45887.541666666664</v>
      </c>
    </row>
    <row r="232" spans="54:56" x14ac:dyDescent="0.35">
      <c r="BB232" s="20">
        <v>45888.5</v>
      </c>
      <c r="BC232" s="20">
        <v>45888.125</v>
      </c>
      <c r="BD232" s="20">
        <v>45888.541666666664</v>
      </c>
    </row>
    <row r="233" spans="54:56" x14ac:dyDescent="0.35">
      <c r="BB233" s="20">
        <v>45889.5</v>
      </c>
      <c r="BC233" s="20">
        <v>45889.125</v>
      </c>
      <c r="BD233" s="20">
        <v>45889.541666666664</v>
      </c>
    </row>
    <row r="234" spans="54:56" x14ac:dyDescent="0.35">
      <c r="BB234" s="20">
        <v>45890.5</v>
      </c>
      <c r="BC234" s="20">
        <v>45890.125</v>
      </c>
      <c r="BD234" s="20">
        <v>45890.541666666664</v>
      </c>
    </row>
    <row r="235" spans="54:56" x14ac:dyDescent="0.35">
      <c r="BB235" s="20">
        <v>45891.5</v>
      </c>
      <c r="BC235" s="20">
        <v>45891.125</v>
      </c>
      <c r="BD235" s="20">
        <v>45891.541666666664</v>
      </c>
    </row>
    <row r="236" spans="54:56" x14ac:dyDescent="0.35">
      <c r="BB236" s="20">
        <v>45892.5</v>
      </c>
      <c r="BC236" s="20">
        <v>45892.125</v>
      </c>
      <c r="BD236" s="20">
        <v>45892.541666666664</v>
      </c>
    </row>
    <row r="237" spans="54:56" x14ac:dyDescent="0.35">
      <c r="BB237" s="20">
        <v>45893.5</v>
      </c>
      <c r="BC237" s="20">
        <v>45893.125</v>
      </c>
      <c r="BD237" s="20">
        <v>45893.541666666664</v>
      </c>
    </row>
    <row r="238" spans="54:56" x14ac:dyDescent="0.35">
      <c r="BB238" s="20">
        <v>45894.5</v>
      </c>
      <c r="BC238" s="20">
        <v>45894.125</v>
      </c>
      <c r="BD238" s="20">
        <v>45894.541666666664</v>
      </c>
    </row>
    <row r="239" spans="54:56" x14ac:dyDescent="0.35">
      <c r="BB239" s="20">
        <v>45895.5</v>
      </c>
      <c r="BC239" s="20">
        <v>45895.125</v>
      </c>
      <c r="BD239" s="20">
        <v>45895.541666666664</v>
      </c>
    </row>
    <row r="240" spans="54:56" x14ac:dyDescent="0.35">
      <c r="BB240" s="20">
        <v>45896.5</v>
      </c>
      <c r="BC240" s="20">
        <v>45896.125</v>
      </c>
      <c r="BD240" s="20">
        <v>45896.541666666664</v>
      </c>
    </row>
    <row r="241" spans="54:56" x14ac:dyDescent="0.35">
      <c r="BB241" s="20">
        <v>45897.5</v>
      </c>
      <c r="BC241" s="20">
        <v>45897.125</v>
      </c>
      <c r="BD241" s="20">
        <v>45897.541666666664</v>
      </c>
    </row>
    <row r="242" spans="54:56" x14ac:dyDescent="0.35">
      <c r="BB242" s="20">
        <v>45898.5</v>
      </c>
      <c r="BC242" s="20">
        <v>45898.125</v>
      </c>
      <c r="BD242" s="20">
        <v>45898.541666666664</v>
      </c>
    </row>
    <row r="243" spans="54:56" x14ac:dyDescent="0.35">
      <c r="BB243" s="20">
        <v>45899.5</v>
      </c>
      <c r="BC243" s="20">
        <v>45899.125</v>
      </c>
      <c r="BD243" s="20">
        <v>45899.541666666664</v>
      </c>
    </row>
    <row r="244" spans="54:56" x14ac:dyDescent="0.35">
      <c r="BB244" s="20">
        <v>45900.5</v>
      </c>
      <c r="BC244" s="20">
        <v>45900.125</v>
      </c>
      <c r="BD244" s="20">
        <v>45900.541666666664</v>
      </c>
    </row>
    <row r="245" spans="54:56" x14ac:dyDescent="0.35">
      <c r="BB245" s="20">
        <v>45901.5</v>
      </c>
      <c r="BC245" s="20">
        <v>45901.125</v>
      </c>
      <c r="BD245" s="20">
        <v>45901.541666666664</v>
      </c>
    </row>
    <row r="246" spans="54:56" x14ac:dyDescent="0.35">
      <c r="BB246" s="20">
        <v>45902.5</v>
      </c>
      <c r="BC246" s="20">
        <v>45902.125</v>
      </c>
      <c r="BD246" s="20">
        <v>45902.541666666664</v>
      </c>
    </row>
    <row r="247" spans="54:56" x14ac:dyDescent="0.35">
      <c r="BB247" s="20">
        <v>45903.5</v>
      </c>
      <c r="BC247" s="20">
        <v>45903.125</v>
      </c>
      <c r="BD247" s="20">
        <v>45903.541666666664</v>
      </c>
    </row>
    <row r="248" spans="54:56" x14ac:dyDescent="0.35">
      <c r="BB248" s="20">
        <v>45904.5</v>
      </c>
      <c r="BC248" s="20">
        <v>45904.125</v>
      </c>
      <c r="BD248" s="20">
        <v>45904.541666666664</v>
      </c>
    </row>
    <row r="249" spans="54:56" x14ac:dyDescent="0.35">
      <c r="BB249" s="20">
        <v>45905.5</v>
      </c>
      <c r="BC249" s="20">
        <v>45905.125</v>
      </c>
      <c r="BD249" s="20">
        <v>45905.541666666664</v>
      </c>
    </row>
    <row r="250" spans="54:56" x14ac:dyDescent="0.35">
      <c r="BB250" s="20">
        <v>45906.5</v>
      </c>
      <c r="BC250" s="20">
        <v>45906.125</v>
      </c>
      <c r="BD250" s="20">
        <v>45906.541666666664</v>
      </c>
    </row>
    <row r="251" spans="54:56" x14ac:dyDescent="0.35">
      <c r="BB251" s="20">
        <v>45907.5</v>
      </c>
      <c r="BC251" s="20">
        <v>45907.125</v>
      </c>
      <c r="BD251" s="20">
        <v>45907.541666666664</v>
      </c>
    </row>
    <row r="252" spans="54:56" x14ac:dyDescent="0.35">
      <c r="BB252" s="20">
        <v>45908.5</v>
      </c>
      <c r="BC252" s="20">
        <v>45908.125</v>
      </c>
      <c r="BD252" s="20">
        <v>45908.541666666664</v>
      </c>
    </row>
    <row r="253" spans="54:56" x14ac:dyDescent="0.35">
      <c r="BB253" s="20">
        <v>45909.5</v>
      </c>
      <c r="BC253" s="20">
        <v>45909.125</v>
      </c>
      <c r="BD253" s="20">
        <v>45909.541666666664</v>
      </c>
    </row>
    <row r="254" spans="54:56" x14ac:dyDescent="0.35">
      <c r="BB254" s="20">
        <v>45910.5</v>
      </c>
      <c r="BC254" s="20">
        <v>45910.125</v>
      </c>
      <c r="BD254" s="20">
        <v>45910.541666666664</v>
      </c>
    </row>
    <row r="255" spans="54:56" x14ac:dyDescent="0.35">
      <c r="BB255" s="20">
        <v>45911.5</v>
      </c>
      <c r="BC255" s="20">
        <v>45911.125</v>
      </c>
      <c r="BD255" s="20">
        <v>45911.541666666664</v>
      </c>
    </row>
    <row r="256" spans="54:56" x14ac:dyDescent="0.35">
      <c r="BB256" s="20">
        <v>45912.5</v>
      </c>
      <c r="BC256" s="20">
        <v>45912.125</v>
      </c>
      <c r="BD256" s="20">
        <v>45912.541666666664</v>
      </c>
    </row>
    <row r="257" spans="54:56" x14ac:dyDescent="0.35">
      <c r="BB257" s="20">
        <v>45913.5</v>
      </c>
      <c r="BC257" s="20">
        <v>45913.125</v>
      </c>
      <c r="BD257" s="20">
        <v>45913.541666666664</v>
      </c>
    </row>
    <row r="258" spans="54:56" x14ac:dyDescent="0.35">
      <c r="BB258" s="20">
        <v>45914.5</v>
      </c>
      <c r="BC258" s="20">
        <v>45914.125</v>
      </c>
      <c r="BD258" s="20">
        <v>45914.541666666664</v>
      </c>
    </row>
    <row r="259" spans="54:56" x14ac:dyDescent="0.35">
      <c r="BB259" s="20">
        <v>45915.5</v>
      </c>
      <c r="BC259" s="20">
        <v>45915.125</v>
      </c>
      <c r="BD259" s="20">
        <v>45915.541666666664</v>
      </c>
    </row>
    <row r="260" spans="54:56" x14ac:dyDescent="0.35">
      <c r="BB260" s="20">
        <v>45916.5</v>
      </c>
      <c r="BC260" s="20">
        <v>45916.125</v>
      </c>
      <c r="BD260" s="20">
        <v>45916.541666666664</v>
      </c>
    </row>
    <row r="261" spans="54:56" x14ac:dyDescent="0.35">
      <c r="BB261" s="20">
        <v>45917.5</v>
      </c>
      <c r="BC261" s="20">
        <v>45917.125</v>
      </c>
      <c r="BD261" s="20">
        <v>45917.541666666664</v>
      </c>
    </row>
    <row r="262" spans="54:56" x14ac:dyDescent="0.35">
      <c r="BB262" s="20">
        <v>45918.5</v>
      </c>
      <c r="BC262" s="20">
        <v>45918.125</v>
      </c>
      <c r="BD262" s="20">
        <v>45918.541666666664</v>
      </c>
    </row>
    <row r="263" spans="54:56" x14ac:dyDescent="0.35">
      <c r="BB263" s="20">
        <v>45919.5</v>
      </c>
      <c r="BC263" s="20">
        <v>45919.125</v>
      </c>
      <c r="BD263" s="20">
        <v>45919.541666666664</v>
      </c>
    </row>
    <row r="264" spans="54:56" x14ac:dyDescent="0.35">
      <c r="BB264" s="20">
        <v>45920.5</v>
      </c>
      <c r="BC264" s="20">
        <v>45920.125</v>
      </c>
      <c r="BD264" s="20">
        <v>45920.541666666664</v>
      </c>
    </row>
    <row r="265" spans="54:56" x14ac:dyDescent="0.35">
      <c r="BB265" s="20">
        <v>45921.5</v>
      </c>
      <c r="BC265" s="20">
        <v>45921.125</v>
      </c>
      <c r="BD265" s="20">
        <v>45921.541666666664</v>
      </c>
    </row>
    <row r="266" spans="54:56" x14ac:dyDescent="0.35">
      <c r="BB266" s="20">
        <v>45922.5</v>
      </c>
      <c r="BC266" s="20">
        <v>45922.125</v>
      </c>
      <c r="BD266" s="20">
        <v>45922.541666666664</v>
      </c>
    </row>
    <row r="267" spans="54:56" x14ac:dyDescent="0.35">
      <c r="BB267" s="20">
        <v>45923.5</v>
      </c>
      <c r="BC267" s="20">
        <v>45923.125</v>
      </c>
      <c r="BD267" s="20">
        <v>45923.541666666664</v>
      </c>
    </row>
    <row r="268" spans="54:56" x14ac:dyDescent="0.35">
      <c r="BB268" s="20">
        <v>45924.5</v>
      </c>
      <c r="BC268" s="20">
        <v>45924.125</v>
      </c>
      <c r="BD268" s="20">
        <v>45924.541666666664</v>
      </c>
    </row>
    <row r="269" spans="54:56" x14ac:dyDescent="0.35">
      <c r="BB269" s="20">
        <v>45925.5</v>
      </c>
      <c r="BC269" s="20">
        <v>45925.125</v>
      </c>
      <c r="BD269" s="20">
        <v>45925.541666666664</v>
      </c>
    </row>
    <row r="270" spans="54:56" x14ac:dyDescent="0.35">
      <c r="BB270" s="20">
        <v>45926.5</v>
      </c>
      <c r="BC270" s="20">
        <v>45926.125</v>
      </c>
      <c r="BD270" s="20">
        <v>45926.541666666664</v>
      </c>
    </row>
    <row r="271" spans="54:56" x14ac:dyDescent="0.35">
      <c r="BB271" s="20">
        <v>45927.5</v>
      </c>
      <c r="BC271" s="20">
        <v>45927.125</v>
      </c>
      <c r="BD271" s="20">
        <v>45927.541666666664</v>
      </c>
    </row>
    <row r="272" spans="54:56" x14ac:dyDescent="0.35">
      <c r="BB272" s="20">
        <v>45928.5</v>
      </c>
      <c r="BC272" s="20">
        <v>45928.125</v>
      </c>
      <c r="BD272" s="20">
        <v>45928.541666666664</v>
      </c>
    </row>
    <row r="273" spans="54:56" x14ac:dyDescent="0.35">
      <c r="BB273" s="20">
        <v>45929.5</v>
      </c>
      <c r="BC273" s="20">
        <v>45929.125</v>
      </c>
      <c r="BD273" s="20">
        <v>45929.541666666664</v>
      </c>
    </row>
    <row r="274" spans="54:56" x14ac:dyDescent="0.35">
      <c r="BB274" s="20">
        <v>45930.5</v>
      </c>
      <c r="BC274" s="20">
        <v>45930.125</v>
      </c>
      <c r="BD274" s="20">
        <v>45930.541666666664</v>
      </c>
    </row>
    <row r="275" spans="54:56" x14ac:dyDescent="0.35">
      <c r="BB275" s="20">
        <v>45931.5</v>
      </c>
      <c r="BC275" s="20">
        <v>45931.125</v>
      </c>
      <c r="BD275" s="20">
        <v>45931.541666666664</v>
      </c>
    </row>
    <row r="276" spans="54:56" x14ac:dyDescent="0.35">
      <c r="BB276" s="20">
        <v>45932.5</v>
      </c>
      <c r="BC276" s="20">
        <v>45932.125</v>
      </c>
      <c r="BD276" s="20">
        <v>45932.541666666664</v>
      </c>
    </row>
    <row r="277" spans="54:56" x14ac:dyDescent="0.35">
      <c r="BB277" s="20">
        <v>45933.5</v>
      </c>
      <c r="BC277" s="20">
        <v>45933.125</v>
      </c>
      <c r="BD277" s="20">
        <v>45933.541666666664</v>
      </c>
    </row>
    <row r="278" spans="54:56" x14ac:dyDescent="0.35">
      <c r="BB278" s="20">
        <v>45934.5</v>
      </c>
      <c r="BC278" s="20">
        <v>45934.125</v>
      </c>
      <c r="BD278" s="20">
        <v>45934.541666666664</v>
      </c>
    </row>
    <row r="279" spans="54:56" x14ac:dyDescent="0.35">
      <c r="BB279" s="20">
        <v>45935.5</v>
      </c>
      <c r="BC279" s="20">
        <v>45935.125</v>
      </c>
      <c r="BD279" s="20">
        <v>45935.541666666664</v>
      </c>
    </row>
    <row r="280" spans="54:56" x14ac:dyDescent="0.35">
      <c r="BB280" s="20">
        <v>45936.5</v>
      </c>
      <c r="BC280" s="20">
        <v>45936.125</v>
      </c>
      <c r="BD280" s="20">
        <v>45936.541666666664</v>
      </c>
    </row>
    <row r="281" spans="54:56" x14ac:dyDescent="0.35">
      <c r="BB281" s="20">
        <v>45937.5</v>
      </c>
      <c r="BC281" s="20">
        <v>45937.125</v>
      </c>
      <c r="BD281" s="20">
        <v>45937.541666666664</v>
      </c>
    </row>
    <row r="282" spans="54:56" x14ac:dyDescent="0.35">
      <c r="BB282" s="20">
        <v>45938.5</v>
      </c>
      <c r="BC282" s="20">
        <v>45938.125</v>
      </c>
      <c r="BD282" s="20">
        <v>45938.541666666664</v>
      </c>
    </row>
    <row r="283" spans="54:56" x14ac:dyDescent="0.35">
      <c r="BB283" s="20">
        <v>45939.5</v>
      </c>
      <c r="BC283" s="20">
        <v>45939.125</v>
      </c>
      <c r="BD283" s="20">
        <v>45939.541666666664</v>
      </c>
    </row>
    <row r="284" spans="54:56" x14ac:dyDescent="0.35">
      <c r="BB284" s="20">
        <v>45940.5</v>
      </c>
      <c r="BC284" s="20">
        <v>45940.125</v>
      </c>
      <c r="BD284" s="20">
        <v>45940.541666666664</v>
      </c>
    </row>
    <row r="285" spans="54:56" x14ac:dyDescent="0.35">
      <c r="BB285" s="20">
        <v>45941.5</v>
      </c>
      <c r="BC285" s="20">
        <v>45941.125</v>
      </c>
      <c r="BD285" s="20">
        <v>45941.541666666664</v>
      </c>
    </row>
    <row r="286" spans="54:56" x14ac:dyDescent="0.35">
      <c r="BB286" s="20">
        <v>45942.5</v>
      </c>
      <c r="BC286" s="20">
        <v>45942.125</v>
      </c>
      <c r="BD286" s="20">
        <v>45942.541666666664</v>
      </c>
    </row>
    <row r="287" spans="54:56" x14ac:dyDescent="0.35">
      <c r="BB287" s="20">
        <v>45943.5</v>
      </c>
      <c r="BC287" s="20">
        <v>45943.125</v>
      </c>
      <c r="BD287" s="20">
        <v>45943.541666666664</v>
      </c>
    </row>
    <row r="288" spans="54:56" x14ac:dyDescent="0.35">
      <c r="BB288" s="20">
        <v>45944.5</v>
      </c>
      <c r="BC288" s="20">
        <v>45944.125</v>
      </c>
      <c r="BD288" s="20">
        <v>45944.541666666664</v>
      </c>
    </row>
    <row r="289" spans="54:56" x14ac:dyDescent="0.35">
      <c r="BB289" s="20">
        <v>45945.5</v>
      </c>
      <c r="BC289" s="20">
        <v>45945.125</v>
      </c>
      <c r="BD289" s="20">
        <v>45945.541666666664</v>
      </c>
    </row>
    <row r="290" spans="54:56" x14ac:dyDescent="0.35">
      <c r="BB290" s="20">
        <v>45946.5</v>
      </c>
      <c r="BC290" s="20">
        <v>45946.125</v>
      </c>
      <c r="BD290" s="20">
        <v>45946.541666666664</v>
      </c>
    </row>
    <row r="291" spans="54:56" x14ac:dyDescent="0.35">
      <c r="BB291" s="20">
        <v>45947.5</v>
      </c>
      <c r="BC291" s="20">
        <v>45947.125</v>
      </c>
      <c r="BD291" s="20">
        <v>45947.541666666664</v>
      </c>
    </row>
    <row r="292" spans="54:56" x14ac:dyDescent="0.35">
      <c r="BB292" s="20">
        <v>45948.5</v>
      </c>
      <c r="BC292" s="20">
        <v>45948.125</v>
      </c>
      <c r="BD292" s="20">
        <v>45948.541666666664</v>
      </c>
    </row>
    <row r="293" spans="54:56" x14ac:dyDescent="0.35">
      <c r="BB293" s="20">
        <v>45949.5</v>
      </c>
      <c r="BC293" s="20">
        <v>45949.125</v>
      </c>
      <c r="BD293" s="20">
        <v>45949.541666666664</v>
      </c>
    </row>
    <row r="294" spans="54:56" x14ac:dyDescent="0.35">
      <c r="BB294" s="20">
        <v>45950.5</v>
      </c>
      <c r="BC294" s="20">
        <v>45950.125</v>
      </c>
      <c r="BD294" s="20">
        <v>45950.541666666664</v>
      </c>
    </row>
    <row r="295" spans="54:56" x14ac:dyDescent="0.35">
      <c r="BB295" s="20">
        <v>45951.5</v>
      </c>
      <c r="BC295" s="20">
        <v>45951.125</v>
      </c>
      <c r="BD295" s="20">
        <v>45951.541666666664</v>
      </c>
    </row>
    <row r="296" spans="54:56" x14ac:dyDescent="0.35">
      <c r="BB296" s="20">
        <v>45952.5</v>
      </c>
      <c r="BC296" s="20">
        <v>45952.125</v>
      </c>
      <c r="BD296" s="20">
        <v>45952.541666666664</v>
      </c>
    </row>
    <row r="297" spans="54:56" x14ac:dyDescent="0.35">
      <c r="BB297" s="20">
        <v>45953.5</v>
      </c>
      <c r="BC297" s="20">
        <v>45953.125</v>
      </c>
      <c r="BD297" s="20">
        <v>45953.541666666664</v>
      </c>
    </row>
    <row r="298" spans="54:56" x14ac:dyDescent="0.35">
      <c r="BB298" s="20">
        <v>45954.5</v>
      </c>
      <c r="BC298" s="20">
        <v>45954.125</v>
      </c>
      <c r="BD298" s="20">
        <v>45954.541666666664</v>
      </c>
    </row>
    <row r="299" spans="54:56" x14ac:dyDescent="0.35">
      <c r="BB299" s="20">
        <v>45955.5</v>
      </c>
      <c r="BC299" s="20">
        <v>45955.125</v>
      </c>
      <c r="BD299" s="20">
        <v>45955.541666666664</v>
      </c>
    </row>
    <row r="300" spans="54:56" x14ac:dyDescent="0.35">
      <c r="BB300" s="20">
        <v>45956.5</v>
      </c>
      <c r="BC300" s="20">
        <v>45956.125</v>
      </c>
      <c r="BD300" s="20">
        <v>45956.541666666664</v>
      </c>
    </row>
    <row r="301" spans="54:56" x14ac:dyDescent="0.35">
      <c r="BB301" s="20">
        <v>45957.5</v>
      </c>
      <c r="BC301" s="20">
        <v>45957.125</v>
      </c>
      <c r="BD301" s="20">
        <v>45957.541666666664</v>
      </c>
    </row>
    <row r="302" spans="54:56" x14ac:dyDescent="0.35">
      <c r="BB302" s="20">
        <v>45958.5</v>
      </c>
      <c r="BC302" s="20">
        <v>45958.125</v>
      </c>
      <c r="BD302" s="20">
        <v>45958.541666666664</v>
      </c>
    </row>
    <row r="303" spans="54:56" x14ac:dyDescent="0.35">
      <c r="BB303" s="20">
        <v>45959.5</v>
      </c>
      <c r="BC303" s="20">
        <v>45959.125</v>
      </c>
      <c r="BD303" s="20">
        <v>45959.541666666664</v>
      </c>
    </row>
    <row r="304" spans="54:56" x14ac:dyDescent="0.35">
      <c r="BB304" s="20">
        <v>45960.5</v>
      </c>
      <c r="BC304" s="20">
        <v>45960.125</v>
      </c>
      <c r="BD304" s="20">
        <v>45960.541666666664</v>
      </c>
    </row>
    <row r="305" spans="54:56" x14ac:dyDescent="0.35">
      <c r="BB305" s="20">
        <v>45961.5</v>
      </c>
      <c r="BC305" s="20">
        <v>45961.125</v>
      </c>
      <c r="BD305" s="20">
        <v>45961.541666666664</v>
      </c>
    </row>
    <row r="306" spans="54:56" x14ac:dyDescent="0.35">
      <c r="BB306" s="20">
        <v>45962.5</v>
      </c>
      <c r="BC306" s="20">
        <v>45962.125</v>
      </c>
      <c r="BD306" s="20">
        <v>45962.541666666664</v>
      </c>
    </row>
    <row r="307" spans="54:56" x14ac:dyDescent="0.35">
      <c r="BB307" s="20">
        <v>45963.5</v>
      </c>
      <c r="BC307" s="20">
        <v>45963.125</v>
      </c>
      <c r="BD307" s="20">
        <v>45963.541666666664</v>
      </c>
    </row>
    <row r="308" spans="54:56" x14ac:dyDescent="0.35">
      <c r="BB308" s="20">
        <v>45964.5</v>
      </c>
      <c r="BC308" s="20">
        <v>45964.125</v>
      </c>
      <c r="BD308" s="20">
        <v>45964.541666666664</v>
      </c>
    </row>
    <row r="309" spans="54:56" x14ac:dyDescent="0.35">
      <c r="BB309" s="20">
        <v>45965.5</v>
      </c>
      <c r="BC309" s="20">
        <v>45965.125</v>
      </c>
      <c r="BD309" s="20">
        <v>45965.541666666664</v>
      </c>
    </row>
    <row r="310" spans="54:56" x14ac:dyDescent="0.35">
      <c r="BB310" s="20">
        <v>45966.5</v>
      </c>
      <c r="BC310" s="20">
        <v>45966.125</v>
      </c>
      <c r="BD310" s="20">
        <v>45966.541666666664</v>
      </c>
    </row>
    <row r="311" spans="54:56" x14ac:dyDescent="0.35">
      <c r="BB311" s="20">
        <v>45967.5</v>
      </c>
      <c r="BC311" s="20">
        <v>45967.125</v>
      </c>
      <c r="BD311" s="20">
        <v>45967.541666666664</v>
      </c>
    </row>
    <row r="312" spans="54:56" x14ac:dyDescent="0.35">
      <c r="BB312" s="20">
        <v>45968.5</v>
      </c>
      <c r="BC312" s="20">
        <v>45968.125</v>
      </c>
      <c r="BD312" s="20">
        <v>45968.541666666664</v>
      </c>
    </row>
    <row r="313" spans="54:56" x14ac:dyDescent="0.35">
      <c r="BB313" s="20">
        <v>45969.5</v>
      </c>
      <c r="BC313" s="20">
        <v>45969.125</v>
      </c>
      <c r="BD313" s="20">
        <v>45969.541666666664</v>
      </c>
    </row>
    <row r="314" spans="54:56" x14ac:dyDescent="0.35">
      <c r="BB314" s="20">
        <v>45970.5</v>
      </c>
      <c r="BC314" s="20">
        <v>45970.125</v>
      </c>
      <c r="BD314" s="20">
        <v>45970.541666666664</v>
      </c>
    </row>
    <row r="315" spans="54:56" x14ac:dyDescent="0.35">
      <c r="BB315" s="20">
        <v>45971.5</v>
      </c>
      <c r="BC315" s="20">
        <v>45971.125</v>
      </c>
      <c r="BD315" s="20">
        <v>45971.541666666664</v>
      </c>
    </row>
    <row r="316" spans="54:56" x14ac:dyDescent="0.35">
      <c r="BB316" s="20">
        <v>45972.5</v>
      </c>
      <c r="BC316" s="20">
        <v>45972.125</v>
      </c>
      <c r="BD316" s="20">
        <v>45972.541666666664</v>
      </c>
    </row>
    <row r="317" spans="54:56" x14ac:dyDescent="0.35">
      <c r="BB317" s="20">
        <v>45973.5</v>
      </c>
      <c r="BC317" s="20">
        <v>45973.125</v>
      </c>
      <c r="BD317" s="20">
        <v>45973.541666666664</v>
      </c>
    </row>
    <row r="318" spans="54:56" x14ac:dyDescent="0.35">
      <c r="BB318" s="20">
        <v>45974.5</v>
      </c>
      <c r="BC318" s="20">
        <v>45974.125</v>
      </c>
      <c r="BD318" s="20">
        <v>45974.541666666664</v>
      </c>
    </row>
    <row r="319" spans="54:56" x14ac:dyDescent="0.35">
      <c r="BB319" s="20">
        <v>45975.5</v>
      </c>
      <c r="BC319" s="20">
        <v>45975.125</v>
      </c>
      <c r="BD319" s="20">
        <v>45975.541666666664</v>
      </c>
    </row>
    <row r="320" spans="54:56" x14ac:dyDescent="0.35">
      <c r="BB320" s="20">
        <v>45976.5</v>
      </c>
      <c r="BC320" s="20">
        <v>45976.125</v>
      </c>
      <c r="BD320" s="20">
        <v>45976.541666666664</v>
      </c>
    </row>
    <row r="321" spans="54:56" x14ac:dyDescent="0.35">
      <c r="BB321" s="20">
        <v>45977.5</v>
      </c>
      <c r="BC321" s="20">
        <v>45977.125</v>
      </c>
      <c r="BD321" s="20">
        <v>45977.541666666664</v>
      </c>
    </row>
    <row r="322" spans="54:56" x14ac:dyDescent="0.35">
      <c r="BB322" s="20">
        <v>45978.5</v>
      </c>
      <c r="BC322" s="20">
        <v>45978.125</v>
      </c>
      <c r="BD322" s="20">
        <v>45978.541666666664</v>
      </c>
    </row>
    <row r="323" spans="54:56" x14ac:dyDescent="0.35">
      <c r="BB323" s="20">
        <v>45979.5</v>
      </c>
      <c r="BC323" s="20">
        <v>45979.125</v>
      </c>
      <c r="BD323" s="20">
        <v>45979.541666666664</v>
      </c>
    </row>
    <row r="324" spans="54:56" x14ac:dyDescent="0.35">
      <c r="BB324" s="20">
        <v>45980.5</v>
      </c>
      <c r="BC324" s="20">
        <v>45980.125</v>
      </c>
      <c r="BD324" s="20">
        <v>45980.541666666664</v>
      </c>
    </row>
    <row r="325" spans="54:56" x14ac:dyDescent="0.35">
      <c r="BB325" s="20">
        <v>45981.5</v>
      </c>
      <c r="BC325" s="20">
        <v>45981.125</v>
      </c>
      <c r="BD325" s="20">
        <v>45981.541666666664</v>
      </c>
    </row>
    <row r="326" spans="54:56" x14ac:dyDescent="0.35">
      <c r="BB326" s="20">
        <v>45982.5</v>
      </c>
      <c r="BC326" s="20">
        <v>45982.125</v>
      </c>
      <c r="BD326" s="20">
        <v>45982.541666666664</v>
      </c>
    </row>
    <row r="327" spans="54:56" x14ac:dyDescent="0.35">
      <c r="BB327" s="20">
        <v>45983.5</v>
      </c>
      <c r="BC327" s="20">
        <v>45983.125</v>
      </c>
      <c r="BD327" s="20">
        <v>45983.541666666664</v>
      </c>
    </row>
    <row r="328" spans="54:56" x14ac:dyDescent="0.35">
      <c r="BB328" s="20">
        <v>45984.5</v>
      </c>
      <c r="BC328" s="20">
        <v>45984.125</v>
      </c>
      <c r="BD328" s="20">
        <v>45984.541666666664</v>
      </c>
    </row>
    <row r="329" spans="54:56" x14ac:dyDescent="0.35">
      <c r="BB329" s="20">
        <v>45985.5</v>
      </c>
      <c r="BC329" s="20">
        <v>45985.125</v>
      </c>
      <c r="BD329" s="20">
        <v>45985.541666666664</v>
      </c>
    </row>
    <row r="330" spans="54:56" x14ac:dyDescent="0.35">
      <c r="BB330" s="20">
        <v>45986.5</v>
      </c>
      <c r="BC330" s="20">
        <v>45986.125</v>
      </c>
      <c r="BD330" s="20">
        <v>45986.541666666664</v>
      </c>
    </row>
    <row r="331" spans="54:56" x14ac:dyDescent="0.35">
      <c r="BB331" s="20">
        <v>45987.5</v>
      </c>
      <c r="BC331" s="20">
        <v>45987.125</v>
      </c>
      <c r="BD331" s="20">
        <v>45987.541666666664</v>
      </c>
    </row>
    <row r="332" spans="54:56" x14ac:dyDescent="0.35">
      <c r="BB332" s="20">
        <v>45988.5</v>
      </c>
      <c r="BC332" s="20">
        <v>45988.125</v>
      </c>
      <c r="BD332" s="20">
        <v>45988.541666666664</v>
      </c>
    </row>
    <row r="333" spans="54:56" x14ac:dyDescent="0.35">
      <c r="BB333" s="20">
        <v>45989.5</v>
      </c>
      <c r="BC333" s="20">
        <v>45989.125</v>
      </c>
      <c r="BD333" s="20">
        <v>45989.541666666664</v>
      </c>
    </row>
    <row r="334" spans="54:56" x14ac:dyDescent="0.35">
      <c r="BB334" s="20">
        <v>45990.5</v>
      </c>
      <c r="BC334" s="20">
        <v>45990.125</v>
      </c>
      <c r="BD334" s="20">
        <v>45990.541666666664</v>
      </c>
    </row>
    <row r="335" spans="54:56" x14ac:dyDescent="0.35">
      <c r="BB335" s="20">
        <v>45991.5</v>
      </c>
      <c r="BC335" s="20">
        <v>45991.125</v>
      </c>
      <c r="BD335" s="20">
        <v>45991.541666666664</v>
      </c>
    </row>
    <row r="336" spans="54:56" x14ac:dyDescent="0.35">
      <c r="BB336" s="20">
        <v>45992.5</v>
      </c>
      <c r="BC336" s="20">
        <v>45992.125</v>
      </c>
      <c r="BD336" s="20">
        <v>45992.541666666664</v>
      </c>
    </row>
    <row r="337" spans="54:56" x14ac:dyDescent="0.35">
      <c r="BB337" s="20">
        <v>45993.5</v>
      </c>
      <c r="BC337" s="20">
        <v>45993.125</v>
      </c>
      <c r="BD337" s="20">
        <v>45993.541666666664</v>
      </c>
    </row>
    <row r="338" spans="54:56" x14ac:dyDescent="0.35">
      <c r="BB338" s="20">
        <v>45994.5</v>
      </c>
      <c r="BC338" s="20">
        <v>45994.125</v>
      </c>
      <c r="BD338" s="20">
        <v>45994.541666666664</v>
      </c>
    </row>
    <row r="339" spans="54:56" x14ac:dyDescent="0.35">
      <c r="BB339" s="20">
        <v>45995.5</v>
      </c>
      <c r="BC339" s="20">
        <v>45995.125</v>
      </c>
      <c r="BD339" s="20">
        <v>45995.541666666664</v>
      </c>
    </row>
    <row r="340" spans="54:56" x14ac:dyDescent="0.35">
      <c r="BB340" s="20">
        <v>45996.5</v>
      </c>
      <c r="BC340" s="20">
        <v>45996.125</v>
      </c>
      <c r="BD340" s="20">
        <v>45996.541666666664</v>
      </c>
    </row>
    <row r="341" spans="54:56" x14ac:dyDescent="0.35">
      <c r="BB341" s="20">
        <v>45997.5</v>
      </c>
      <c r="BC341" s="20">
        <v>45997.125</v>
      </c>
      <c r="BD341" s="20">
        <v>45997.541666666664</v>
      </c>
    </row>
    <row r="342" spans="54:56" x14ac:dyDescent="0.35">
      <c r="BB342" s="20">
        <v>45998.5</v>
      </c>
      <c r="BC342" s="20">
        <v>45998.125</v>
      </c>
      <c r="BD342" s="20">
        <v>45998.541666666664</v>
      </c>
    </row>
    <row r="343" spans="54:56" x14ac:dyDescent="0.35">
      <c r="BB343" s="20">
        <v>45999.5</v>
      </c>
      <c r="BC343" s="20">
        <v>45999.125</v>
      </c>
      <c r="BD343" s="20">
        <v>45999.541666666664</v>
      </c>
    </row>
    <row r="344" spans="54:56" x14ac:dyDescent="0.35">
      <c r="BB344" s="20">
        <v>46000.5</v>
      </c>
      <c r="BC344" s="20">
        <v>46000.125</v>
      </c>
      <c r="BD344" s="20">
        <v>46000.541666666664</v>
      </c>
    </row>
    <row r="345" spans="54:56" x14ac:dyDescent="0.35">
      <c r="BB345" s="20">
        <v>46001.5</v>
      </c>
      <c r="BC345" s="20">
        <v>46001.125</v>
      </c>
      <c r="BD345" s="20">
        <v>46001.541666666664</v>
      </c>
    </row>
    <row r="346" spans="54:56" x14ac:dyDescent="0.35">
      <c r="BB346" s="20">
        <v>46002.5</v>
      </c>
      <c r="BC346" s="20">
        <v>46002.125</v>
      </c>
      <c r="BD346" s="20">
        <v>46002.541666666664</v>
      </c>
    </row>
    <row r="347" spans="54:56" x14ac:dyDescent="0.35">
      <c r="BB347" s="20">
        <v>46003.5</v>
      </c>
      <c r="BC347" s="20">
        <v>46003.125</v>
      </c>
      <c r="BD347" s="20">
        <v>46003.541666666664</v>
      </c>
    </row>
    <row r="348" spans="54:56" x14ac:dyDescent="0.35">
      <c r="BB348" s="20">
        <v>46004.5</v>
      </c>
      <c r="BC348" s="20">
        <v>46004.125</v>
      </c>
      <c r="BD348" s="20">
        <v>46004.541666666664</v>
      </c>
    </row>
    <row r="349" spans="54:56" x14ac:dyDescent="0.35">
      <c r="BB349" s="20">
        <v>46005.5</v>
      </c>
      <c r="BC349" s="20">
        <v>46005.125</v>
      </c>
      <c r="BD349" s="20">
        <v>46005.541666666664</v>
      </c>
    </row>
    <row r="350" spans="54:56" x14ac:dyDescent="0.35">
      <c r="BB350" s="20">
        <v>46006.5</v>
      </c>
      <c r="BC350" s="20">
        <v>46006.125</v>
      </c>
      <c r="BD350" s="20">
        <v>46006.541666666664</v>
      </c>
    </row>
    <row r="351" spans="54:56" x14ac:dyDescent="0.35">
      <c r="BB351" s="20">
        <v>46007.5</v>
      </c>
      <c r="BC351" s="20">
        <v>46007.125</v>
      </c>
      <c r="BD351" s="20">
        <v>46007.541666666664</v>
      </c>
    </row>
    <row r="352" spans="54:56" x14ac:dyDescent="0.35">
      <c r="BB352" s="20">
        <v>46008.5</v>
      </c>
      <c r="BC352" s="20">
        <v>46008.125</v>
      </c>
      <c r="BD352" s="20">
        <v>46008.541666666664</v>
      </c>
    </row>
    <row r="353" spans="54:56" x14ac:dyDescent="0.35">
      <c r="BB353" s="20">
        <v>46009.5</v>
      </c>
      <c r="BC353" s="20">
        <v>46009.125</v>
      </c>
      <c r="BD353" s="20">
        <v>46009.541666666664</v>
      </c>
    </row>
    <row r="354" spans="54:56" x14ac:dyDescent="0.35">
      <c r="BB354" s="20">
        <v>46010.5</v>
      </c>
      <c r="BC354" s="20">
        <v>46010.125</v>
      </c>
      <c r="BD354" s="20">
        <v>46010.541666666664</v>
      </c>
    </row>
    <row r="355" spans="54:56" x14ac:dyDescent="0.35">
      <c r="BB355" s="20">
        <v>46011.5</v>
      </c>
      <c r="BC355" s="20">
        <v>46011.125</v>
      </c>
      <c r="BD355" s="20">
        <v>46011.541666666664</v>
      </c>
    </row>
    <row r="356" spans="54:56" x14ac:dyDescent="0.35">
      <c r="BB356" s="20">
        <v>46012.5</v>
      </c>
      <c r="BC356" s="20">
        <v>46012.125</v>
      </c>
      <c r="BD356" s="20">
        <v>46012.541666666664</v>
      </c>
    </row>
    <row r="357" spans="54:56" x14ac:dyDescent="0.35">
      <c r="BB357" s="20">
        <v>46013.5</v>
      </c>
      <c r="BC357" s="20">
        <v>46013.125</v>
      </c>
      <c r="BD357" s="20">
        <v>46013.541666666664</v>
      </c>
    </row>
    <row r="358" spans="54:56" x14ac:dyDescent="0.35">
      <c r="BB358" s="20">
        <v>46014.5</v>
      </c>
      <c r="BC358" s="20">
        <v>46014.125</v>
      </c>
      <c r="BD358" s="20">
        <v>46014.541666666664</v>
      </c>
    </row>
    <row r="359" spans="54:56" x14ac:dyDescent="0.35">
      <c r="BB359" s="20">
        <v>46015.5</v>
      </c>
      <c r="BC359" s="20">
        <v>46015.125</v>
      </c>
      <c r="BD359" s="20">
        <v>46015.541666666664</v>
      </c>
    </row>
    <row r="360" spans="54:56" x14ac:dyDescent="0.35">
      <c r="BB360" s="20">
        <v>46016.5</v>
      </c>
      <c r="BC360" s="20">
        <v>46016.125</v>
      </c>
      <c r="BD360" s="20">
        <v>46016.541666666664</v>
      </c>
    </row>
    <row r="361" spans="54:56" x14ac:dyDescent="0.35">
      <c r="BB361" s="20">
        <v>46017.5</v>
      </c>
      <c r="BC361" s="20">
        <v>46017.125</v>
      </c>
      <c r="BD361" s="20">
        <v>46017.541666666664</v>
      </c>
    </row>
    <row r="362" spans="54:56" x14ac:dyDescent="0.35">
      <c r="BB362" s="20">
        <v>46018.5</v>
      </c>
      <c r="BC362" s="20">
        <v>46018.125</v>
      </c>
      <c r="BD362" s="20">
        <v>46018.541666666664</v>
      </c>
    </row>
    <row r="363" spans="54:56" x14ac:dyDescent="0.35">
      <c r="BB363" s="20">
        <v>46019.5</v>
      </c>
      <c r="BC363" s="20">
        <v>46019.125</v>
      </c>
      <c r="BD363" s="20">
        <v>46019.541666666664</v>
      </c>
    </row>
    <row r="364" spans="54:56" x14ac:dyDescent="0.35">
      <c r="BB364" s="20">
        <v>46020.5</v>
      </c>
      <c r="BC364" s="20">
        <v>46020.125</v>
      </c>
      <c r="BD364" s="20">
        <v>46020.541666666664</v>
      </c>
    </row>
    <row r="365" spans="54:56" x14ac:dyDescent="0.35">
      <c r="BB365" s="20">
        <v>46021.5</v>
      </c>
      <c r="BC365" s="20">
        <v>46021.125</v>
      </c>
      <c r="BD365" s="20">
        <v>46021.541666666664</v>
      </c>
    </row>
    <row r="366" spans="54:56" x14ac:dyDescent="0.35">
      <c r="BB366" s="20">
        <v>46022.5</v>
      </c>
      <c r="BC366" s="20">
        <v>46022.125</v>
      </c>
      <c r="BD366" s="20">
        <v>46022.541666666664</v>
      </c>
    </row>
  </sheetData>
  <autoFilter ref="A1:N1" xr:uid="{00000000-0009-0000-0000-000000000000}"/>
  <phoneticPr fontId="3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5" x14ac:dyDescent="0.35"/>
  <sheetData>
    <row r="1" spans="1:5" x14ac:dyDescent="0.35">
      <c r="A1" t="s">
        <v>17</v>
      </c>
      <c r="B1" t="s">
        <v>18</v>
      </c>
      <c r="C1" t="s">
        <v>677</v>
      </c>
      <c r="D1" t="s">
        <v>22</v>
      </c>
      <c r="E1" t="s">
        <v>678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4.5" x14ac:dyDescent="0.35"/>
  <sheetData>
    <row r="1" spans="1:7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/>
  </sheetViews>
  <sheetFormatPr defaultRowHeight="14.5" x14ac:dyDescent="0.35"/>
  <sheetData>
    <row r="1" spans="1:5" x14ac:dyDescent="0.35">
      <c r="A1" t="s">
        <v>17</v>
      </c>
      <c r="B1" t="s">
        <v>18</v>
      </c>
      <c r="C1" t="s">
        <v>23</v>
      </c>
      <c r="D1" t="s">
        <v>22</v>
      </c>
      <c r="E1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/>
  </sheetViews>
  <sheetFormatPr defaultRowHeight="14.5" x14ac:dyDescent="0.35"/>
  <sheetData>
    <row r="1" spans="1:10" x14ac:dyDescent="0.35">
      <c r="A1" t="s">
        <v>25</v>
      </c>
      <c r="B1" t="s">
        <v>17</v>
      </c>
      <c r="C1" t="s">
        <v>18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5">
      <c r="A2">
        <v>3916</v>
      </c>
      <c r="B2">
        <v>149</v>
      </c>
      <c r="C2" t="s">
        <v>33</v>
      </c>
      <c r="D2" t="s">
        <v>34</v>
      </c>
      <c r="E2" s="20">
        <v>45701</v>
      </c>
      <c r="F2" s="20">
        <v>45674</v>
      </c>
      <c r="G2" s="20">
        <v>45674</v>
      </c>
      <c r="H2">
        <v>4875</v>
      </c>
      <c r="J2" t="s">
        <v>35</v>
      </c>
    </row>
    <row r="3" spans="1:10" x14ac:dyDescent="0.35">
      <c r="A3">
        <v>4631</v>
      </c>
      <c r="B3">
        <v>149</v>
      </c>
      <c r="C3" t="s">
        <v>33</v>
      </c>
      <c r="D3" t="s">
        <v>36</v>
      </c>
      <c r="E3" s="20">
        <v>45674</v>
      </c>
      <c r="F3" s="20">
        <v>45674</v>
      </c>
      <c r="G3" s="20">
        <v>45674</v>
      </c>
      <c r="H3">
        <v>98.81</v>
      </c>
    </row>
    <row r="4" spans="1:10" x14ac:dyDescent="0.35">
      <c r="A4">
        <v>4630</v>
      </c>
      <c r="B4">
        <v>149</v>
      </c>
      <c r="C4" t="s">
        <v>33</v>
      </c>
      <c r="D4" t="s">
        <v>37</v>
      </c>
      <c r="E4" s="20">
        <v>45673</v>
      </c>
      <c r="F4" s="20">
        <v>45673</v>
      </c>
      <c r="G4" s="20">
        <v>45673</v>
      </c>
      <c r="H4">
        <v>86.39</v>
      </c>
    </row>
    <row r="5" spans="1:10" x14ac:dyDescent="0.35">
      <c r="A5">
        <v>3554</v>
      </c>
      <c r="B5">
        <v>149</v>
      </c>
      <c r="C5" t="s">
        <v>33</v>
      </c>
      <c r="D5" t="s">
        <v>38</v>
      </c>
      <c r="E5" s="20">
        <v>45640</v>
      </c>
      <c r="F5" s="20">
        <v>45671</v>
      </c>
      <c r="G5" s="20">
        <v>45671</v>
      </c>
      <c r="H5">
        <v>3755</v>
      </c>
      <c r="J5" t="s">
        <v>35</v>
      </c>
    </row>
    <row r="6" spans="1:10" x14ac:dyDescent="0.35">
      <c r="A6">
        <v>4629</v>
      </c>
      <c r="B6">
        <v>149</v>
      </c>
      <c r="C6" t="s">
        <v>33</v>
      </c>
      <c r="D6" t="s">
        <v>39</v>
      </c>
      <c r="E6" s="20">
        <v>45670</v>
      </c>
      <c r="F6" s="20">
        <v>45670</v>
      </c>
      <c r="G6" s="20">
        <v>45670</v>
      </c>
      <c r="H6">
        <v>3148.14</v>
      </c>
    </row>
    <row r="7" spans="1:10" x14ac:dyDescent="0.35">
      <c r="A7">
        <v>4632</v>
      </c>
      <c r="B7">
        <v>149</v>
      </c>
      <c r="C7" t="s">
        <v>33</v>
      </c>
      <c r="D7" t="s">
        <v>40</v>
      </c>
      <c r="E7" s="20">
        <v>45670</v>
      </c>
      <c r="F7" s="20">
        <v>45670</v>
      </c>
      <c r="G7" s="20">
        <v>45670</v>
      </c>
      <c r="H7">
        <v>350</v>
      </c>
    </row>
    <row r="8" spans="1:10" x14ac:dyDescent="0.35">
      <c r="A8">
        <v>4562</v>
      </c>
      <c r="B8">
        <v>149</v>
      </c>
      <c r="C8" t="s">
        <v>33</v>
      </c>
      <c r="D8" t="s">
        <v>36</v>
      </c>
      <c r="E8" s="20"/>
      <c r="F8" s="20">
        <v>45667</v>
      </c>
      <c r="G8" s="20">
        <v>45667</v>
      </c>
      <c r="H8">
        <v>191.24</v>
      </c>
    </row>
    <row r="9" spans="1:10" x14ac:dyDescent="0.35">
      <c r="A9">
        <v>4563</v>
      </c>
      <c r="B9">
        <v>149</v>
      </c>
      <c r="C9" t="s">
        <v>33</v>
      </c>
      <c r="D9" t="s">
        <v>39</v>
      </c>
      <c r="E9" s="20"/>
      <c r="F9" s="20">
        <v>45667</v>
      </c>
      <c r="G9" s="20">
        <v>45667</v>
      </c>
      <c r="H9">
        <v>50.22</v>
      </c>
    </row>
    <row r="10" spans="1:10" x14ac:dyDescent="0.35">
      <c r="A10">
        <v>3507</v>
      </c>
      <c r="B10">
        <v>149</v>
      </c>
      <c r="C10" t="s">
        <v>33</v>
      </c>
      <c r="D10" t="s">
        <v>41</v>
      </c>
      <c r="E10" s="20">
        <v>45637</v>
      </c>
      <c r="F10" s="20">
        <v>45667</v>
      </c>
      <c r="G10" s="20">
        <v>45667</v>
      </c>
      <c r="H10">
        <v>35750</v>
      </c>
      <c r="J10" t="s">
        <v>35</v>
      </c>
    </row>
    <row r="11" spans="1:10" x14ac:dyDescent="0.35">
      <c r="A11">
        <v>4564</v>
      </c>
      <c r="B11">
        <v>149</v>
      </c>
      <c r="C11" t="s">
        <v>33</v>
      </c>
      <c r="D11" t="s">
        <v>37</v>
      </c>
      <c r="E11" s="20">
        <v>45666</v>
      </c>
      <c r="F11" s="20">
        <v>45666</v>
      </c>
      <c r="G11" s="20">
        <v>45666</v>
      </c>
      <c r="H11">
        <v>16.399999999999999</v>
      </c>
    </row>
    <row r="12" spans="1:10" x14ac:dyDescent="0.35">
      <c r="A12">
        <v>2589</v>
      </c>
      <c r="B12">
        <v>149</v>
      </c>
      <c r="C12" t="s">
        <v>33</v>
      </c>
      <c r="D12" t="s">
        <v>42</v>
      </c>
      <c r="E12" s="20">
        <v>45658</v>
      </c>
      <c r="F12" s="20">
        <v>45663</v>
      </c>
      <c r="G12" s="20">
        <v>45663</v>
      </c>
      <c r="H12">
        <v>15283.2</v>
      </c>
      <c r="J12" t="s">
        <v>35</v>
      </c>
    </row>
    <row r="13" spans="1:10" x14ac:dyDescent="0.35">
      <c r="A13">
        <v>4562</v>
      </c>
      <c r="B13">
        <v>149</v>
      </c>
      <c r="C13" t="s">
        <v>33</v>
      </c>
      <c r="D13" t="s">
        <v>36</v>
      </c>
      <c r="E13" s="20"/>
      <c r="F13" s="20">
        <v>45663</v>
      </c>
      <c r="G13" s="20">
        <v>45663</v>
      </c>
      <c r="H13">
        <v>4.38</v>
      </c>
    </row>
    <row r="14" spans="1:10" x14ac:dyDescent="0.35">
      <c r="A14">
        <v>4563</v>
      </c>
      <c r="B14">
        <v>149</v>
      </c>
      <c r="C14" t="s">
        <v>33</v>
      </c>
      <c r="D14" t="s">
        <v>39</v>
      </c>
      <c r="E14" s="20"/>
      <c r="F14" s="20">
        <v>45663</v>
      </c>
      <c r="G14" s="20">
        <v>45663</v>
      </c>
      <c r="H14">
        <v>744.95</v>
      </c>
    </row>
    <row r="15" spans="1:10" x14ac:dyDescent="0.35">
      <c r="A15">
        <v>4561</v>
      </c>
      <c r="B15">
        <v>149</v>
      </c>
      <c r="C15" t="s">
        <v>33</v>
      </c>
      <c r="D15" t="s">
        <v>39</v>
      </c>
      <c r="E15" s="20">
        <v>45660</v>
      </c>
      <c r="F15" s="20">
        <v>45660</v>
      </c>
      <c r="G15" s="20">
        <v>45660</v>
      </c>
      <c r="H15">
        <v>129.12</v>
      </c>
    </row>
    <row r="16" spans="1:10" x14ac:dyDescent="0.35">
      <c r="A16">
        <v>4560</v>
      </c>
      <c r="B16">
        <v>149</v>
      </c>
      <c r="C16" t="s">
        <v>33</v>
      </c>
      <c r="D16" t="s">
        <v>37</v>
      </c>
      <c r="E16" s="20">
        <v>45659</v>
      </c>
      <c r="F16" s="20">
        <v>45659</v>
      </c>
      <c r="G16" s="20">
        <v>45659</v>
      </c>
      <c r="H16">
        <v>323.54000000000002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1"/>
  <sheetViews>
    <sheetView workbookViewId="0"/>
  </sheetViews>
  <sheetFormatPr defaultRowHeight="14.5" x14ac:dyDescent="0.35"/>
  <sheetData>
    <row r="1" spans="1:20" x14ac:dyDescent="0.35">
      <c r="A1" t="s">
        <v>43</v>
      </c>
      <c r="B1" t="s">
        <v>17</v>
      </c>
      <c r="C1" t="s">
        <v>18</v>
      </c>
      <c r="D1" t="s">
        <v>44</v>
      </c>
      <c r="E1" t="s">
        <v>22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31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</row>
    <row r="2" spans="1:20" x14ac:dyDescent="0.35">
      <c r="A2">
        <v>104285</v>
      </c>
      <c r="B2">
        <v>149</v>
      </c>
      <c r="C2" t="s">
        <v>33</v>
      </c>
      <c r="D2" t="s">
        <v>59</v>
      </c>
      <c r="E2">
        <v>365.5</v>
      </c>
      <c r="F2" s="20">
        <v>45678</v>
      </c>
      <c r="G2" s="20">
        <v>45678</v>
      </c>
      <c r="H2" s="20">
        <v>45678</v>
      </c>
      <c r="I2" s="20">
        <v>45678</v>
      </c>
      <c r="J2" s="20">
        <v>45678</v>
      </c>
      <c r="K2" t="s">
        <v>60</v>
      </c>
      <c r="L2" t="s">
        <v>61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</row>
    <row r="3" spans="1:20" x14ac:dyDescent="0.35">
      <c r="A3">
        <v>104286</v>
      </c>
      <c r="B3">
        <v>149</v>
      </c>
      <c r="C3" t="s">
        <v>33</v>
      </c>
      <c r="D3" t="s">
        <v>68</v>
      </c>
      <c r="E3">
        <v>310</v>
      </c>
      <c r="F3" s="20">
        <v>45678</v>
      </c>
      <c r="G3" s="20">
        <v>45678</v>
      </c>
      <c r="H3" s="20">
        <v>45678</v>
      </c>
      <c r="I3" s="20">
        <v>45678</v>
      </c>
      <c r="J3" s="20">
        <v>45678</v>
      </c>
      <c r="K3" t="s">
        <v>60</v>
      </c>
      <c r="L3" t="s">
        <v>61</v>
      </c>
      <c r="M3" t="s">
        <v>61</v>
      </c>
      <c r="N3" t="s">
        <v>69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</row>
    <row r="4" spans="1:20" x14ac:dyDescent="0.35">
      <c r="A4">
        <v>104288</v>
      </c>
      <c r="B4">
        <v>149</v>
      </c>
      <c r="C4" t="s">
        <v>33</v>
      </c>
      <c r="D4" t="s">
        <v>70</v>
      </c>
      <c r="E4">
        <v>1950</v>
      </c>
      <c r="F4" s="20">
        <v>45678</v>
      </c>
      <c r="G4" s="20">
        <v>45678</v>
      </c>
      <c r="H4" s="20">
        <v>45678</v>
      </c>
      <c r="I4" s="20">
        <v>45678</v>
      </c>
      <c r="J4" s="20">
        <v>45678</v>
      </c>
      <c r="K4" t="s">
        <v>60</v>
      </c>
      <c r="L4" t="s">
        <v>61</v>
      </c>
      <c r="M4" t="s">
        <v>61</v>
      </c>
      <c r="N4" t="s">
        <v>71</v>
      </c>
      <c r="O4" t="s">
        <v>63</v>
      </c>
      <c r="P4" t="s">
        <v>64</v>
      </c>
      <c r="Q4" t="s">
        <v>65</v>
      </c>
      <c r="R4" t="s">
        <v>66</v>
      </c>
      <c r="S4" t="s">
        <v>67</v>
      </c>
    </row>
    <row r="5" spans="1:20" x14ac:dyDescent="0.35">
      <c r="A5">
        <v>104289</v>
      </c>
      <c r="B5">
        <v>149</v>
      </c>
      <c r="C5" t="s">
        <v>33</v>
      </c>
      <c r="D5" t="s">
        <v>72</v>
      </c>
      <c r="E5">
        <v>1591.25</v>
      </c>
      <c r="F5" s="20">
        <v>45678</v>
      </c>
      <c r="G5" s="20">
        <v>45678</v>
      </c>
      <c r="H5" s="20">
        <v>45678</v>
      </c>
      <c r="I5" s="20">
        <v>45678</v>
      </c>
      <c r="J5" s="20">
        <v>45678</v>
      </c>
      <c r="K5" t="s">
        <v>60</v>
      </c>
      <c r="L5" t="s">
        <v>61</v>
      </c>
      <c r="M5" t="s">
        <v>61</v>
      </c>
      <c r="N5" t="s">
        <v>73</v>
      </c>
      <c r="O5" t="s">
        <v>63</v>
      </c>
      <c r="P5" t="s">
        <v>64</v>
      </c>
      <c r="Q5" t="s">
        <v>65</v>
      </c>
      <c r="R5" t="s">
        <v>66</v>
      </c>
      <c r="S5" t="s">
        <v>67</v>
      </c>
    </row>
    <row r="6" spans="1:20" x14ac:dyDescent="0.35">
      <c r="A6">
        <v>104296</v>
      </c>
      <c r="B6">
        <v>149</v>
      </c>
      <c r="C6" t="s">
        <v>33</v>
      </c>
      <c r="D6" t="s">
        <v>74</v>
      </c>
      <c r="E6">
        <v>340</v>
      </c>
      <c r="F6" s="20">
        <v>45678</v>
      </c>
      <c r="G6" s="20">
        <v>45678</v>
      </c>
      <c r="H6" s="20">
        <v>45678</v>
      </c>
      <c r="I6" s="20">
        <v>45678</v>
      </c>
      <c r="J6" s="20">
        <v>45678</v>
      </c>
      <c r="K6" t="s">
        <v>60</v>
      </c>
      <c r="L6" t="s">
        <v>61</v>
      </c>
      <c r="M6" t="s">
        <v>61</v>
      </c>
      <c r="N6" t="s">
        <v>75</v>
      </c>
      <c r="O6" t="s">
        <v>63</v>
      </c>
      <c r="P6" t="s">
        <v>64</v>
      </c>
      <c r="Q6" t="s">
        <v>65</v>
      </c>
      <c r="R6" t="s">
        <v>66</v>
      </c>
      <c r="S6" t="s">
        <v>67</v>
      </c>
    </row>
    <row r="7" spans="1:20" x14ac:dyDescent="0.35">
      <c r="A7">
        <v>97955</v>
      </c>
      <c r="B7">
        <v>149</v>
      </c>
      <c r="C7" t="s">
        <v>33</v>
      </c>
      <c r="D7" t="s">
        <v>76</v>
      </c>
      <c r="E7">
        <v>152.46</v>
      </c>
      <c r="F7" s="20">
        <v>45678</v>
      </c>
      <c r="G7" s="20">
        <v>45678</v>
      </c>
      <c r="H7" s="20">
        <v>45678</v>
      </c>
      <c r="I7" s="20">
        <v>45658</v>
      </c>
      <c r="J7" s="20">
        <v>45649</v>
      </c>
      <c r="K7" t="s">
        <v>77</v>
      </c>
      <c r="L7" t="s">
        <v>78</v>
      </c>
      <c r="M7" t="s">
        <v>79</v>
      </c>
      <c r="N7" t="s">
        <v>80</v>
      </c>
      <c r="O7" t="s">
        <v>63</v>
      </c>
      <c r="P7" t="s">
        <v>64</v>
      </c>
      <c r="Q7" t="s">
        <v>65</v>
      </c>
      <c r="R7" t="s">
        <v>66</v>
      </c>
      <c r="S7" t="s">
        <v>67</v>
      </c>
    </row>
    <row r="8" spans="1:20" x14ac:dyDescent="0.35">
      <c r="A8">
        <v>98019</v>
      </c>
      <c r="B8">
        <v>149</v>
      </c>
      <c r="C8" t="s">
        <v>33</v>
      </c>
      <c r="D8" t="s">
        <v>81</v>
      </c>
      <c r="E8">
        <v>3525.5</v>
      </c>
      <c r="F8" s="20">
        <v>45667</v>
      </c>
      <c r="G8" s="20">
        <v>45678</v>
      </c>
      <c r="H8" s="20">
        <v>45678</v>
      </c>
      <c r="I8" s="20">
        <v>45627</v>
      </c>
      <c r="J8" s="20">
        <v>45649</v>
      </c>
      <c r="K8" t="s">
        <v>77</v>
      </c>
      <c r="M8" t="s">
        <v>82</v>
      </c>
      <c r="N8" t="s">
        <v>83</v>
      </c>
      <c r="O8" t="s">
        <v>63</v>
      </c>
      <c r="P8" t="s">
        <v>64</v>
      </c>
      <c r="Q8" t="s">
        <v>65</v>
      </c>
      <c r="R8" t="s">
        <v>66</v>
      </c>
      <c r="S8" t="s">
        <v>67</v>
      </c>
    </row>
    <row r="9" spans="1:20" x14ac:dyDescent="0.35">
      <c r="A9">
        <v>98707</v>
      </c>
      <c r="B9">
        <v>149</v>
      </c>
      <c r="C9" t="s">
        <v>33</v>
      </c>
      <c r="D9" t="s">
        <v>84</v>
      </c>
      <c r="E9">
        <v>10483</v>
      </c>
      <c r="F9" s="20">
        <v>45673</v>
      </c>
      <c r="G9" s="20">
        <v>45678</v>
      </c>
      <c r="H9" s="20">
        <v>45678</v>
      </c>
      <c r="I9" s="20">
        <v>45658</v>
      </c>
      <c r="J9" s="20">
        <v>45653</v>
      </c>
      <c r="K9" t="s">
        <v>77</v>
      </c>
      <c r="L9" t="s">
        <v>85</v>
      </c>
      <c r="M9" t="s">
        <v>86</v>
      </c>
      <c r="N9" t="s">
        <v>80</v>
      </c>
      <c r="O9" t="s">
        <v>63</v>
      </c>
      <c r="P9" t="s">
        <v>64</v>
      </c>
      <c r="Q9" t="s">
        <v>65</v>
      </c>
      <c r="R9" t="s">
        <v>66</v>
      </c>
      <c r="S9" t="s">
        <v>67</v>
      </c>
    </row>
    <row r="10" spans="1:20" x14ac:dyDescent="0.35">
      <c r="A10">
        <v>98723</v>
      </c>
      <c r="B10">
        <v>149</v>
      </c>
      <c r="C10" t="s">
        <v>33</v>
      </c>
      <c r="D10" t="s">
        <v>84</v>
      </c>
      <c r="E10">
        <v>11286</v>
      </c>
      <c r="F10" s="20">
        <v>45673</v>
      </c>
      <c r="G10" s="20">
        <v>45678</v>
      </c>
      <c r="H10" s="20">
        <v>45678</v>
      </c>
      <c r="I10" s="20">
        <v>45658</v>
      </c>
      <c r="J10" s="20">
        <v>45653</v>
      </c>
      <c r="K10" t="s">
        <v>77</v>
      </c>
      <c r="M10" t="s">
        <v>86</v>
      </c>
      <c r="N10" t="s">
        <v>87</v>
      </c>
      <c r="O10" t="s">
        <v>63</v>
      </c>
      <c r="P10" t="s">
        <v>64</v>
      </c>
      <c r="Q10" t="s">
        <v>65</v>
      </c>
      <c r="R10" t="s">
        <v>66</v>
      </c>
      <c r="S10" t="s">
        <v>67</v>
      </c>
    </row>
    <row r="11" spans="1:20" x14ac:dyDescent="0.35">
      <c r="A11">
        <v>100223</v>
      </c>
      <c r="B11">
        <v>149</v>
      </c>
      <c r="C11" t="s">
        <v>33</v>
      </c>
      <c r="D11" t="s">
        <v>88</v>
      </c>
      <c r="E11">
        <v>2397.3000000000002</v>
      </c>
      <c r="F11" s="20">
        <v>45678</v>
      </c>
      <c r="G11" s="20">
        <v>45678</v>
      </c>
      <c r="H11" s="20">
        <v>45678</v>
      </c>
      <c r="I11" s="20">
        <v>45663</v>
      </c>
      <c r="J11" s="20">
        <v>45663</v>
      </c>
      <c r="K11" t="s">
        <v>77</v>
      </c>
      <c r="N11" t="s">
        <v>89</v>
      </c>
      <c r="O11" t="s">
        <v>63</v>
      </c>
      <c r="P11" t="s">
        <v>64</v>
      </c>
      <c r="Q11" t="s">
        <v>65</v>
      </c>
      <c r="R11" t="s">
        <v>66</v>
      </c>
      <c r="S11" t="s">
        <v>67</v>
      </c>
    </row>
    <row r="12" spans="1:20" x14ac:dyDescent="0.35">
      <c r="A12">
        <v>100445</v>
      </c>
      <c r="B12">
        <v>149</v>
      </c>
      <c r="C12" t="s">
        <v>33</v>
      </c>
      <c r="D12" t="s">
        <v>90</v>
      </c>
      <c r="E12">
        <v>390</v>
      </c>
      <c r="F12" s="20">
        <v>45678</v>
      </c>
      <c r="G12" s="20">
        <v>45678</v>
      </c>
      <c r="H12" s="20">
        <v>45678</v>
      </c>
      <c r="I12" s="20">
        <v>45665</v>
      </c>
      <c r="J12" s="20">
        <v>45665</v>
      </c>
      <c r="K12" t="s">
        <v>77</v>
      </c>
      <c r="N12" t="s">
        <v>91</v>
      </c>
      <c r="O12" t="s">
        <v>63</v>
      </c>
      <c r="P12" t="s">
        <v>64</v>
      </c>
      <c r="Q12" t="s">
        <v>65</v>
      </c>
      <c r="R12" t="s">
        <v>66</v>
      </c>
      <c r="S12" t="s">
        <v>67</v>
      </c>
    </row>
    <row r="13" spans="1:20" x14ac:dyDescent="0.35">
      <c r="A13">
        <v>99142</v>
      </c>
      <c r="B13">
        <v>149</v>
      </c>
      <c r="C13" t="s">
        <v>33</v>
      </c>
      <c r="D13" t="s">
        <v>92</v>
      </c>
      <c r="E13">
        <v>760</v>
      </c>
      <c r="F13" s="20">
        <v>45673</v>
      </c>
      <c r="G13" s="20">
        <v>45678</v>
      </c>
      <c r="H13" s="20">
        <v>45678</v>
      </c>
      <c r="I13" s="20">
        <v>45659</v>
      </c>
      <c r="J13" s="20">
        <v>45659</v>
      </c>
      <c r="K13" t="s">
        <v>60</v>
      </c>
      <c r="L13" t="s">
        <v>93</v>
      </c>
      <c r="M13" t="s">
        <v>94</v>
      </c>
      <c r="N13" t="s">
        <v>95</v>
      </c>
      <c r="O13" t="s">
        <v>63</v>
      </c>
      <c r="P13" t="s">
        <v>64</v>
      </c>
      <c r="Q13" t="s">
        <v>65</v>
      </c>
      <c r="R13" t="s">
        <v>66</v>
      </c>
      <c r="S13" t="s">
        <v>67</v>
      </c>
    </row>
    <row r="14" spans="1:20" x14ac:dyDescent="0.35">
      <c r="A14">
        <v>58471</v>
      </c>
      <c r="B14">
        <v>149</v>
      </c>
      <c r="C14" t="s">
        <v>33</v>
      </c>
      <c r="D14" t="s">
        <v>96</v>
      </c>
      <c r="E14">
        <v>2766.62</v>
      </c>
      <c r="F14" s="20">
        <v>45672</v>
      </c>
      <c r="G14" s="20">
        <v>45678</v>
      </c>
      <c r="H14" s="20">
        <v>45678</v>
      </c>
      <c r="I14" s="20">
        <v>45207</v>
      </c>
      <c r="J14" s="20"/>
      <c r="K14" t="s">
        <v>77</v>
      </c>
      <c r="M14" t="s">
        <v>97</v>
      </c>
      <c r="O14" t="s">
        <v>63</v>
      </c>
      <c r="P14" t="s">
        <v>64</v>
      </c>
      <c r="Q14" t="s">
        <v>65</v>
      </c>
      <c r="R14" t="s">
        <v>66</v>
      </c>
      <c r="S14" t="s">
        <v>67</v>
      </c>
    </row>
    <row r="15" spans="1:20" x14ac:dyDescent="0.35">
      <c r="A15">
        <v>85855</v>
      </c>
      <c r="B15">
        <v>149</v>
      </c>
      <c r="C15" t="s">
        <v>33</v>
      </c>
      <c r="D15" t="s">
        <v>98</v>
      </c>
      <c r="E15">
        <v>42</v>
      </c>
      <c r="F15" s="20">
        <v>45677</v>
      </c>
      <c r="G15" s="20">
        <v>45677</v>
      </c>
      <c r="H15" s="20">
        <v>45677</v>
      </c>
      <c r="I15" s="20">
        <v>45656</v>
      </c>
      <c r="J15" s="20">
        <v>45607</v>
      </c>
      <c r="K15" t="s">
        <v>77</v>
      </c>
      <c r="M15" t="s">
        <v>98</v>
      </c>
      <c r="N15" t="s">
        <v>99</v>
      </c>
      <c r="O15" t="s">
        <v>63</v>
      </c>
      <c r="P15" t="s">
        <v>64</v>
      </c>
      <c r="Q15" t="s">
        <v>65</v>
      </c>
      <c r="R15" t="s">
        <v>66</v>
      </c>
      <c r="S15" t="s">
        <v>67</v>
      </c>
    </row>
    <row r="16" spans="1:20" x14ac:dyDescent="0.35">
      <c r="A16">
        <v>93807</v>
      </c>
      <c r="B16">
        <v>149</v>
      </c>
      <c r="C16" t="s">
        <v>33</v>
      </c>
      <c r="D16" t="s">
        <v>100</v>
      </c>
      <c r="E16">
        <v>195.3</v>
      </c>
      <c r="F16" s="20">
        <v>45677</v>
      </c>
      <c r="G16" s="20">
        <v>45677</v>
      </c>
      <c r="H16" s="20">
        <v>45677</v>
      </c>
      <c r="I16" s="20">
        <v>45656</v>
      </c>
      <c r="J16" s="20">
        <v>45635</v>
      </c>
      <c r="K16" t="s">
        <v>77</v>
      </c>
      <c r="M16" t="s">
        <v>101</v>
      </c>
      <c r="N16" t="s">
        <v>99</v>
      </c>
      <c r="O16" t="s">
        <v>63</v>
      </c>
      <c r="P16" t="s">
        <v>64</v>
      </c>
      <c r="Q16" t="s">
        <v>65</v>
      </c>
      <c r="R16" t="s">
        <v>66</v>
      </c>
      <c r="S16" t="s">
        <v>67</v>
      </c>
    </row>
    <row r="17" spans="1:19" x14ac:dyDescent="0.35">
      <c r="A17">
        <v>93808</v>
      </c>
      <c r="B17">
        <v>149</v>
      </c>
      <c r="C17" t="s">
        <v>33</v>
      </c>
      <c r="D17" t="s">
        <v>98</v>
      </c>
      <c r="E17">
        <v>12</v>
      </c>
      <c r="F17" s="20">
        <v>45677</v>
      </c>
      <c r="G17" s="20">
        <v>45677</v>
      </c>
      <c r="H17" s="20">
        <v>45677</v>
      </c>
      <c r="I17" s="20">
        <v>45656</v>
      </c>
      <c r="J17" s="20">
        <v>45635</v>
      </c>
      <c r="K17" t="s">
        <v>77</v>
      </c>
      <c r="M17" t="s">
        <v>98</v>
      </c>
      <c r="N17" t="s">
        <v>99</v>
      </c>
      <c r="O17" t="s">
        <v>63</v>
      </c>
      <c r="P17" t="s">
        <v>64</v>
      </c>
      <c r="Q17" t="s">
        <v>65</v>
      </c>
      <c r="R17" t="s">
        <v>66</v>
      </c>
      <c r="S17" t="s">
        <v>102</v>
      </c>
    </row>
    <row r="18" spans="1:19" x14ac:dyDescent="0.35">
      <c r="A18">
        <v>97984</v>
      </c>
      <c r="B18">
        <v>149</v>
      </c>
      <c r="C18" t="s">
        <v>33</v>
      </c>
      <c r="D18" t="s">
        <v>103</v>
      </c>
      <c r="E18">
        <v>655.73</v>
      </c>
      <c r="F18" s="20">
        <v>45677</v>
      </c>
      <c r="G18" s="20">
        <v>45677</v>
      </c>
      <c r="H18" s="20">
        <v>45677</v>
      </c>
      <c r="I18" s="20">
        <v>45627</v>
      </c>
      <c r="J18" s="20">
        <v>45649</v>
      </c>
      <c r="K18" t="s">
        <v>77</v>
      </c>
      <c r="L18" t="s">
        <v>93</v>
      </c>
      <c r="M18" t="s">
        <v>104</v>
      </c>
      <c r="N18" t="s">
        <v>105</v>
      </c>
      <c r="O18" t="s">
        <v>63</v>
      </c>
      <c r="P18" t="s">
        <v>64</v>
      </c>
      <c r="Q18" t="s">
        <v>65</v>
      </c>
      <c r="R18" t="s">
        <v>66</v>
      </c>
      <c r="S18" t="s">
        <v>67</v>
      </c>
    </row>
    <row r="19" spans="1:19" x14ac:dyDescent="0.35">
      <c r="A19">
        <v>97994</v>
      </c>
      <c r="B19">
        <v>149</v>
      </c>
      <c r="C19" t="s">
        <v>33</v>
      </c>
      <c r="D19" t="s">
        <v>106</v>
      </c>
      <c r="E19">
        <v>1182.18</v>
      </c>
      <c r="F19" s="20">
        <v>45677</v>
      </c>
      <c r="G19" s="20">
        <v>45677</v>
      </c>
      <c r="H19" s="20">
        <v>45677</v>
      </c>
      <c r="I19" s="20">
        <v>45658</v>
      </c>
      <c r="J19" s="20">
        <v>45649</v>
      </c>
      <c r="K19" t="s">
        <v>77</v>
      </c>
      <c r="L19" t="s">
        <v>78</v>
      </c>
      <c r="M19" t="s">
        <v>107</v>
      </c>
      <c r="N19" t="s">
        <v>108</v>
      </c>
      <c r="O19" t="s">
        <v>63</v>
      </c>
      <c r="P19" t="s">
        <v>64</v>
      </c>
      <c r="Q19" t="s">
        <v>65</v>
      </c>
      <c r="R19" t="s">
        <v>66</v>
      </c>
      <c r="S19" t="s">
        <v>67</v>
      </c>
    </row>
    <row r="20" spans="1:19" x14ac:dyDescent="0.35">
      <c r="A20">
        <v>98043</v>
      </c>
      <c r="B20">
        <v>149</v>
      </c>
      <c r="C20" t="s">
        <v>33</v>
      </c>
      <c r="D20" t="s">
        <v>109</v>
      </c>
      <c r="E20">
        <v>185</v>
      </c>
      <c r="F20" s="20">
        <v>45677</v>
      </c>
      <c r="G20" s="20">
        <v>45677</v>
      </c>
      <c r="H20" s="20">
        <v>45677</v>
      </c>
      <c r="I20" s="20">
        <v>45658</v>
      </c>
      <c r="J20" s="20">
        <v>45649</v>
      </c>
      <c r="K20" t="s">
        <v>77</v>
      </c>
      <c r="M20" t="s">
        <v>110</v>
      </c>
      <c r="N20" t="s">
        <v>80</v>
      </c>
      <c r="O20" t="s">
        <v>63</v>
      </c>
      <c r="P20" t="s">
        <v>64</v>
      </c>
      <c r="Q20" t="s">
        <v>65</v>
      </c>
      <c r="R20" t="s">
        <v>66</v>
      </c>
      <c r="S20" t="s">
        <v>67</v>
      </c>
    </row>
    <row r="21" spans="1:19" x14ac:dyDescent="0.35">
      <c r="A21">
        <v>98160</v>
      </c>
      <c r="B21">
        <v>149</v>
      </c>
      <c r="C21" t="s">
        <v>33</v>
      </c>
      <c r="D21" t="s">
        <v>111</v>
      </c>
      <c r="E21">
        <v>624</v>
      </c>
      <c r="F21" s="20">
        <v>45677</v>
      </c>
      <c r="G21" s="20">
        <v>45677</v>
      </c>
      <c r="H21" s="20">
        <v>45677</v>
      </c>
      <c r="I21" s="20">
        <v>45650</v>
      </c>
      <c r="J21" s="20">
        <v>45650</v>
      </c>
      <c r="K21" t="s">
        <v>77</v>
      </c>
      <c r="N21" t="s">
        <v>112</v>
      </c>
      <c r="O21" t="s">
        <v>63</v>
      </c>
      <c r="P21" t="s">
        <v>64</v>
      </c>
      <c r="Q21" t="s">
        <v>65</v>
      </c>
      <c r="R21" t="s">
        <v>66</v>
      </c>
      <c r="S21" t="s">
        <v>67</v>
      </c>
    </row>
    <row r="22" spans="1:19" x14ac:dyDescent="0.35">
      <c r="A22">
        <v>98161</v>
      </c>
      <c r="B22">
        <v>149</v>
      </c>
      <c r="C22" t="s">
        <v>33</v>
      </c>
      <c r="D22" t="s">
        <v>113</v>
      </c>
      <c r="E22">
        <v>6607.8</v>
      </c>
      <c r="F22" s="20">
        <v>45676</v>
      </c>
      <c r="G22" s="20">
        <v>45677</v>
      </c>
      <c r="H22" s="20">
        <v>45677</v>
      </c>
      <c r="I22" s="20">
        <v>45650</v>
      </c>
      <c r="J22" s="20">
        <v>45650</v>
      </c>
      <c r="K22" t="s">
        <v>77</v>
      </c>
      <c r="N22" t="s">
        <v>114</v>
      </c>
      <c r="O22" t="s">
        <v>63</v>
      </c>
      <c r="P22" t="s">
        <v>64</v>
      </c>
      <c r="Q22" t="s">
        <v>65</v>
      </c>
      <c r="R22" t="s">
        <v>66</v>
      </c>
      <c r="S22" t="s">
        <v>67</v>
      </c>
    </row>
    <row r="23" spans="1:19" x14ac:dyDescent="0.35">
      <c r="A23">
        <v>101407</v>
      </c>
      <c r="B23">
        <v>149</v>
      </c>
      <c r="C23" t="s">
        <v>33</v>
      </c>
      <c r="D23" t="s">
        <v>115</v>
      </c>
      <c r="E23">
        <v>2071.62</v>
      </c>
      <c r="F23" s="20">
        <v>45675</v>
      </c>
      <c r="G23" s="20">
        <v>45677</v>
      </c>
      <c r="H23" s="20">
        <v>45677</v>
      </c>
      <c r="I23" s="20">
        <v>45667</v>
      </c>
      <c r="J23" s="20">
        <v>45667</v>
      </c>
      <c r="K23" t="s">
        <v>77</v>
      </c>
      <c r="N23" t="s">
        <v>116</v>
      </c>
      <c r="O23" t="s">
        <v>63</v>
      </c>
      <c r="P23" t="s">
        <v>64</v>
      </c>
      <c r="Q23" t="s">
        <v>65</v>
      </c>
      <c r="R23" t="s">
        <v>66</v>
      </c>
      <c r="S23" t="s">
        <v>67</v>
      </c>
    </row>
    <row r="24" spans="1:19" x14ac:dyDescent="0.35">
      <c r="A24">
        <v>101873</v>
      </c>
      <c r="B24">
        <v>149</v>
      </c>
      <c r="C24" t="s">
        <v>33</v>
      </c>
      <c r="D24" t="s">
        <v>117</v>
      </c>
      <c r="E24">
        <v>151.55000000000001</v>
      </c>
      <c r="F24" s="20">
        <v>45675</v>
      </c>
      <c r="G24" s="20">
        <v>45677</v>
      </c>
      <c r="H24" s="20">
        <v>45677</v>
      </c>
      <c r="I24" s="20">
        <v>45670</v>
      </c>
      <c r="J24" s="20">
        <v>45670</v>
      </c>
      <c r="K24" t="s">
        <v>77</v>
      </c>
      <c r="N24" t="s">
        <v>118</v>
      </c>
      <c r="O24" t="s">
        <v>63</v>
      </c>
      <c r="P24" t="s">
        <v>64</v>
      </c>
      <c r="Q24" t="s">
        <v>65</v>
      </c>
      <c r="R24" t="s">
        <v>66</v>
      </c>
      <c r="S24" t="s">
        <v>67</v>
      </c>
    </row>
    <row r="25" spans="1:19" x14ac:dyDescent="0.35">
      <c r="A25">
        <v>102137</v>
      </c>
      <c r="B25">
        <v>149</v>
      </c>
      <c r="C25" t="s">
        <v>33</v>
      </c>
      <c r="D25" t="s">
        <v>119</v>
      </c>
      <c r="E25">
        <v>1419.7</v>
      </c>
      <c r="F25" s="20">
        <v>45677</v>
      </c>
      <c r="G25" s="20">
        <v>45677</v>
      </c>
      <c r="H25" s="20">
        <v>45677</v>
      </c>
      <c r="I25" s="20">
        <v>45627</v>
      </c>
      <c r="J25" s="20">
        <v>45671</v>
      </c>
      <c r="K25" t="s">
        <v>77</v>
      </c>
      <c r="L25" t="s">
        <v>120</v>
      </c>
      <c r="M25" t="s">
        <v>121</v>
      </c>
      <c r="N25" t="s">
        <v>122</v>
      </c>
      <c r="O25" t="s">
        <v>63</v>
      </c>
      <c r="P25" t="s">
        <v>64</v>
      </c>
      <c r="Q25" t="s">
        <v>65</v>
      </c>
      <c r="R25" t="s">
        <v>66</v>
      </c>
      <c r="S25" t="s">
        <v>67</v>
      </c>
    </row>
    <row r="26" spans="1:19" x14ac:dyDescent="0.35">
      <c r="A26">
        <v>102138</v>
      </c>
      <c r="B26">
        <v>149</v>
      </c>
      <c r="C26" t="s">
        <v>33</v>
      </c>
      <c r="D26" t="s">
        <v>119</v>
      </c>
      <c r="E26">
        <v>1131.4000000000001</v>
      </c>
      <c r="F26" s="20">
        <v>45677</v>
      </c>
      <c r="G26" s="20">
        <v>45677</v>
      </c>
      <c r="H26" s="20">
        <v>45677</v>
      </c>
      <c r="I26" s="20">
        <v>45629</v>
      </c>
      <c r="J26" s="20">
        <v>45671</v>
      </c>
      <c r="K26" t="s">
        <v>77</v>
      </c>
      <c r="L26" t="s">
        <v>120</v>
      </c>
      <c r="M26" t="s">
        <v>121</v>
      </c>
      <c r="N26" t="s">
        <v>123</v>
      </c>
      <c r="O26" t="s">
        <v>63</v>
      </c>
      <c r="P26" t="s">
        <v>64</v>
      </c>
      <c r="Q26" t="s">
        <v>65</v>
      </c>
      <c r="R26" t="s">
        <v>66</v>
      </c>
      <c r="S26" t="s">
        <v>67</v>
      </c>
    </row>
    <row r="27" spans="1:19" x14ac:dyDescent="0.35">
      <c r="A27">
        <v>103710</v>
      </c>
      <c r="B27">
        <v>149</v>
      </c>
      <c r="C27" t="s">
        <v>33</v>
      </c>
      <c r="D27" t="s">
        <v>124</v>
      </c>
      <c r="E27">
        <v>700</v>
      </c>
      <c r="F27" s="20">
        <v>45675</v>
      </c>
      <c r="G27" s="20">
        <v>45677</v>
      </c>
      <c r="H27" s="20">
        <v>45677</v>
      </c>
      <c r="I27" s="20">
        <v>45674</v>
      </c>
      <c r="J27" s="20">
        <v>45674</v>
      </c>
      <c r="K27" t="s">
        <v>60</v>
      </c>
      <c r="M27" t="s">
        <v>125</v>
      </c>
      <c r="N27" t="s">
        <v>126</v>
      </c>
      <c r="O27" t="s">
        <v>63</v>
      </c>
      <c r="P27" t="s">
        <v>64</v>
      </c>
      <c r="Q27" t="s">
        <v>65</v>
      </c>
      <c r="R27" t="s">
        <v>66</v>
      </c>
      <c r="S27" t="s">
        <v>67</v>
      </c>
    </row>
    <row r="28" spans="1:19" x14ac:dyDescent="0.35">
      <c r="A28">
        <v>103285</v>
      </c>
      <c r="B28">
        <v>149</v>
      </c>
      <c r="C28" t="s">
        <v>33</v>
      </c>
      <c r="D28" t="s">
        <v>127</v>
      </c>
      <c r="E28">
        <v>1017.53</v>
      </c>
      <c r="F28" s="20">
        <v>45677</v>
      </c>
      <c r="G28" s="20">
        <v>45677</v>
      </c>
      <c r="H28" s="20">
        <v>45677</v>
      </c>
      <c r="I28" s="20">
        <v>45672</v>
      </c>
      <c r="J28" s="20"/>
      <c r="L28" t="s">
        <v>128</v>
      </c>
      <c r="M28" t="s">
        <v>129</v>
      </c>
      <c r="O28" t="s">
        <v>63</v>
      </c>
      <c r="P28" t="s">
        <v>64</v>
      </c>
      <c r="Q28" t="s">
        <v>65</v>
      </c>
      <c r="R28" t="s">
        <v>66</v>
      </c>
      <c r="S28" t="s">
        <v>67</v>
      </c>
    </row>
    <row r="29" spans="1:19" x14ac:dyDescent="0.35">
      <c r="A29">
        <v>103286</v>
      </c>
      <c r="B29">
        <v>149</v>
      </c>
      <c r="C29" t="s">
        <v>33</v>
      </c>
      <c r="D29" t="s">
        <v>130</v>
      </c>
      <c r="E29">
        <v>668.69</v>
      </c>
      <c r="F29" s="20">
        <v>45677</v>
      </c>
      <c r="G29" s="20">
        <v>45677</v>
      </c>
      <c r="H29" s="20">
        <v>45677</v>
      </c>
      <c r="I29" s="20">
        <v>45672</v>
      </c>
      <c r="J29" s="20"/>
      <c r="L29" t="s">
        <v>128</v>
      </c>
      <c r="M29" t="s">
        <v>129</v>
      </c>
      <c r="O29" t="s">
        <v>63</v>
      </c>
      <c r="P29" t="s">
        <v>64</v>
      </c>
      <c r="Q29" t="s">
        <v>65</v>
      </c>
      <c r="R29" t="s">
        <v>66</v>
      </c>
      <c r="S29" t="s">
        <v>67</v>
      </c>
    </row>
    <row r="30" spans="1:19" x14ac:dyDescent="0.35">
      <c r="A30">
        <v>103493</v>
      </c>
      <c r="B30">
        <v>149</v>
      </c>
      <c r="C30" t="s">
        <v>33</v>
      </c>
      <c r="D30" t="s">
        <v>131</v>
      </c>
      <c r="E30">
        <v>668.69</v>
      </c>
      <c r="F30" s="20">
        <v>45677</v>
      </c>
      <c r="G30" s="20">
        <v>45677</v>
      </c>
      <c r="H30" s="20">
        <v>45677</v>
      </c>
      <c r="I30" s="20">
        <v>45672</v>
      </c>
      <c r="J30" s="20"/>
      <c r="L30" t="s">
        <v>128</v>
      </c>
      <c r="M30" t="s">
        <v>129</v>
      </c>
      <c r="O30" t="s">
        <v>63</v>
      </c>
      <c r="P30" t="s">
        <v>64</v>
      </c>
      <c r="Q30" t="s">
        <v>65</v>
      </c>
      <c r="R30" t="s">
        <v>66</v>
      </c>
      <c r="S30" t="s">
        <v>102</v>
      </c>
    </row>
    <row r="31" spans="1:19" x14ac:dyDescent="0.35">
      <c r="A31">
        <v>103494</v>
      </c>
      <c r="B31">
        <v>149</v>
      </c>
      <c r="C31" t="s">
        <v>33</v>
      </c>
      <c r="D31" t="s">
        <v>132</v>
      </c>
      <c r="E31">
        <v>397.99</v>
      </c>
      <c r="F31" s="20">
        <v>45677</v>
      </c>
      <c r="G31" s="20">
        <v>45677</v>
      </c>
      <c r="H31" s="20">
        <v>45677</v>
      </c>
      <c r="I31" s="20">
        <v>45672</v>
      </c>
      <c r="J31" s="20"/>
      <c r="L31" t="s">
        <v>128</v>
      </c>
      <c r="M31" t="s">
        <v>129</v>
      </c>
      <c r="O31" t="s">
        <v>63</v>
      </c>
      <c r="P31" t="s">
        <v>64</v>
      </c>
      <c r="Q31" t="s">
        <v>65</v>
      </c>
      <c r="R31" t="s">
        <v>66</v>
      </c>
      <c r="S31" t="s">
        <v>102</v>
      </c>
    </row>
    <row r="32" spans="1:19" x14ac:dyDescent="0.35">
      <c r="A32">
        <v>103495</v>
      </c>
      <c r="B32">
        <v>149</v>
      </c>
      <c r="C32" t="s">
        <v>33</v>
      </c>
      <c r="D32" t="s">
        <v>133</v>
      </c>
      <c r="E32">
        <v>930.15</v>
      </c>
      <c r="F32" s="20">
        <v>45677</v>
      </c>
      <c r="G32" s="20">
        <v>45677</v>
      </c>
      <c r="H32" s="20">
        <v>45677</v>
      </c>
      <c r="I32" s="20">
        <v>45672</v>
      </c>
      <c r="J32" s="20"/>
      <c r="L32" t="s">
        <v>128</v>
      </c>
      <c r="M32" t="s">
        <v>129</v>
      </c>
      <c r="O32" t="s">
        <v>63</v>
      </c>
      <c r="P32" t="s">
        <v>64</v>
      </c>
      <c r="Q32" t="s">
        <v>65</v>
      </c>
      <c r="R32" t="s">
        <v>66</v>
      </c>
      <c r="S32" t="s">
        <v>102</v>
      </c>
    </row>
    <row r="33" spans="1:19" x14ac:dyDescent="0.35">
      <c r="A33">
        <v>103496</v>
      </c>
      <c r="B33">
        <v>149</v>
      </c>
      <c r="C33" t="s">
        <v>33</v>
      </c>
      <c r="D33" t="s">
        <v>134</v>
      </c>
      <c r="E33">
        <v>813.59</v>
      </c>
      <c r="F33" s="20">
        <v>45677</v>
      </c>
      <c r="G33" s="20">
        <v>45677</v>
      </c>
      <c r="H33" s="20">
        <v>45677</v>
      </c>
      <c r="I33" s="20">
        <v>45672</v>
      </c>
      <c r="J33" s="20"/>
      <c r="L33" t="s">
        <v>128</v>
      </c>
      <c r="M33" t="s">
        <v>129</v>
      </c>
      <c r="O33" t="s">
        <v>63</v>
      </c>
      <c r="P33" t="s">
        <v>64</v>
      </c>
      <c r="Q33" t="s">
        <v>65</v>
      </c>
      <c r="R33" t="s">
        <v>66</v>
      </c>
      <c r="S33" t="s">
        <v>102</v>
      </c>
    </row>
    <row r="34" spans="1:19" x14ac:dyDescent="0.35">
      <c r="A34">
        <v>103497</v>
      </c>
      <c r="B34">
        <v>149</v>
      </c>
      <c r="C34" t="s">
        <v>33</v>
      </c>
      <c r="D34" t="s">
        <v>135</v>
      </c>
      <c r="E34">
        <v>1166.6400000000001</v>
      </c>
      <c r="F34" s="20">
        <v>45677</v>
      </c>
      <c r="G34" s="20">
        <v>45677</v>
      </c>
      <c r="H34" s="20">
        <v>45677</v>
      </c>
      <c r="I34" s="20">
        <v>45672</v>
      </c>
      <c r="J34" s="20"/>
      <c r="L34" t="s">
        <v>128</v>
      </c>
      <c r="M34" t="s">
        <v>129</v>
      </c>
      <c r="O34" t="s">
        <v>63</v>
      </c>
      <c r="P34" t="s">
        <v>64</v>
      </c>
      <c r="Q34" t="s">
        <v>65</v>
      </c>
      <c r="R34" t="s">
        <v>66</v>
      </c>
      <c r="S34" t="s">
        <v>102</v>
      </c>
    </row>
    <row r="35" spans="1:19" x14ac:dyDescent="0.35">
      <c r="A35">
        <v>103498</v>
      </c>
      <c r="B35">
        <v>149</v>
      </c>
      <c r="C35" t="s">
        <v>33</v>
      </c>
      <c r="D35" t="s">
        <v>136</v>
      </c>
      <c r="E35">
        <v>699.7</v>
      </c>
      <c r="F35" s="20">
        <v>45677</v>
      </c>
      <c r="G35" s="20">
        <v>45677</v>
      </c>
      <c r="H35" s="20">
        <v>45677</v>
      </c>
      <c r="I35" s="20">
        <v>45672</v>
      </c>
      <c r="J35" s="20"/>
      <c r="L35" t="s">
        <v>128</v>
      </c>
      <c r="M35" t="s">
        <v>129</v>
      </c>
      <c r="O35" t="s">
        <v>63</v>
      </c>
      <c r="P35" t="s">
        <v>64</v>
      </c>
      <c r="Q35" t="s">
        <v>65</v>
      </c>
      <c r="R35" t="s">
        <v>66</v>
      </c>
      <c r="S35" t="s">
        <v>102</v>
      </c>
    </row>
    <row r="36" spans="1:19" x14ac:dyDescent="0.35">
      <c r="A36">
        <v>103499</v>
      </c>
      <c r="B36">
        <v>149</v>
      </c>
      <c r="C36" t="s">
        <v>33</v>
      </c>
      <c r="D36" t="s">
        <v>137</v>
      </c>
      <c r="E36">
        <v>764.51</v>
      </c>
      <c r="F36" s="20">
        <v>45677</v>
      </c>
      <c r="G36" s="20">
        <v>45677</v>
      </c>
      <c r="H36" s="20">
        <v>45677</v>
      </c>
      <c r="I36" s="20">
        <v>45672</v>
      </c>
      <c r="J36" s="20"/>
      <c r="L36" t="s">
        <v>128</v>
      </c>
      <c r="M36" t="s">
        <v>129</v>
      </c>
      <c r="O36" t="s">
        <v>63</v>
      </c>
      <c r="P36" t="s">
        <v>64</v>
      </c>
      <c r="Q36" t="s">
        <v>65</v>
      </c>
      <c r="R36" t="s">
        <v>66</v>
      </c>
      <c r="S36" t="s">
        <v>102</v>
      </c>
    </row>
    <row r="37" spans="1:19" x14ac:dyDescent="0.35">
      <c r="A37">
        <v>103500</v>
      </c>
      <c r="B37">
        <v>149</v>
      </c>
      <c r="C37" t="s">
        <v>33</v>
      </c>
      <c r="D37" t="s">
        <v>138</v>
      </c>
      <c r="E37">
        <v>920.96</v>
      </c>
      <c r="F37" s="20">
        <v>45677</v>
      </c>
      <c r="G37" s="20">
        <v>45677</v>
      </c>
      <c r="H37" s="20">
        <v>45677</v>
      </c>
      <c r="I37" s="20">
        <v>45672</v>
      </c>
      <c r="J37" s="20"/>
      <c r="L37" t="s">
        <v>128</v>
      </c>
      <c r="M37" t="s">
        <v>129</v>
      </c>
      <c r="O37" t="s">
        <v>63</v>
      </c>
      <c r="P37" t="s">
        <v>64</v>
      </c>
      <c r="Q37" t="s">
        <v>65</v>
      </c>
      <c r="R37" t="s">
        <v>66</v>
      </c>
      <c r="S37" t="s">
        <v>102</v>
      </c>
    </row>
    <row r="38" spans="1:19" x14ac:dyDescent="0.35">
      <c r="A38">
        <v>103501</v>
      </c>
      <c r="B38">
        <v>149</v>
      </c>
      <c r="C38" t="s">
        <v>33</v>
      </c>
      <c r="D38" t="s">
        <v>139</v>
      </c>
      <c r="E38">
        <v>526.28</v>
      </c>
      <c r="F38" s="20">
        <v>45677</v>
      </c>
      <c r="G38" s="20">
        <v>45677</v>
      </c>
      <c r="H38" s="20">
        <v>45677</v>
      </c>
      <c r="I38" s="20">
        <v>45672</v>
      </c>
      <c r="J38" s="20"/>
      <c r="L38" t="s">
        <v>128</v>
      </c>
      <c r="M38" t="s">
        <v>129</v>
      </c>
      <c r="O38" t="s">
        <v>63</v>
      </c>
      <c r="P38" t="s">
        <v>64</v>
      </c>
      <c r="Q38" t="s">
        <v>65</v>
      </c>
      <c r="R38" t="s">
        <v>66</v>
      </c>
      <c r="S38" t="s">
        <v>102</v>
      </c>
    </row>
    <row r="39" spans="1:19" x14ac:dyDescent="0.35">
      <c r="A39">
        <v>103502</v>
      </c>
      <c r="B39">
        <v>149</v>
      </c>
      <c r="C39" t="s">
        <v>33</v>
      </c>
      <c r="D39" t="s">
        <v>140</v>
      </c>
      <c r="E39">
        <v>549.34</v>
      </c>
      <c r="F39" s="20">
        <v>45677</v>
      </c>
      <c r="G39" s="20">
        <v>45677</v>
      </c>
      <c r="H39" s="20">
        <v>45677</v>
      </c>
      <c r="I39" s="20">
        <v>45672</v>
      </c>
      <c r="J39" s="20"/>
      <c r="L39" t="s">
        <v>128</v>
      </c>
      <c r="M39" t="s">
        <v>129</v>
      </c>
      <c r="O39" t="s">
        <v>63</v>
      </c>
      <c r="P39" t="s">
        <v>64</v>
      </c>
      <c r="Q39" t="s">
        <v>65</v>
      </c>
      <c r="R39" t="s">
        <v>66</v>
      </c>
      <c r="S39" t="s">
        <v>102</v>
      </c>
    </row>
    <row r="40" spans="1:19" x14ac:dyDescent="0.35">
      <c r="A40">
        <v>103503</v>
      </c>
      <c r="B40">
        <v>149</v>
      </c>
      <c r="C40" t="s">
        <v>33</v>
      </c>
      <c r="D40" t="s">
        <v>141</v>
      </c>
      <c r="E40">
        <v>527.94000000000005</v>
      </c>
      <c r="F40" s="20">
        <v>45677</v>
      </c>
      <c r="G40" s="20">
        <v>45677</v>
      </c>
      <c r="H40" s="20">
        <v>45677</v>
      </c>
      <c r="I40" s="20">
        <v>45672</v>
      </c>
      <c r="J40" s="20"/>
      <c r="L40" t="s">
        <v>128</v>
      </c>
      <c r="M40" t="s">
        <v>129</v>
      </c>
      <c r="O40" t="s">
        <v>63</v>
      </c>
      <c r="P40" t="s">
        <v>64</v>
      </c>
      <c r="Q40" t="s">
        <v>65</v>
      </c>
      <c r="R40" t="s">
        <v>66</v>
      </c>
      <c r="S40" t="s">
        <v>102</v>
      </c>
    </row>
    <row r="41" spans="1:19" x14ac:dyDescent="0.35">
      <c r="A41">
        <v>103504</v>
      </c>
      <c r="B41">
        <v>149</v>
      </c>
      <c r="C41" t="s">
        <v>33</v>
      </c>
      <c r="D41" t="s">
        <v>142</v>
      </c>
      <c r="E41">
        <v>577.39</v>
      </c>
      <c r="F41" s="20">
        <v>45677</v>
      </c>
      <c r="G41" s="20">
        <v>45677</v>
      </c>
      <c r="H41" s="20">
        <v>45677</v>
      </c>
      <c r="I41" s="20">
        <v>45672</v>
      </c>
      <c r="J41" s="20"/>
      <c r="L41" t="s">
        <v>128</v>
      </c>
      <c r="M41" t="s">
        <v>129</v>
      </c>
      <c r="O41" t="s">
        <v>63</v>
      </c>
      <c r="P41" t="s">
        <v>64</v>
      </c>
      <c r="Q41" t="s">
        <v>65</v>
      </c>
      <c r="R41" t="s">
        <v>66</v>
      </c>
      <c r="S41" t="s">
        <v>102</v>
      </c>
    </row>
    <row r="42" spans="1:19" x14ac:dyDescent="0.35">
      <c r="A42">
        <v>103505</v>
      </c>
      <c r="B42">
        <v>149</v>
      </c>
      <c r="C42" t="s">
        <v>33</v>
      </c>
      <c r="D42" t="s">
        <v>143</v>
      </c>
      <c r="E42">
        <v>777.89</v>
      </c>
      <c r="F42" s="20">
        <v>45677</v>
      </c>
      <c r="G42" s="20">
        <v>45677</v>
      </c>
      <c r="H42" s="20">
        <v>45677</v>
      </c>
      <c r="I42" s="20">
        <v>45672</v>
      </c>
      <c r="J42" s="20"/>
      <c r="L42" t="s">
        <v>128</v>
      </c>
      <c r="M42" t="s">
        <v>129</v>
      </c>
      <c r="O42" t="s">
        <v>63</v>
      </c>
      <c r="P42" t="s">
        <v>64</v>
      </c>
      <c r="Q42" t="s">
        <v>65</v>
      </c>
      <c r="R42" t="s">
        <v>66</v>
      </c>
      <c r="S42" t="s">
        <v>102</v>
      </c>
    </row>
    <row r="43" spans="1:19" x14ac:dyDescent="0.35">
      <c r="A43">
        <v>103506</v>
      </c>
      <c r="B43">
        <v>149</v>
      </c>
      <c r="C43" t="s">
        <v>33</v>
      </c>
      <c r="D43" t="s">
        <v>144</v>
      </c>
      <c r="E43">
        <v>397.99</v>
      </c>
      <c r="F43" s="20">
        <v>45677</v>
      </c>
      <c r="G43" s="20">
        <v>45677</v>
      </c>
      <c r="H43" s="20">
        <v>45677</v>
      </c>
      <c r="I43" s="20">
        <v>45672</v>
      </c>
      <c r="J43" s="20"/>
      <c r="L43" t="s">
        <v>128</v>
      </c>
      <c r="M43" t="s">
        <v>129</v>
      </c>
      <c r="O43" t="s">
        <v>63</v>
      </c>
      <c r="P43" t="s">
        <v>64</v>
      </c>
      <c r="Q43" t="s">
        <v>65</v>
      </c>
      <c r="R43" t="s">
        <v>66</v>
      </c>
      <c r="S43" t="s">
        <v>102</v>
      </c>
    </row>
    <row r="44" spans="1:19" x14ac:dyDescent="0.35">
      <c r="A44">
        <v>103507</v>
      </c>
      <c r="B44">
        <v>149</v>
      </c>
      <c r="C44" t="s">
        <v>33</v>
      </c>
      <c r="D44" t="s">
        <v>145</v>
      </c>
      <c r="E44">
        <v>1048.2</v>
      </c>
      <c r="F44" s="20">
        <v>45677</v>
      </c>
      <c r="G44" s="20">
        <v>45677</v>
      </c>
      <c r="H44" s="20">
        <v>45677</v>
      </c>
      <c r="I44" s="20">
        <v>45672</v>
      </c>
      <c r="J44" s="20"/>
      <c r="L44" t="s">
        <v>128</v>
      </c>
      <c r="M44" t="s">
        <v>129</v>
      </c>
      <c r="O44" t="s">
        <v>63</v>
      </c>
      <c r="P44" t="s">
        <v>64</v>
      </c>
      <c r="Q44" t="s">
        <v>65</v>
      </c>
      <c r="R44" t="s">
        <v>66</v>
      </c>
      <c r="S44" t="s">
        <v>102</v>
      </c>
    </row>
    <row r="45" spans="1:19" x14ac:dyDescent="0.35">
      <c r="A45">
        <v>103508</v>
      </c>
      <c r="B45">
        <v>149</v>
      </c>
      <c r="C45" t="s">
        <v>33</v>
      </c>
      <c r="D45" t="s">
        <v>146</v>
      </c>
      <c r="E45">
        <v>568.39</v>
      </c>
      <c r="F45" s="20">
        <v>45677</v>
      </c>
      <c r="G45" s="20">
        <v>45677</v>
      </c>
      <c r="H45" s="20">
        <v>45677</v>
      </c>
      <c r="I45" s="20">
        <v>45672</v>
      </c>
      <c r="J45" s="20"/>
      <c r="L45" t="s">
        <v>128</v>
      </c>
      <c r="M45" t="s">
        <v>129</v>
      </c>
      <c r="O45" t="s">
        <v>63</v>
      </c>
      <c r="P45" t="s">
        <v>64</v>
      </c>
      <c r="Q45" t="s">
        <v>65</v>
      </c>
      <c r="R45" t="s">
        <v>66</v>
      </c>
      <c r="S45" t="s">
        <v>102</v>
      </c>
    </row>
    <row r="46" spans="1:19" x14ac:dyDescent="0.35">
      <c r="A46">
        <v>103509</v>
      </c>
      <c r="B46">
        <v>149</v>
      </c>
      <c r="C46" t="s">
        <v>33</v>
      </c>
      <c r="D46" t="s">
        <v>147</v>
      </c>
      <c r="E46">
        <v>518.24</v>
      </c>
      <c r="F46" s="20">
        <v>45677</v>
      </c>
      <c r="G46" s="20">
        <v>45677</v>
      </c>
      <c r="H46" s="20">
        <v>45677</v>
      </c>
      <c r="I46" s="20">
        <v>45672</v>
      </c>
      <c r="J46" s="20"/>
      <c r="L46" t="s">
        <v>128</v>
      </c>
      <c r="M46" t="s">
        <v>129</v>
      </c>
      <c r="O46" t="s">
        <v>63</v>
      </c>
      <c r="P46" t="s">
        <v>64</v>
      </c>
      <c r="Q46" t="s">
        <v>65</v>
      </c>
      <c r="R46" t="s">
        <v>66</v>
      </c>
      <c r="S46" t="s">
        <v>102</v>
      </c>
    </row>
    <row r="47" spans="1:19" x14ac:dyDescent="0.35">
      <c r="A47">
        <v>103510</v>
      </c>
      <c r="B47">
        <v>149</v>
      </c>
      <c r="C47" t="s">
        <v>33</v>
      </c>
      <c r="D47" t="s">
        <v>148</v>
      </c>
      <c r="E47">
        <v>656.13</v>
      </c>
      <c r="F47" s="20">
        <v>45677</v>
      </c>
      <c r="G47" s="20">
        <v>45677</v>
      </c>
      <c r="H47" s="20">
        <v>45677</v>
      </c>
      <c r="I47" s="20">
        <v>45672</v>
      </c>
      <c r="J47" s="20"/>
      <c r="L47" t="s">
        <v>128</v>
      </c>
      <c r="M47" t="s">
        <v>129</v>
      </c>
      <c r="O47" t="s">
        <v>63</v>
      </c>
      <c r="P47" t="s">
        <v>64</v>
      </c>
      <c r="Q47" t="s">
        <v>65</v>
      </c>
      <c r="R47" t="s">
        <v>66</v>
      </c>
      <c r="S47" t="s">
        <v>102</v>
      </c>
    </row>
    <row r="48" spans="1:19" x14ac:dyDescent="0.35">
      <c r="A48">
        <v>103511</v>
      </c>
      <c r="B48">
        <v>149</v>
      </c>
      <c r="C48" t="s">
        <v>33</v>
      </c>
      <c r="D48" t="s">
        <v>149</v>
      </c>
      <c r="E48">
        <v>568.52</v>
      </c>
      <c r="F48" s="20">
        <v>45677</v>
      </c>
      <c r="G48" s="20">
        <v>45677</v>
      </c>
      <c r="H48" s="20">
        <v>45677</v>
      </c>
      <c r="I48" s="20">
        <v>45672</v>
      </c>
      <c r="J48" s="20"/>
      <c r="L48" t="s">
        <v>128</v>
      </c>
      <c r="M48" t="s">
        <v>129</v>
      </c>
      <c r="O48" t="s">
        <v>63</v>
      </c>
      <c r="P48" t="s">
        <v>64</v>
      </c>
      <c r="Q48" t="s">
        <v>65</v>
      </c>
      <c r="R48" t="s">
        <v>66</v>
      </c>
      <c r="S48" t="s">
        <v>102</v>
      </c>
    </row>
    <row r="49" spans="1:19" x14ac:dyDescent="0.35">
      <c r="A49">
        <v>103512</v>
      </c>
      <c r="B49">
        <v>149</v>
      </c>
      <c r="C49" t="s">
        <v>33</v>
      </c>
      <c r="D49" t="s">
        <v>150</v>
      </c>
      <c r="E49">
        <v>691.31</v>
      </c>
      <c r="F49" s="20">
        <v>45677</v>
      </c>
      <c r="G49" s="20">
        <v>45677</v>
      </c>
      <c r="H49" s="20">
        <v>45677</v>
      </c>
      <c r="I49" s="20">
        <v>45672</v>
      </c>
      <c r="J49" s="20"/>
      <c r="L49" t="s">
        <v>128</v>
      </c>
      <c r="M49" t="s">
        <v>129</v>
      </c>
      <c r="O49" t="s">
        <v>63</v>
      </c>
      <c r="P49" t="s">
        <v>64</v>
      </c>
      <c r="Q49" t="s">
        <v>65</v>
      </c>
      <c r="R49" t="s">
        <v>66</v>
      </c>
      <c r="S49" t="s">
        <v>102</v>
      </c>
    </row>
    <row r="50" spans="1:19" x14ac:dyDescent="0.35">
      <c r="A50">
        <v>103513</v>
      </c>
      <c r="B50">
        <v>149</v>
      </c>
      <c r="C50" t="s">
        <v>33</v>
      </c>
      <c r="D50" t="s">
        <v>151</v>
      </c>
      <c r="E50">
        <v>775.1</v>
      </c>
      <c r="F50" s="20">
        <v>45677</v>
      </c>
      <c r="G50" s="20">
        <v>45677</v>
      </c>
      <c r="H50" s="20">
        <v>45677</v>
      </c>
      <c r="I50" s="20">
        <v>45672</v>
      </c>
      <c r="J50" s="20"/>
      <c r="L50" t="s">
        <v>128</v>
      </c>
      <c r="M50" t="s">
        <v>129</v>
      </c>
      <c r="O50" t="s">
        <v>63</v>
      </c>
      <c r="P50" t="s">
        <v>64</v>
      </c>
      <c r="Q50" t="s">
        <v>65</v>
      </c>
      <c r="R50" t="s">
        <v>66</v>
      </c>
      <c r="S50" t="s">
        <v>102</v>
      </c>
    </row>
    <row r="51" spans="1:19" x14ac:dyDescent="0.35">
      <c r="A51">
        <v>103514</v>
      </c>
      <c r="B51">
        <v>149</v>
      </c>
      <c r="C51" t="s">
        <v>33</v>
      </c>
      <c r="D51" t="s">
        <v>152</v>
      </c>
      <c r="E51">
        <v>694.19</v>
      </c>
      <c r="F51" s="20">
        <v>45677</v>
      </c>
      <c r="G51" s="20">
        <v>45677</v>
      </c>
      <c r="H51" s="20">
        <v>45677</v>
      </c>
      <c r="I51" s="20">
        <v>45672</v>
      </c>
      <c r="J51" s="20"/>
      <c r="L51" t="s">
        <v>128</v>
      </c>
      <c r="M51" t="s">
        <v>129</v>
      </c>
      <c r="O51" t="s">
        <v>63</v>
      </c>
      <c r="P51" t="s">
        <v>64</v>
      </c>
      <c r="Q51" t="s">
        <v>65</v>
      </c>
      <c r="R51" t="s">
        <v>66</v>
      </c>
      <c r="S51" t="s">
        <v>102</v>
      </c>
    </row>
    <row r="52" spans="1:19" x14ac:dyDescent="0.35">
      <c r="A52">
        <v>103515</v>
      </c>
      <c r="B52">
        <v>149</v>
      </c>
      <c r="C52" t="s">
        <v>33</v>
      </c>
      <c r="D52" t="s">
        <v>153</v>
      </c>
      <c r="E52">
        <v>1312.17</v>
      </c>
      <c r="F52" s="20">
        <v>45677</v>
      </c>
      <c r="G52" s="20">
        <v>45677</v>
      </c>
      <c r="H52" s="20">
        <v>45677</v>
      </c>
      <c r="I52" s="20">
        <v>45672</v>
      </c>
      <c r="J52" s="20"/>
      <c r="L52" t="s">
        <v>128</v>
      </c>
      <c r="M52" t="s">
        <v>129</v>
      </c>
      <c r="O52" t="s">
        <v>63</v>
      </c>
      <c r="P52" t="s">
        <v>64</v>
      </c>
      <c r="Q52" t="s">
        <v>65</v>
      </c>
      <c r="R52" t="s">
        <v>66</v>
      </c>
      <c r="S52" t="s">
        <v>102</v>
      </c>
    </row>
    <row r="53" spans="1:19" x14ac:dyDescent="0.35">
      <c r="A53">
        <v>103516</v>
      </c>
      <c r="B53">
        <v>149</v>
      </c>
      <c r="C53" t="s">
        <v>33</v>
      </c>
      <c r="D53" t="s">
        <v>154</v>
      </c>
      <c r="E53">
        <v>666.45</v>
      </c>
      <c r="F53" s="20">
        <v>45677</v>
      </c>
      <c r="G53" s="20">
        <v>45677</v>
      </c>
      <c r="H53" s="20">
        <v>45677</v>
      </c>
      <c r="I53" s="20">
        <v>45672</v>
      </c>
      <c r="J53" s="20"/>
      <c r="L53" t="s">
        <v>128</v>
      </c>
      <c r="M53" t="s">
        <v>129</v>
      </c>
      <c r="O53" t="s">
        <v>63</v>
      </c>
      <c r="P53" t="s">
        <v>64</v>
      </c>
      <c r="Q53" t="s">
        <v>65</v>
      </c>
      <c r="R53" t="s">
        <v>66</v>
      </c>
      <c r="S53" t="s">
        <v>102</v>
      </c>
    </row>
    <row r="54" spans="1:19" x14ac:dyDescent="0.35">
      <c r="A54">
        <v>103517</v>
      </c>
      <c r="B54">
        <v>149</v>
      </c>
      <c r="C54" t="s">
        <v>33</v>
      </c>
      <c r="D54" t="s">
        <v>155</v>
      </c>
      <c r="E54">
        <v>1042.6300000000001</v>
      </c>
      <c r="F54" s="20">
        <v>45677</v>
      </c>
      <c r="G54" s="20">
        <v>45677</v>
      </c>
      <c r="H54" s="20">
        <v>45677</v>
      </c>
      <c r="I54" s="20">
        <v>45672</v>
      </c>
      <c r="J54" s="20"/>
      <c r="L54" t="s">
        <v>128</v>
      </c>
      <c r="M54" t="s">
        <v>129</v>
      </c>
      <c r="O54" t="s">
        <v>63</v>
      </c>
      <c r="P54" t="s">
        <v>64</v>
      </c>
      <c r="Q54" t="s">
        <v>65</v>
      </c>
      <c r="R54" t="s">
        <v>66</v>
      </c>
      <c r="S54" t="s">
        <v>102</v>
      </c>
    </row>
    <row r="55" spans="1:19" x14ac:dyDescent="0.35">
      <c r="A55">
        <v>97574</v>
      </c>
      <c r="B55">
        <v>149</v>
      </c>
      <c r="C55" t="s">
        <v>33</v>
      </c>
      <c r="D55" t="s">
        <v>156</v>
      </c>
      <c r="E55">
        <v>2229.4499999999998</v>
      </c>
      <c r="F55" s="20">
        <v>45677</v>
      </c>
      <c r="G55" s="20">
        <v>45677</v>
      </c>
      <c r="H55" s="20">
        <v>45677</v>
      </c>
      <c r="I55" s="20">
        <v>45646</v>
      </c>
      <c r="J55" s="20">
        <v>45646</v>
      </c>
      <c r="K55" t="s">
        <v>77</v>
      </c>
      <c r="N55" t="s">
        <v>157</v>
      </c>
      <c r="O55" t="s">
        <v>63</v>
      </c>
      <c r="P55" t="s">
        <v>64</v>
      </c>
      <c r="Q55" t="s">
        <v>65</v>
      </c>
      <c r="R55" t="s">
        <v>66</v>
      </c>
      <c r="S55" t="s">
        <v>67</v>
      </c>
    </row>
    <row r="56" spans="1:19" x14ac:dyDescent="0.35">
      <c r="A56">
        <v>100029</v>
      </c>
      <c r="B56">
        <v>149</v>
      </c>
      <c r="C56" t="s">
        <v>33</v>
      </c>
      <c r="D56" t="s">
        <v>98</v>
      </c>
      <c r="E56">
        <v>123.81</v>
      </c>
      <c r="F56" s="20">
        <v>45677</v>
      </c>
      <c r="G56" s="20">
        <v>45677</v>
      </c>
      <c r="H56" s="20">
        <v>45677</v>
      </c>
      <c r="I56" s="20">
        <v>45657</v>
      </c>
      <c r="J56" s="20">
        <v>45663</v>
      </c>
      <c r="K56" t="s">
        <v>77</v>
      </c>
      <c r="L56" t="s">
        <v>85</v>
      </c>
      <c r="M56" t="s">
        <v>158</v>
      </c>
      <c r="N56" t="s">
        <v>80</v>
      </c>
      <c r="O56" t="s">
        <v>63</v>
      </c>
      <c r="P56" t="s">
        <v>64</v>
      </c>
      <c r="Q56" t="s">
        <v>65</v>
      </c>
      <c r="R56" t="s">
        <v>66</v>
      </c>
      <c r="S56" t="s">
        <v>67</v>
      </c>
    </row>
    <row r="57" spans="1:19" x14ac:dyDescent="0.35">
      <c r="A57">
        <v>100030</v>
      </c>
      <c r="B57">
        <v>149</v>
      </c>
      <c r="C57" t="s">
        <v>33</v>
      </c>
      <c r="D57" t="s">
        <v>159</v>
      </c>
      <c r="E57">
        <v>137.62</v>
      </c>
      <c r="F57" s="20">
        <v>45677</v>
      </c>
      <c r="G57" s="20">
        <v>45677</v>
      </c>
      <c r="H57" s="20">
        <v>45677</v>
      </c>
      <c r="I57" s="20">
        <v>45657</v>
      </c>
      <c r="J57" s="20">
        <v>45663</v>
      </c>
      <c r="K57" t="s">
        <v>60</v>
      </c>
      <c r="M57" t="s">
        <v>160</v>
      </c>
      <c r="N57" t="s">
        <v>80</v>
      </c>
      <c r="O57" t="s">
        <v>63</v>
      </c>
      <c r="P57" t="s">
        <v>64</v>
      </c>
      <c r="Q57" t="s">
        <v>65</v>
      </c>
      <c r="R57" t="s">
        <v>66</v>
      </c>
      <c r="S57" t="s">
        <v>67</v>
      </c>
    </row>
    <row r="58" spans="1:19" x14ac:dyDescent="0.35">
      <c r="A58">
        <v>100033</v>
      </c>
      <c r="B58">
        <v>149</v>
      </c>
      <c r="C58" t="s">
        <v>33</v>
      </c>
      <c r="D58" t="s">
        <v>159</v>
      </c>
      <c r="E58">
        <v>492.88</v>
      </c>
      <c r="F58" s="20">
        <v>45677</v>
      </c>
      <c r="G58" s="20">
        <v>45677</v>
      </c>
      <c r="H58" s="20">
        <v>45677</v>
      </c>
      <c r="I58" s="20">
        <v>45657</v>
      </c>
      <c r="J58" s="20">
        <v>45663</v>
      </c>
      <c r="K58" t="s">
        <v>60</v>
      </c>
      <c r="M58" t="s">
        <v>160</v>
      </c>
      <c r="N58" t="s">
        <v>80</v>
      </c>
      <c r="O58" t="s">
        <v>63</v>
      </c>
      <c r="P58" t="s">
        <v>64</v>
      </c>
      <c r="Q58" t="s">
        <v>65</v>
      </c>
      <c r="R58" t="s">
        <v>66</v>
      </c>
      <c r="S58" t="s">
        <v>67</v>
      </c>
    </row>
    <row r="59" spans="1:19" x14ac:dyDescent="0.35">
      <c r="A59">
        <v>100287</v>
      </c>
      <c r="B59">
        <v>149</v>
      </c>
      <c r="C59" t="s">
        <v>33</v>
      </c>
      <c r="D59" t="s">
        <v>161</v>
      </c>
      <c r="E59">
        <v>14119</v>
      </c>
      <c r="F59" s="20">
        <v>45677</v>
      </c>
      <c r="G59" s="20">
        <v>45677</v>
      </c>
      <c r="H59" s="20">
        <v>45677</v>
      </c>
      <c r="I59" s="20">
        <v>45657</v>
      </c>
      <c r="J59" s="20">
        <v>45663</v>
      </c>
      <c r="K59" t="s">
        <v>77</v>
      </c>
      <c r="L59" t="s">
        <v>85</v>
      </c>
      <c r="M59" t="s">
        <v>162</v>
      </c>
      <c r="N59" t="s">
        <v>80</v>
      </c>
      <c r="O59" t="s">
        <v>63</v>
      </c>
      <c r="P59" t="s">
        <v>64</v>
      </c>
      <c r="Q59" t="s">
        <v>65</v>
      </c>
      <c r="R59" t="s">
        <v>66</v>
      </c>
      <c r="S59" t="s">
        <v>102</v>
      </c>
    </row>
    <row r="60" spans="1:19" x14ac:dyDescent="0.35">
      <c r="A60">
        <v>100288</v>
      </c>
      <c r="B60">
        <v>149</v>
      </c>
      <c r="C60" t="s">
        <v>33</v>
      </c>
      <c r="D60" t="s">
        <v>98</v>
      </c>
      <c r="E60">
        <v>10336.67</v>
      </c>
      <c r="F60" s="20">
        <v>45677</v>
      </c>
      <c r="G60" s="20">
        <v>45677</v>
      </c>
      <c r="H60" s="20">
        <v>45677</v>
      </c>
      <c r="I60" s="20">
        <v>45657</v>
      </c>
      <c r="J60" s="20">
        <v>45663</v>
      </c>
      <c r="K60" t="s">
        <v>77</v>
      </c>
      <c r="L60" t="s">
        <v>85</v>
      </c>
      <c r="M60" t="s">
        <v>158</v>
      </c>
      <c r="N60" t="s">
        <v>80</v>
      </c>
      <c r="O60" t="s">
        <v>63</v>
      </c>
      <c r="P60" t="s">
        <v>64</v>
      </c>
      <c r="Q60" t="s">
        <v>65</v>
      </c>
      <c r="R60" t="s">
        <v>66</v>
      </c>
      <c r="S60" t="s">
        <v>102</v>
      </c>
    </row>
    <row r="61" spans="1:19" x14ac:dyDescent="0.35">
      <c r="A61">
        <v>100289</v>
      </c>
      <c r="B61">
        <v>149</v>
      </c>
      <c r="C61" t="s">
        <v>33</v>
      </c>
      <c r="D61" t="s">
        <v>159</v>
      </c>
      <c r="E61">
        <v>3141.19</v>
      </c>
      <c r="F61" s="20">
        <v>45677</v>
      </c>
      <c r="G61" s="20">
        <v>45677</v>
      </c>
      <c r="H61" s="20">
        <v>45677</v>
      </c>
      <c r="I61" s="20">
        <v>45657</v>
      </c>
      <c r="J61" s="20">
        <v>45663</v>
      </c>
      <c r="K61" t="s">
        <v>60</v>
      </c>
      <c r="M61" t="s">
        <v>160</v>
      </c>
      <c r="N61" t="s">
        <v>80</v>
      </c>
      <c r="O61" t="s">
        <v>63</v>
      </c>
      <c r="P61" t="s">
        <v>64</v>
      </c>
      <c r="Q61" t="s">
        <v>65</v>
      </c>
      <c r="R61" t="s">
        <v>66</v>
      </c>
      <c r="S61" t="s">
        <v>102</v>
      </c>
    </row>
    <row r="62" spans="1:19" x14ac:dyDescent="0.35">
      <c r="A62">
        <v>100290</v>
      </c>
      <c r="B62">
        <v>149</v>
      </c>
      <c r="C62" t="s">
        <v>33</v>
      </c>
      <c r="D62" t="s">
        <v>159</v>
      </c>
      <c r="E62">
        <v>10655.13</v>
      </c>
      <c r="F62" s="20">
        <v>45677</v>
      </c>
      <c r="G62" s="20">
        <v>45677</v>
      </c>
      <c r="H62" s="20">
        <v>45677</v>
      </c>
      <c r="I62" s="20">
        <v>45657</v>
      </c>
      <c r="J62" s="20">
        <v>45663</v>
      </c>
      <c r="K62" t="s">
        <v>60</v>
      </c>
      <c r="M62" t="s">
        <v>160</v>
      </c>
      <c r="N62" t="s">
        <v>80</v>
      </c>
      <c r="O62" t="s">
        <v>63</v>
      </c>
      <c r="P62" t="s">
        <v>64</v>
      </c>
      <c r="Q62" t="s">
        <v>65</v>
      </c>
      <c r="R62" t="s">
        <v>66</v>
      </c>
      <c r="S62" t="s">
        <v>102</v>
      </c>
    </row>
    <row r="63" spans="1:19" x14ac:dyDescent="0.35">
      <c r="A63">
        <v>97387</v>
      </c>
      <c r="B63">
        <v>149</v>
      </c>
      <c r="C63" t="s">
        <v>33</v>
      </c>
      <c r="D63" t="s">
        <v>163</v>
      </c>
      <c r="E63">
        <v>775.6</v>
      </c>
      <c r="F63" s="20">
        <v>45673</v>
      </c>
      <c r="G63" s="20">
        <v>45673</v>
      </c>
      <c r="H63" s="20">
        <v>45673</v>
      </c>
      <c r="I63" s="20">
        <v>45646</v>
      </c>
      <c r="J63" s="20">
        <v>45646</v>
      </c>
      <c r="K63" t="s">
        <v>77</v>
      </c>
      <c r="N63" t="s">
        <v>164</v>
      </c>
      <c r="O63" t="s">
        <v>63</v>
      </c>
      <c r="P63" t="s">
        <v>64</v>
      </c>
      <c r="Q63" t="s">
        <v>65</v>
      </c>
      <c r="R63" t="s">
        <v>66</v>
      </c>
      <c r="S63" t="s">
        <v>67</v>
      </c>
    </row>
    <row r="64" spans="1:19" x14ac:dyDescent="0.35">
      <c r="A64">
        <v>97407</v>
      </c>
      <c r="B64">
        <v>149</v>
      </c>
      <c r="C64" t="s">
        <v>33</v>
      </c>
      <c r="D64" t="s">
        <v>165</v>
      </c>
      <c r="E64">
        <v>876.76</v>
      </c>
      <c r="F64" s="20">
        <v>45674</v>
      </c>
      <c r="G64" s="20">
        <v>45673</v>
      </c>
      <c r="H64" s="20">
        <v>45673</v>
      </c>
      <c r="I64" s="20">
        <v>45645</v>
      </c>
      <c r="J64" s="20">
        <v>45646</v>
      </c>
      <c r="K64" t="s">
        <v>77</v>
      </c>
      <c r="L64" t="s">
        <v>166</v>
      </c>
      <c r="M64" t="s">
        <v>167</v>
      </c>
      <c r="N64" t="s">
        <v>168</v>
      </c>
      <c r="O64" t="s">
        <v>63</v>
      </c>
      <c r="P64" t="s">
        <v>64</v>
      </c>
      <c r="Q64" t="s">
        <v>65</v>
      </c>
      <c r="R64" t="s">
        <v>66</v>
      </c>
      <c r="S64" t="s">
        <v>67</v>
      </c>
    </row>
    <row r="65" spans="1:19" x14ac:dyDescent="0.35">
      <c r="A65">
        <v>97425</v>
      </c>
      <c r="B65">
        <v>149</v>
      </c>
      <c r="C65" t="s">
        <v>33</v>
      </c>
      <c r="D65" t="s">
        <v>169</v>
      </c>
      <c r="E65">
        <v>371</v>
      </c>
      <c r="F65" s="20">
        <v>45673</v>
      </c>
      <c r="G65" s="20">
        <v>45673</v>
      </c>
      <c r="H65" s="20">
        <v>45673</v>
      </c>
      <c r="I65" s="20">
        <v>45645</v>
      </c>
      <c r="J65" s="20">
        <v>45646</v>
      </c>
      <c r="K65" t="s">
        <v>77</v>
      </c>
      <c r="L65" t="s">
        <v>166</v>
      </c>
      <c r="M65" t="s">
        <v>170</v>
      </c>
      <c r="N65" t="s">
        <v>171</v>
      </c>
      <c r="O65" t="s">
        <v>63</v>
      </c>
      <c r="P65" t="s">
        <v>64</v>
      </c>
      <c r="Q65" t="s">
        <v>65</v>
      </c>
      <c r="R65" t="s">
        <v>66</v>
      </c>
      <c r="S65" t="s">
        <v>67</v>
      </c>
    </row>
    <row r="66" spans="1:19" x14ac:dyDescent="0.35">
      <c r="A66">
        <v>97537</v>
      </c>
      <c r="B66">
        <v>149</v>
      </c>
      <c r="C66" t="s">
        <v>33</v>
      </c>
      <c r="D66" t="s">
        <v>172</v>
      </c>
      <c r="E66">
        <v>474.8</v>
      </c>
      <c r="F66" s="20">
        <v>45673</v>
      </c>
      <c r="G66" s="20">
        <v>45673</v>
      </c>
      <c r="H66" s="20">
        <v>45673</v>
      </c>
      <c r="I66" s="20">
        <v>45646</v>
      </c>
      <c r="J66" s="20">
        <v>45646</v>
      </c>
      <c r="K66" t="s">
        <v>77</v>
      </c>
      <c r="N66" t="s">
        <v>173</v>
      </c>
      <c r="O66" t="s">
        <v>63</v>
      </c>
      <c r="P66" t="s">
        <v>64</v>
      </c>
      <c r="Q66" t="s">
        <v>65</v>
      </c>
      <c r="R66" t="s">
        <v>66</v>
      </c>
      <c r="S66" t="s">
        <v>67</v>
      </c>
    </row>
    <row r="67" spans="1:19" x14ac:dyDescent="0.35">
      <c r="A67">
        <v>97557</v>
      </c>
      <c r="B67">
        <v>149</v>
      </c>
      <c r="C67" t="s">
        <v>33</v>
      </c>
      <c r="D67" t="s">
        <v>174</v>
      </c>
      <c r="E67">
        <v>1679.61</v>
      </c>
      <c r="F67" s="20">
        <v>45673</v>
      </c>
      <c r="G67" s="20">
        <v>45673</v>
      </c>
      <c r="H67" s="20">
        <v>45673</v>
      </c>
      <c r="I67" s="20">
        <v>45646</v>
      </c>
      <c r="J67" s="20">
        <v>45646</v>
      </c>
      <c r="K67" t="s">
        <v>77</v>
      </c>
      <c r="N67" t="s">
        <v>175</v>
      </c>
      <c r="O67" t="s">
        <v>63</v>
      </c>
      <c r="P67" t="s">
        <v>64</v>
      </c>
      <c r="Q67" t="s">
        <v>65</v>
      </c>
      <c r="R67" t="s">
        <v>66</v>
      </c>
      <c r="S67" t="s">
        <v>67</v>
      </c>
    </row>
    <row r="68" spans="1:19" x14ac:dyDescent="0.35">
      <c r="A68">
        <v>103209</v>
      </c>
      <c r="B68">
        <v>149</v>
      </c>
      <c r="C68" t="s">
        <v>33</v>
      </c>
      <c r="D68" t="s">
        <v>72</v>
      </c>
      <c r="E68">
        <v>3092.64</v>
      </c>
      <c r="F68" s="20">
        <v>45673</v>
      </c>
      <c r="G68" s="20">
        <v>45673</v>
      </c>
      <c r="H68" s="20">
        <v>45673</v>
      </c>
      <c r="I68" s="20">
        <v>45673</v>
      </c>
      <c r="J68" s="20">
        <v>45673</v>
      </c>
      <c r="K68" t="s">
        <v>60</v>
      </c>
      <c r="M68" t="s">
        <v>61</v>
      </c>
      <c r="N68" t="s">
        <v>176</v>
      </c>
      <c r="O68" t="s">
        <v>63</v>
      </c>
      <c r="P68" t="s">
        <v>64</v>
      </c>
      <c r="Q68" t="s">
        <v>65</v>
      </c>
      <c r="R68" t="s">
        <v>66</v>
      </c>
      <c r="S68" t="s">
        <v>67</v>
      </c>
    </row>
    <row r="69" spans="1:19" x14ac:dyDescent="0.35">
      <c r="A69">
        <v>98847</v>
      </c>
      <c r="B69">
        <v>149</v>
      </c>
      <c r="C69" t="s">
        <v>33</v>
      </c>
      <c r="D69" t="s">
        <v>165</v>
      </c>
      <c r="E69">
        <v>577</v>
      </c>
      <c r="F69" s="20">
        <v>45674</v>
      </c>
      <c r="G69" s="20">
        <v>45673</v>
      </c>
      <c r="H69" s="20">
        <v>45673</v>
      </c>
      <c r="I69" s="20">
        <v>45656</v>
      </c>
      <c r="J69" s="20">
        <v>45656</v>
      </c>
      <c r="K69" t="s">
        <v>77</v>
      </c>
      <c r="N69" t="s">
        <v>177</v>
      </c>
      <c r="O69" t="s">
        <v>63</v>
      </c>
      <c r="P69" t="s">
        <v>64</v>
      </c>
      <c r="Q69" t="s">
        <v>65</v>
      </c>
      <c r="R69" t="s">
        <v>66</v>
      </c>
      <c r="S69" t="s">
        <v>67</v>
      </c>
    </row>
    <row r="70" spans="1:19" x14ac:dyDescent="0.35">
      <c r="A70">
        <v>99022</v>
      </c>
      <c r="B70">
        <v>149</v>
      </c>
      <c r="C70" t="s">
        <v>33</v>
      </c>
      <c r="D70" t="s">
        <v>178</v>
      </c>
      <c r="E70">
        <v>2450</v>
      </c>
      <c r="F70" s="20">
        <v>45653</v>
      </c>
      <c r="G70" s="20">
        <v>45673</v>
      </c>
      <c r="H70" s="20">
        <v>45673</v>
      </c>
      <c r="I70" s="20">
        <v>45656</v>
      </c>
      <c r="J70" s="20">
        <v>45656</v>
      </c>
      <c r="K70" t="s">
        <v>60</v>
      </c>
      <c r="N70" t="s">
        <v>179</v>
      </c>
      <c r="O70" t="s">
        <v>63</v>
      </c>
      <c r="P70" t="s">
        <v>64</v>
      </c>
      <c r="Q70" t="s">
        <v>65</v>
      </c>
      <c r="R70" t="s">
        <v>66</v>
      </c>
      <c r="S70" t="s">
        <v>67</v>
      </c>
    </row>
    <row r="71" spans="1:19" x14ac:dyDescent="0.35">
      <c r="A71">
        <v>95929</v>
      </c>
      <c r="B71">
        <v>149</v>
      </c>
      <c r="C71" t="s">
        <v>33</v>
      </c>
      <c r="D71" t="s">
        <v>180</v>
      </c>
      <c r="E71">
        <v>7018.79</v>
      </c>
      <c r="F71" s="20">
        <v>45674</v>
      </c>
      <c r="G71" s="20">
        <v>45673</v>
      </c>
      <c r="H71" s="20">
        <v>45673</v>
      </c>
      <c r="I71" s="20">
        <v>45658</v>
      </c>
      <c r="J71" s="20">
        <v>45643</v>
      </c>
      <c r="K71" t="s">
        <v>60</v>
      </c>
      <c r="L71" t="s">
        <v>85</v>
      </c>
      <c r="M71" t="s">
        <v>181</v>
      </c>
      <c r="N71" t="s">
        <v>80</v>
      </c>
      <c r="O71" t="s">
        <v>63</v>
      </c>
      <c r="P71" t="s">
        <v>64</v>
      </c>
      <c r="Q71" t="s">
        <v>65</v>
      </c>
      <c r="R71" t="s">
        <v>66</v>
      </c>
      <c r="S71" t="s">
        <v>102</v>
      </c>
    </row>
    <row r="72" spans="1:19" x14ac:dyDescent="0.35">
      <c r="A72">
        <v>81795</v>
      </c>
      <c r="B72">
        <v>149</v>
      </c>
      <c r="C72" t="s">
        <v>33</v>
      </c>
      <c r="D72" t="s">
        <v>182</v>
      </c>
      <c r="E72">
        <v>16873.11</v>
      </c>
      <c r="F72" s="20">
        <v>45611</v>
      </c>
      <c r="G72" s="20"/>
      <c r="H72" s="20">
        <v>45673</v>
      </c>
      <c r="I72" s="20">
        <v>45611</v>
      </c>
      <c r="J72" s="20"/>
      <c r="K72" t="s">
        <v>77</v>
      </c>
      <c r="M72" t="s">
        <v>183</v>
      </c>
      <c r="O72" t="s">
        <v>63</v>
      </c>
      <c r="P72" t="s">
        <v>64</v>
      </c>
      <c r="Q72" t="s">
        <v>65</v>
      </c>
      <c r="R72" t="s">
        <v>66</v>
      </c>
      <c r="S72" t="s">
        <v>67</v>
      </c>
    </row>
    <row r="73" spans="1:19" x14ac:dyDescent="0.35">
      <c r="A73">
        <v>98030</v>
      </c>
      <c r="B73">
        <v>149</v>
      </c>
      <c r="C73" t="s">
        <v>33</v>
      </c>
      <c r="D73" t="s">
        <v>184</v>
      </c>
      <c r="E73">
        <v>382.05</v>
      </c>
      <c r="F73" s="20">
        <v>45672</v>
      </c>
      <c r="G73" s="20">
        <v>45672</v>
      </c>
      <c r="H73" s="20">
        <v>45672</v>
      </c>
      <c r="I73" s="20">
        <v>45627</v>
      </c>
      <c r="J73" s="20">
        <v>45649</v>
      </c>
      <c r="K73" t="s">
        <v>60</v>
      </c>
      <c r="L73" t="s">
        <v>185</v>
      </c>
      <c r="M73" t="s">
        <v>186</v>
      </c>
      <c r="N73" t="s">
        <v>187</v>
      </c>
      <c r="O73" t="s">
        <v>63</v>
      </c>
      <c r="P73" t="s">
        <v>64</v>
      </c>
      <c r="Q73" t="s">
        <v>65</v>
      </c>
      <c r="R73" t="s">
        <v>66</v>
      </c>
      <c r="S73" t="s">
        <v>67</v>
      </c>
    </row>
    <row r="74" spans="1:19" x14ac:dyDescent="0.35">
      <c r="A74">
        <v>98152</v>
      </c>
      <c r="B74">
        <v>149</v>
      </c>
      <c r="C74" t="s">
        <v>33</v>
      </c>
      <c r="D74" t="s">
        <v>188</v>
      </c>
      <c r="E74">
        <v>485.09</v>
      </c>
      <c r="F74" s="20">
        <v>45672</v>
      </c>
      <c r="G74" s="20">
        <v>45672</v>
      </c>
      <c r="H74" s="20">
        <v>45672</v>
      </c>
      <c r="I74" s="20">
        <v>45650</v>
      </c>
      <c r="J74" s="20">
        <v>45650</v>
      </c>
      <c r="K74" t="s">
        <v>77</v>
      </c>
      <c r="N74" t="s">
        <v>189</v>
      </c>
      <c r="O74" t="s">
        <v>63</v>
      </c>
      <c r="P74" t="s">
        <v>64</v>
      </c>
      <c r="Q74" t="s">
        <v>65</v>
      </c>
      <c r="R74" t="s">
        <v>66</v>
      </c>
      <c r="S74" t="s">
        <v>67</v>
      </c>
    </row>
    <row r="75" spans="1:19" x14ac:dyDescent="0.35">
      <c r="A75">
        <v>97524</v>
      </c>
      <c r="B75">
        <v>149</v>
      </c>
      <c r="C75" t="s">
        <v>33</v>
      </c>
      <c r="D75" t="s">
        <v>190</v>
      </c>
      <c r="E75">
        <v>364</v>
      </c>
      <c r="F75" s="20">
        <v>45672</v>
      </c>
      <c r="G75" s="20">
        <v>45672</v>
      </c>
      <c r="H75" s="20">
        <v>45672</v>
      </c>
      <c r="I75" s="20">
        <v>45646</v>
      </c>
      <c r="J75" s="20">
        <v>45646</v>
      </c>
      <c r="K75" t="s">
        <v>77</v>
      </c>
      <c r="N75" t="s">
        <v>191</v>
      </c>
      <c r="O75" t="s">
        <v>63</v>
      </c>
      <c r="P75" t="s">
        <v>64</v>
      </c>
      <c r="Q75" t="s">
        <v>65</v>
      </c>
      <c r="R75" t="s">
        <v>66</v>
      </c>
      <c r="S75" t="s">
        <v>67</v>
      </c>
    </row>
    <row r="76" spans="1:19" x14ac:dyDescent="0.35">
      <c r="A76">
        <v>97538</v>
      </c>
      <c r="B76">
        <v>149</v>
      </c>
      <c r="C76" t="s">
        <v>33</v>
      </c>
      <c r="D76" t="s">
        <v>192</v>
      </c>
      <c r="E76">
        <v>975.6</v>
      </c>
      <c r="F76" s="20">
        <v>45672</v>
      </c>
      <c r="G76" s="20">
        <v>45672</v>
      </c>
      <c r="H76" s="20">
        <v>45672</v>
      </c>
      <c r="I76" s="20">
        <v>45646</v>
      </c>
      <c r="J76" s="20">
        <v>45646</v>
      </c>
      <c r="K76" t="s">
        <v>77</v>
      </c>
      <c r="N76" t="s">
        <v>193</v>
      </c>
      <c r="O76" t="s">
        <v>63</v>
      </c>
      <c r="P76" t="s">
        <v>64</v>
      </c>
      <c r="Q76" t="s">
        <v>65</v>
      </c>
      <c r="R76" t="s">
        <v>66</v>
      </c>
      <c r="S76" t="s">
        <v>67</v>
      </c>
    </row>
    <row r="77" spans="1:19" x14ac:dyDescent="0.35">
      <c r="A77">
        <v>98851</v>
      </c>
      <c r="B77">
        <v>149</v>
      </c>
      <c r="C77" t="s">
        <v>33</v>
      </c>
      <c r="D77" t="s">
        <v>194</v>
      </c>
      <c r="E77">
        <v>4000</v>
      </c>
      <c r="F77" s="20">
        <v>45672</v>
      </c>
      <c r="G77" s="20">
        <v>45672</v>
      </c>
      <c r="H77" s="20">
        <v>45672</v>
      </c>
      <c r="I77" s="20">
        <v>45656</v>
      </c>
      <c r="J77" s="20">
        <v>45656</v>
      </c>
      <c r="K77" t="s">
        <v>77</v>
      </c>
      <c r="L77" t="s">
        <v>93</v>
      </c>
      <c r="M77" t="s">
        <v>195</v>
      </c>
      <c r="N77" t="s">
        <v>196</v>
      </c>
      <c r="O77" t="s">
        <v>63</v>
      </c>
      <c r="P77" t="s">
        <v>64</v>
      </c>
      <c r="Q77" t="s">
        <v>65</v>
      </c>
      <c r="R77" t="s">
        <v>66</v>
      </c>
      <c r="S77" t="s">
        <v>67</v>
      </c>
    </row>
    <row r="78" spans="1:19" x14ac:dyDescent="0.35">
      <c r="A78">
        <v>100780</v>
      </c>
      <c r="B78">
        <v>149</v>
      </c>
      <c r="C78" t="s">
        <v>33</v>
      </c>
      <c r="D78" t="s">
        <v>197</v>
      </c>
      <c r="E78">
        <v>208</v>
      </c>
      <c r="F78" s="20">
        <v>45672</v>
      </c>
      <c r="G78" s="20">
        <v>45672</v>
      </c>
      <c r="H78" s="20">
        <v>45672</v>
      </c>
      <c r="I78" s="20">
        <v>45658</v>
      </c>
      <c r="J78" s="20">
        <v>45665</v>
      </c>
      <c r="K78" t="s">
        <v>60</v>
      </c>
      <c r="L78" t="s">
        <v>85</v>
      </c>
      <c r="M78" t="s">
        <v>198</v>
      </c>
      <c r="N78" t="s">
        <v>80</v>
      </c>
      <c r="O78" t="s">
        <v>63</v>
      </c>
      <c r="P78" t="s">
        <v>64</v>
      </c>
      <c r="Q78" t="s">
        <v>65</v>
      </c>
      <c r="R78" t="s">
        <v>66</v>
      </c>
      <c r="S78" t="s">
        <v>102</v>
      </c>
    </row>
    <row r="79" spans="1:19" x14ac:dyDescent="0.35">
      <c r="A79">
        <v>93879</v>
      </c>
      <c r="B79">
        <v>149</v>
      </c>
      <c r="C79" t="s">
        <v>33</v>
      </c>
      <c r="D79" t="s">
        <v>199</v>
      </c>
      <c r="E79">
        <v>6000</v>
      </c>
      <c r="F79" s="20">
        <v>45672</v>
      </c>
      <c r="G79" s="20">
        <v>45672</v>
      </c>
      <c r="H79" s="20">
        <v>45672</v>
      </c>
      <c r="I79" s="20">
        <v>45627</v>
      </c>
      <c r="J79" s="20">
        <v>45635</v>
      </c>
      <c r="K79" t="s">
        <v>60</v>
      </c>
      <c r="L79" t="s">
        <v>85</v>
      </c>
      <c r="M79" t="s">
        <v>200</v>
      </c>
      <c r="N79" t="s">
        <v>80</v>
      </c>
      <c r="O79" t="s">
        <v>63</v>
      </c>
      <c r="P79" t="s">
        <v>64</v>
      </c>
      <c r="Q79" t="s">
        <v>65</v>
      </c>
      <c r="R79" t="s">
        <v>66</v>
      </c>
      <c r="S79" t="s">
        <v>67</v>
      </c>
    </row>
    <row r="80" spans="1:19" x14ac:dyDescent="0.35">
      <c r="A80">
        <v>93881</v>
      </c>
      <c r="B80">
        <v>149</v>
      </c>
      <c r="C80" t="s">
        <v>33</v>
      </c>
      <c r="D80" t="s">
        <v>201</v>
      </c>
      <c r="E80">
        <v>5000</v>
      </c>
      <c r="F80" s="20">
        <v>45672</v>
      </c>
      <c r="G80" s="20">
        <v>45672</v>
      </c>
      <c r="H80" s="20">
        <v>45672</v>
      </c>
      <c r="I80" s="20">
        <v>45627</v>
      </c>
      <c r="J80" s="20">
        <v>45635</v>
      </c>
      <c r="K80" t="s">
        <v>60</v>
      </c>
      <c r="L80" t="s">
        <v>85</v>
      </c>
      <c r="M80" t="s">
        <v>200</v>
      </c>
      <c r="N80" t="s">
        <v>80</v>
      </c>
      <c r="O80" t="s">
        <v>63</v>
      </c>
      <c r="P80" t="s">
        <v>64</v>
      </c>
      <c r="Q80" t="s">
        <v>65</v>
      </c>
      <c r="R80" t="s">
        <v>66</v>
      </c>
      <c r="S80" t="s">
        <v>67</v>
      </c>
    </row>
    <row r="81" spans="1:19" x14ac:dyDescent="0.35">
      <c r="A81">
        <v>93882</v>
      </c>
      <c r="B81">
        <v>149</v>
      </c>
      <c r="C81" t="s">
        <v>33</v>
      </c>
      <c r="D81" t="s">
        <v>202</v>
      </c>
      <c r="E81">
        <v>10000</v>
      </c>
      <c r="F81" s="20">
        <v>45672</v>
      </c>
      <c r="G81" s="20">
        <v>45672</v>
      </c>
      <c r="H81" s="20">
        <v>45672</v>
      </c>
      <c r="I81" s="20">
        <v>45627</v>
      </c>
      <c r="J81" s="20">
        <v>45635</v>
      </c>
      <c r="K81" t="s">
        <v>60</v>
      </c>
      <c r="L81" t="s">
        <v>85</v>
      </c>
      <c r="M81" t="s">
        <v>200</v>
      </c>
      <c r="N81" t="s">
        <v>80</v>
      </c>
      <c r="O81" t="s">
        <v>63</v>
      </c>
      <c r="P81" t="s">
        <v>64</v>
      </c>
      <c r="Q81" t="s">
        <v>65</v>
      </c>
      <c r="R81" t="s">
        <v>66</v>
      </c>
      <c r="S81" t="s">
        <v>67</v>
      </c>
    </row>
    <row r="82" spans="1:19" x14ac:dyDescent="0.35">
      <c r="A82">
        <v>90774</v>
      </c>
      <c r="B82">
        <v>149</v>
      </c>
      <c r="C82" t="s">
        <v>33</v>
      </c>
      <c r="D82" t="s">
        <v>203</v>
      </c>
      <c r="E82">
        <v>2407.79</v>
      </c>
      <c r="F82" s="20">
        <v>45672</v>
      </c>
      <c r="G82" s="20">
        <v>45672</v>
      </c>
      <c r="H82" s="20">
        <v>45672</v>
      </c>
      <c r="I82" s="20">
        <v>45658</v>
      </c>
      <c r="J82" s="20">
        <v>45630</v>
      </c>
      <c r="K82" t="s">
        <v>60</v>
      </c>
      <c r="L82" t="s">
        <v>204</v>
      </c>
      <c r="M82" t="s">
        <v>205</v>
      </c>
      <c r="O82" t="s">
        <v>63</v>
      </c>
      <c r="P82" t="s">
        <v>64</v>
      </c>
      <c r="Q82" t="s">
        <v>65</v>
      </c>
      <c r="R82" t="s">
        <v>66</v>
      </c>
      <c r="S82" t="s">
        <v>67</v>
      </c>
    </row>
    <row r="83" spans="1:19" x14ac:dyDescent="0.35">
      <c r="A83">
        <v>90775</v>
      </c>
      <c r="B83">
        <v>149</v>
      </c>
      <c r="C83" t="s">
        <v>33</v>
      </c>
      <c r="D83" t="s">
        <v>206</v>
      </c>
      <c r="E83">
        <v>1460.2</v>
      </c>
      <c r="F83" s="20">
        <v>45672</v>
      </c>
      <c r="G83" s="20">
        <v>45672</v>
      </c>
      <c r="H83" s="20">
        <v>45672</v>
      </c>
      <c r="I83" s="20">
        <v>45658</v>
      </c>
      <c r="J83" s="20">
        <v>45630</v>
      </c>
      <c r="K83" t="s">
        <v>77</v>
      </c>
      <c r="L83" t="s">
        <v>185</v>
      </c>
      <c r="M83" t="s">
        <v>186</v>
      </c>
      <c r="N83" t="s">
        <v>207</v>
      </c>
      <c r="O83" t="s">
        <v>63</v>
      </c>
      <c r="P83" t="s">
        <v>64</v>
      </c>
      <c r="Q83" t="s">
        <v>65</v>
      </c>
      <c r="R83" t="s">
        <v>66</v>
      </c>
      <c r="S83" t="s">
        <v>67</v>
      </c>
    </row>
    <row r="84" spans="1:19" x14ac:dyDescent="0.35">
      <c r="A84">
        <v>87891</v>
      </c>
      <c r="B84">
        <v>149</v>
      </c>
      <c r="C84" t="s">
        <v>33</v>
      </c>
      <c r="D84" t="s">
        <v>208</v>
      </c>
      <c r="E84">
        <v>2627.8</v>
      </c>
      <c r="F84" s="20">
        <v>45672</v>
      </c>
      <c r="G84" s="20">
        <v>45672</v>
      </c>
      <c r="H84" s="20">
        <v>45672</v>
      </c>
      <c r="I84" s="20">
        <v>45658</v>
      </c>
      <c r="J84" s="20"/>
      <c r="K84" t="s">
        <v>77</v>
      </c>
      <c r="M84" t="s">
        <v>209</v>
      </c>
      <c r="N84" t="s">
        <v>210</v>
      </c>
      <c r="O84" t="s">
        <v>63</v>
      </c>
      <c r="P84" t="s">
        <v>64</v>
      </c>
      <c r="Q84" t="s">
        <v>65</v>
      </c>
      <c r="R84" t="s">
        <v>66</v>
      </c>
      <c r="S84" t="s">
        <v>67</v>
      </c>
    </row>
    <row r="85" spans="1:19" x14ac:dyDescent="0.35">
      <c r="A85">
        <v>58392</v>
      </c>
      <c r="B85">
        <v>149</v>
      </c>
      <c r="C85" t="s">
        <v>33</v>
      </c>
      <c r="D85" t="s">
        <v>211</v>
      </c>
      <c r="E85">
        <v>1666.33</v>
      </c>
      <c r="F85" s="20">
        <v>45672</v>
      </c>
      <c r="G85" s="20">
        <v>45672</v>
      </c>
      <c r="H85" s="20">
        <v>45672</v>
      </c>
      <c r="I85" s="20">
        <v>45139</v>
      </c>
      <c r="J85" s="20"/>
      <c r="K85" t="s">
        <v>60</v>
      </c>
      <c r="M85" t="s">
        <v>212</v>
      </c>
      <c r="O85" t="s">
        <v>63</v>
      </c>
      <c r="P85" t="s">
        <v>64</v>
      </c>
      <c r="Q85" t="s">
        <v>65</v>
      </c>
      <c r="R85" t="s">
        <v>66</v>
      </c>
      <c r="S85" t="s">
        <v>67</v>
      </c>
    </row>
    <row r="86" spans="1:19" x14ac:dyDescent="0.35">
      <c r="A86">
        <v>93877</v>
      </c>
      <c r="B86">
        <v>149</v>
      </c>
      <c r="C86" t="s">
        <v>33</v>
      </c>
      <c r="D86" t="s">
        <v>213</v>
      </c>
      <c r="E86">
        <v>4000</v>
      </c>
      <c r="F86" s="20">
        <v>45672</v>
      </c>
      <c r="G86" s="20">
        <v>45671</v>
      </c>
      <c r="H86" s="20">
        <v>45671</v>
      </c>
      <c r="I86" s="20">
        <v>45627</v>
      </c>
      <c r="J86" s="20">
        <v>45635</v>
      </c>
      <c r="K86" t="s">
        <v>60</v>
      </c>
      <c r="L86" t="s">
        <v>85</v>
      </c>
      <c r="M86" t="s">
        <v>200</v>
      </c>
      <c r="N86" t="s">
        <v>80</v>
      </c>
      <c r="O86" t="s">
        <v>63</v>
      </c>
      <c r="P86" t="s">
        <v>64</v>
      </c>
      <c r="Q86" t="s">
        <v>65</v>
      </c>
      <c r="R86" t="s">
        <v>66</v>
      </c>
      <c r="S86" t="s">
        <v>67</v>
      </c>
    </row>
    <row r="87" spans="1:19" x14ac:dyDescent="0.35">
      <c r="A87">
        <v>93878</v>
      </c>
      <c r="B87">
        <v>149</v>
      </c>
      <c r="C87" t="s">
        <v>33</v>
      </c>
      <c r="D87" t="s">
        <v>214</v>
      </c>
      <c r="E87">
        <v>3000</v>
      </c>
      <c r="F87" s="20">
        <v>45672</v>
      </c>
      <c r="G87" s="20">
        <v>45671</v>
      </c>
      <c r="H87" s="20">
        <v>45671</v>
      </c>
      <c r="I87" s="20">
        <v>45627</v>
      </c>
      <c r="J87" s="20">
        <v>45635</v>
      </c>
      <c r="K87" t="s">
        <v>60</v>
      </c>
      <c r="M87" t="s">
        <v>200</v>
      </c>
      <c r="N87" t="s">
        <v>80</v>
      </c>
      <c r="O87" t="s">
        <v>63</v>
      </c>
      <c r="P87" t="s">
        <v>64</v>
      </c>
      <c r="Q87" t="s">
        <v>65</v>
      </c>
      <c r="R87" t="s">
        <v>66</v>
      </c>
      <c r="S87" t="s">
        <v>102</v>
      </c>
    </row>
    <row r="88" spans="1:19" x14ac:dyDescent="0.35">
      <c r="A88">
        <v>93886</v>
      </c>
      <c r="B88">
        <v>149</v>
      </c>
      <c r="C88" t="s">
        <v>33</v>
      </c>
      <c r="D88" t="s">
        <v>215</v>
      </c>
      <c r="E88">
        <v>3000</v>
      </c>
      <c r="F88" s="20">
        <v>45672</v>
      </c>
      <c r="G88" s="20">
        <v>45671</v>
      </c>
      <c r="H88" s="20">
        <v>45671</v>
      </c>
      <c r="I88" s="20">
        <v>45627</v>
      </c>
      <c r="J88" s="20">
        <v>45635</v>
      </c>
      <c r="K88" t="s">
        <v>60</v>
      </c>
      <c r="L88" t="s">
        <v>85</v>
      </c>
      <c r="M88" t="s">
        <v>200</v>
      </c>
      <c r="N88" t="s">
        <v>80</v>
      </c>
      <c r="O88" t="s">
        <v>63</v>
      </c>
      <c r="P88" t="s">
        <v>64</v>
      </c>
      <c r="Q88" t="s">
        <v>65</v>
      </c>
      <c r="R88" t="s">
        <v>66</v>
      </c>
      <c r="S88" t="s">
        <v>67</v>
      </c>
    </row>
    <row r="89" spans="1:19" x14ac:dyDescent="0.35">
      <c r="A89">
        <v>90351</v>
      </c>
      <c r="B89">
        <v>149</v>
      </c>
      <c r="C89" t="s">
        <v>33</v>
      </c>
      <c r="D89" t="s">
        <v>216</v>
      </c>
      <c r="E89">
        <v>2985.2</v>
      </c>
      <c r="F89" s="20">
        <v>45671</v>
      </c>
      <c r="G89" s="20">
        <v>45671</v>
      </c>
      <c r="H89" s="20">
        <v>45671</v>
      </c>
      <c r="I89" s="20">
        <v>45628</v>
      </c>
      <c r="J89" s="20">
        <v>45628</v>
      </c>
      <c r="K89" t="s">
        <v>60</v>
      </c>
      <c r="L89" t="s">
        <v>217</v>
      </c>
      <c r="M89" t="s">
        <v>218</v>
      </c>
      <c r="N89" t="s">
        <v>219</v>
      </c>
      <c r="O89" t="s">
        <v>63</v>
      </c>
      <c r="P89" t="s">
        <v>64</v>
      </c>
      <c r="Q89" t="s">
        <v>65</v>
      </c>
      <c r="R89" t="s">
        <v>66</v>
      </c>
      <c r="S89" t="s">
        <v>67</v>
      </c>
    </row>
    <row r="90" spans="1:19" x14ac:dyDescent="0.35">
      <c r="A90">
        <v>98041</v>
      </c>
      <c r="B90">
        <v>149</v>
      </c>
      <c r="C90" t="s">
        <v>33</v>
      </c>
      <c r="D90" t="s">
        <v>74</v>
      </c>
      <c r="E90">
        <v>800</v>
      </c>
      <c r="F90" s="20">
        <v>45667</v>
      </c>
      <c r="G90" s="20">
        <v>45671</v>
      </c>
      <c r="H90" s="20">
        <v>45671</v>
      </c>
      <c r="I90" s="20">
        <v>45627</v>
      </c>
      <c r="J90" s="20">
        <v>45649</v>
      </c>
      <c r="K90" t="s">
        <v>77</v>
      </c>
      <c r="L90" t="s">
        <v>120</v>
      </c>
      <c r="M90" t="s">
        <v>220</v>
      </c>
      <c r="N90" t="s">
        <v>221</v>
      </c>
      <c r="O90" t="s">
        <v>63</v>
      </c>
      <c r="P90" t="s">
        <v>64</v>
      </c>
      <c r="Q90" t="s">
        <v>65</v>
      </c>
      <c r="R90" t="s">
        <v>66</v>
      </c>
      <c r="S90" t="s">
        <v>67</v>
      </c>
    </row>
    <row r="91" spans="1:19" x14ac:dyDescent="0.35">
      <c r="A91">
        <v>97464</v>
      </c>
      <c r="B91">
        <v>149</v>
      </c>
      <c r="C91" t="s">
        <v>33</v>
      </c>
      <c r="D91" t="s">
        <v>222</v>
      </c>
      <c r="E91">
        <v>3882.31</v>
      </c>
      <c r="F91" s="20">
        <v>45671</v>
      </c>
      <c r="G91" s="20">
        <v>45671</v>
      </c>
      <c r="H91" s="20">
        <v>45671</v>
      </c>
      <c r="I91" s="20">
        <v>45646</v>
      </c>
      <c r="J91" s="20">
        <v>45646</v>
      </c>
      <c r="K91" t="s">
        <v>77</v>
      </c>
      <c r="L91" t="s">
        <v>166</v>
      </c>
      <c r="M91" t="s">
        <v>167</v>
      </c>
      <c r="N91" t="s">
        <v>223</v>
      </c>
      <c r="O91" t="s">
        <v>63</v>
      </c>
      <c r="P91" t="s">
        <v>64</v>
      </c>
      <c r="Q91" t="s">
        <v>65</v>
      </c>
      <c r="R91" t="s">
        <v>66</v>
      </c>
      <c r="S91" t="s">
        <v>67</v>
      </c>
    </row>
    <row r="92" spans="1:19" x14ac:dyDescent="0.35">
      <c r="A92">
        <v>97558</v>
      </c>
      <c r="B92">
        <v>149</v>
      </c>
      <c r="C92" t="s">
        <v>33</v>
      </c>
      <c r="D92" t="s">
        <v>174</v>
      </c>
      <c r="E92">
        <v>1385.16</v>
      </c>
      <c r="F92" s="20">
        <v>45671</v>
      </c>
      <c r="G92" s="20">
        <v>45671</v>
      </c>
      <c r="H92" s="20">
        <v>45671</v>
      </c>
      <c r="I92" s="20">
        <v>45646</v>
      </c>
      <c r="J92" s="20">
        <v>45646</v>
      </c>
      <c r="K92" t="s">
        <v>77</v>
      </c>
      <c r="N92" t="s">
        <v>224</v>
      </c>
      <c r="O92" t="s">
        <v>63</v>
      </c>
      <c r="P92" t="s">
        <v>64</v>
      </c>
      <c r="Q92" t="s">
        <v>65</v>
      </c>
      <c r="R92" t="s">
        <v>66</v>
      </c>
      <c r="S92" t="s">
        <v>67</v>
      </c>
    </row>
    <row r="93" spans="1:19" x14ac:dyDescent="0.35">
      <c r="A93">
        <v>100447</v>
      </c>
      <c r="B93">
        <v>149</v>
      </c>
      <c r="C93" t="s">
        <v>33</v>
      </c>
      <c r="D93" t="s">
        <v>225</v>
      </c>
      <c r="E93">
        <v>3086.7</v>
      </c>
      <c r="F93" s="20">
        <v>45671</v>
      </c>
      <c r="G93" s="20">
        <v>45671</v>
      </c>
      <c r="H93" s="20">
        <v>45671</v>
      </c>
      <c r="I93" s="20">
        <v>45665</v>
      </c>
      <c r="J93" s="20">
        <v>45665</v>
      </c>
      <c r="K93" t="s">
        <v>77</v>
      </c>
      <c r="N93" t="s">
        <v>226</v>
      </c>
      <c r="O93" t="s">
        <v>63</v>
      </c>
      <c r="P93" t="s">
        <v>64</v>
      </c>
      <c r="Q93" t="s">
        <v>65</v>
      </c>
      <c r="R93" t="s">
        <v>66</v>
      </c>
      <c r="S93" t="s">
        <v>67</v>
      </c>
    </row>
    <row r="94" spans="1:19" x14ac:dyDescent="0.35">
      <c r="A94">
        <v>100458</v>
      </c>
      <c r="B94">
        <v>149</v>
      </c>
      <c r="C94" t="s">
        <v>33</v>
      </c>
      <c r="D94" t="s">
        <v>227</v>
      </c>
      <c r="E94">
        <v>29.26</v>
      </c>
      <c r="F94" s="20">
        <v>45665</v>
      </c>
      <c r="G94" s="20">
        <v>45671</v>
      </c>
      <c r="H94" s="20">
        <v>45671</v>
      </c>
      <c r="I94" s="20">
        <v>45658</v>
      </c>
      <c r="J94" s="20">
        <v>45665</v>
      </c>
      <c r="K94" t="s">
        <v>228</v>
      </c>
      <c r="L94" t="s">
        <v>229</v>
      </c>
      <c r="M94" t="s">
        <v>230</v>
      </c>
      <c r="N94" t="s">
        <v>80</v>
      </c>
      <c r="O94" t="s">
        <v>63</v>
      </c>
      <c r="P94" t="s">
        <v>64</v>
      </c>
      <c r="Q94" t="s">
        <v>65</v>
      </c>
      <c r="R94" t="s">
        <v>66</v>
      </c>
      <c r="S94" t="s">
        <v>231</v>
      </c>
    </row>
    <row r="95" spans="1:19" x14ac:dyDescent="0.35">
      <c r="A95">
        <v>98822</v>
      </c>
      <c r="B95">
        <v>149</v>
      </c>
      <c r="C95" t="s">
        <v>33</v>
      </c>
      <c r="D95" t="s">
        <v>232</v>
      </c>
      <c r="E95">
        <v>500</v>
      </c>
      <c r="F95" s="20">
        <v>45667</v>
      </c>
      <c r="G95" s="20">
        <v>45671</v>
      </c>
      <c r="H95" s="20">
        <v>45671</v>
      </c>
      <c r="I95" s="20">
        <v>45653</v>
      </c>
      <c r="J95" s="20">
        <v>45653</v>
      </c>
      <c r="K95" t="s">
        <v>60</v>
      </c>
      <c r="M95" t="s">
        <v>205</v>
      </c>
      <c r="N95" t="s">
        <v>233</v>
      </c>
      <c r="O95" t="s">
        <v>63</v>
      </c>
      <c r="P95" t="s">
        <v>64</v>
      </c>
      <c r="Q95" t="s">
        <v>65</v>
      </c>
      <c r="R95" t="s">
        <v>66</v>
      </c>
      <c r="S95" t="s">
        <v>67</v>
      </c>
    </row>
    <row r="96" spans="1:19" x14ac:dyDescent="0.35">
      <c r="A96">
        <v>98848</v>
      </c>
      <c r="B96">
        <v>149</v>
      </c>
      <c r="C96" t="s">
        <v>33</v>
      </c>
      <c r="D96" t="s">
        <v>165</v>
      </c>
      <c r="E96">
        <v>437.7</v>
      </c>
      <c r="F96" s="20">
        <v>45671</v>
      </c>
      <c r="G96" s="20">
        <v>45671</v>
      </c>
      <c r="H96" s="20">
        <v>45671</v>
      </c>
      <c r="I96" s="20">
        <v>45656</v>
      </c>
      <c r="J96" s="20">
        <v>45656</v>
      </c>
      <c r="K96" t="s">
        <v>77</v>
      </c>
      <c r="N96" t="s">
        <v>234</v>
      </c>
      <c r="O96" t="s">
        <v>63</v>
      </c>
      <c r="P96" t="s">
        <v>64</v>
      </c>
      <c r="Q96" t="s">
        <v>65</v>
      </c>
      <c r="R96" t="s">
        <v>66</v>
      </c>
      <c r="S96" t="s">
        <v>67</v>
      </c>
    </row>
    <row r="97" spans="1:19" x14ac:dyDescent="0.35">
      <c r="A97">
        <v>99180</v>
      </c>
      <c r="B97">
        <v>149</v>
      </c>
      <c r="C97" t="s">
        <v>33</v>
      </c>
      <c r="D97" t="s">
        <v>235</v>
      </c>
      <c r="E97">
        <v>2500</v>
      </c>
      <c r="F97" s="20">
        <v>45667</v>
      </c>
      <c r="G97" s="20">
        <v>45671</v>
      </c>
      <c r="H97" s="20">
        <v>45671</v>
      </c>
      <c r="I97" s="20">
        <v>45659</v>
      </c>
      <c r="J97" s="20">
        <v>45659</v>
      </c>
      <c r="K97" t="s">
        <v>60</v>
      </c>
      <c r="L97" t="s">
        <v>93</v>
      </c>
      <c r="M97" t="s">
        <v>110</v>
      </c>
      <c r="N97" t="s">
        <v>236</v>
      </c>
      <c r="O97" t="s">
        <v>63</v>
      </c>
      <c r="P97" t="s">
        <v>64</v>
      </c>
      <c r="Q97" t="s">
        <v>65</v>
      </c>
      <c r="R97" t="s">
        <v>66</v>
      </c>
      <c r="S97" t="s">
        <v>67</v>
      </c>
    </row>
    <row r="98" spans="1:19" x14ac:dyDescent="0.35">
      <c r="A98">
        <v>98026</v>
      </c>
      <c r="B98">
        <v>149</v>
      </c>
      <c r="C98" t="s">
        <v>33</v>
      </c>
      <c r="D98" t="s">
        <v>237</v>
      </c>
      <c r="E98">
        <v>1041.33</v>
      </c>
      <c r="F98" s="20">
        <v>45670</v>
      </c>
      <c r="G98" s="20">
        <v>45671</v>
      </c>
      <c r="H98" s="20">
        <v>45670</v>
      </c>
      <c r="I98" s="20">
        <v>45627</v>
      </c>
      <c r="J98" s="20">
        <v>45649</v>
      </c>
      <c r="K98" t="s">
        <v>77</v>
      </c>
      <c r="L98" t="s">
        <v>185</v>
      </c>
      <c r="M98" t="s">
        <v>186</v>
      </c>
      <c r="N98" t="s">
        <v>238</v>
      </c>
      <c r="O98" t="s">
        <v>63</v>
      </c>
      <c r="P98" t="s">
        <v>64</v>
      </c>
      <c r="Q98" t="s">
        <v>65</v>
      </c>
      <c r="R98" t="s">
        <v>66</v>
      </c>
      <c r="S98" t="s">
        <v>67</v>
      </c>
    </row>
    <row r="99" spans="1:19" x14ac:dyDescent="0.35">
      <c r="A99">
        <v>98027</v>
      </c>
      <c r="B99">
        <v>149</v>
      </c>
      <c r="C99" t="s">
        <v>33</v>
      </c>
      <c r="D99" t="s">
        <v>237</v>
      </c>
      <c r="E99">
        <v>1221.2</v>
      </c>
      <c r="F99" s="20">
        <v>45670</v>
      </c>
      <c r="G99" s="20">
        <v>45671</v>
      </c>
      <c r="H99" s="20">
        <v>45670</v>
      </c>
      <c r="I99" s="20">
        <v>45627</v>
      </c>
      <c r="J99" s="20">
        <v>45649</v>
      </c>
      <c r="K99" t="s">
        <v>77</v>
      </c>
      <c r="L99" t="s">
        <v>185</v>
      </c>
      <c r="M99" t="s">
        <v>186</v>
      </c>
      <c r="N99" t="s">
        <v>239</v>
      </c>
      <c r="O99" t="s">
        <v>63</v>
      </c>
      <c r="P99" t="s">
        <v>64</v>
      </c>
      <c r="Q99" t="s">
        <v>65</v>
      </c>
      <c r="R99" t="s">
        <v>66</v>
      </c>
      <c r="S99" t="s">
        <v>67</v>
      </c>
    </row>
    <row r="100" spans="1:19" x14ac:dyDescent="0.35">
      <c r="A100">
        <v>95584</v>
      </c>
      <c r="B100">
        <v>149</v>
      </c>
      <c r="C100" t="s">
        <v>33</v>
      </c>
      <c r="D100" t="s">
        <v>240</v>
      </c>
      <c r="E100">
        <v>550</v>
      </c>
      <c r="F100" s="20">
        <v>45670</v>
      </c>
      <c r="G100" s="20">
        <v>45670</v>
      </c>
      <c r="H100" s="20">
        <v>45670</v>
      </c>
      <c r="I100" s="20">
        <v>45642</v>
      </c>
      <c r="J100" s="20">
        <v>45642</v>
      </c>
      <c r="K100" t="s">
        <v>60</v>
      </c>
      <c r="L100" t="s">
        <v>241</v>
      </c>
      <c r="M100" t="s">
        <v>242</v>
      </c>
      <c r="N100" t="s">
        <v>243</v>
      </c>
      <c r="O100" t="s">
        <v>63</v>
      </c>
      <c r="P100" t="s">
        <v>64</v>
      </c>
      <c r="Q100" t="s">
        <v>65</v>
      </c>
      <c r="R100" t="s">
        <v>66</v>
      </c>
      <c r="S100" t="s">
        <v>67</v>
      </c>
    </row>
    <row r="101" spans="1:19" x14ac:dyDescent="0.35">
      <c r="A101">
        <v>95585</v>
      </c>
      <c r="B101">
        <v>149</v>
      </c>
      <c r="C101" t="s">
        <v>33</v>
      </c>
      <c r="D101" t="s">
        <v>240</v>
      </c>
      <c r="E101">
        <v>200</v>
      </c>
      <c r="F101" s="20">
        <v>45670</v>
      </c>
      <c r="G101" s="20">
        <v>45670</v>
      </c>
      <c r="H101" s="20">
        <v>45670</v>
      </c>
      <c r="I101" s="20">
        <v>45642</v>
      </c>
      <c r="J101" s="20">
        <v>45642</v>
      </c>
      <c r="K101" t="s">
        <v>60</v>
      </c>
      <c r="L101" t="s">
        <v>241</v>
      </c>
      <c r="M101" t="s">
        <v>242</v>
      </c>
      <c r="N101" t="s">
        <v>244</v>
      </c>
      <c r="O101" t="s">
        <v>63</v>
      </c>
      <c r="P101" t="s">
        <v>64</v>
      </c>
      <c r="Q101" t="s">
        <v>65</v>
      </c>
      <c r="R101" t="s">
        <v>66</v>
      </c>
      <c r="S101" t="s">
        <v>67</v>
      </c>
    </row>
    <row r="102" spans="1:19" x14ac:dyDescent="0.35">
      <c r="A102">
        <v>96307</v>
      </c>
      <c r="B102">
        <v>149</v>
      </c>
      <c r="C102" t="s">
        <v>33</v>
      </c>
      <c r="D102" t="s">
        <v>245</v>
      </c>
      <c r="E102">
        <v>165.47</v>
      </c>
      <c r="F102" s="20">
        <v>45670</v>
      </c>
      <c r="G102" s="20">
        <v>45670</v>
      </c>
      <c r="H102" s="20">
        <v>45670</v>
      </c>
      <c r="I102" s="20">
        <v>45644</v>
      </c>
      <c r="J102" s="20">
        <v>45644</v>
      </c>
      <c r="K102" t="s">
        <v>77</v>
      </c>
      <c r="L102" t="s">
        <v>204</v>
      </c>
      <c r="M102" t="s">
        <v>246</v>
      </c>
      <c r="N102" t="s">
        <v>247</v>
      </c>
      <c r="O102" t="s">
        <v>63</v>
      </c>
      <c r="P102" t="s">
        <v>64</v>
      </c>
      <c r="Q102" t="s">
        <v>65</v>
      </c>
      <c r="R102" t="s">
        <v>66</v>
      </c>
      <c r="S102" t="s">
        <v>67</v>
      </c>
    </row>
    <row r="103" spans="1:19" x14ac:dyDescent="0.35">
      <c r="A103">
        <v>98836</v>
      </c>
      <c r="B103">
        <v>149</v>
      </c>
      <c r="C103" t="s">
        <v>33</v>
      </c>
      <c r="D103" t="s">
        <v>248</v>
      </c>
      <c r="E103">
        <v>135.94999999999999</v>
      </c>
      <c r="F103" s="20">
        <v>45670</v>
      </c>
      <c r="G103" s="20">
        <v>45670</v>
      </c>
      <c r="H103" s="20">
        <v>45670</v>
      </c>
      <c r="I103" s="20">
        <v>45656</v>
      </c>
      <c r="J103" s="20">
        <v>45655</v>
      </c>
      <c r="K103" t="s">
        <v>77</v>
      </c>
      <c r="N103" t="s">
        <v>249</v>
      </c>
      <c r="O103" t="s">
        <v>63</v>
      </c>
      <c r="P103" t="s">
        <v>64</v>
      </c>
      <c r="Q103" t="s">
        <v>65</v>
      </c>
      <c r="R103" t="s">
        <v>66</v>
      </c>
      <c r="S103" t="s">
        <v>67</v>
      </c>
    </row>
    <row r="104" spans="1:19" x14ac:dyDescent="0.35">
      <c r="A104">
        <v>100459</v>
      </c>
      <c r="B104">
        <v>149</v>
      </c>
      <c r="C104" t="s">
        <v>33</v>
      </c>
      <c r="D104" t="s">
        <v>245</v>
      </c>
      <c r="E104">
        <v>945</v>
      </c>
      <c r="F104" s="20">
        <v>45670</v>
      </c>
      <c r="G104" s="20">
        <v>45670</v>
      </c>
      <c r="H104" s="20">
        <v>45670</v>
      </c>
      <c r="I104" s="20">
        <v>45627</v>
      </c>
      <c r="J104" s="20">
        <v>45665</v>
      </c>
      <c r="K104" t="s">
        <v>77</v>
      </c>
      <c r="L104" t="s">
        <v>204</v>
      </c>
      <c r="M104" t="s">
        <v>246</v>
      </c>
      <c r="N104" t="s">
        <v>250</v>
      </c>
      <c r="O104" t="s">
        <v>63</v>
      </c>
      <c r="P104" t="s">
        <v>64</v>
      </c>
      <c r="Q104" t="s">
        <v>65</v>
      </c>
      <c r="R104" t="s">
        <v>66</v>
      </c>
      <c r="S104" t="s">
        <v>67</v>
      </c>
    </row>
    <row r="105" spans="1:19" x14ac:dyDescent="0.35">
      <c r="A105">
        <v>97968</v>
      </c>
      <c r="B105">
        <v>149</v>
      </c>
      <c r="C105" t="s">
        <v>33</v>
      </c>
      <c r="D105" t="s">
        <v>251</v>
      </c>
      <c r="E105">
        <v>2400</v>
      </c>
      <c r="F105" s="20">
        <v>45667</v>
      </c>
      <c r="G105" s="20">
        <v>45667</v>
      </c>
      <c r="H105" s="20">
        <v>45667</v>
      </c>
      <c r="I105" s="20">
        <v>45658</v>
      </c>
      <c r="J105" s="20">
        <v>45649</v>
      </c>
      <c r="K105" t="s">
        <v>60</v>
      </c>
      <c r="L105" t="s">
        <v>204</v>
      </c>
      <c r="M105" t="s">
        <v>246</v>
      </c>
      <c r="N105" t="s">
        <v>252</v>
      </c>
      <c r="O105" t="s">
        <v>63</v>
      </c>
      <c r="P105" t="s">
        <v>64</v>
      </c>
      <c r="Q105" t="s">
        <v>65</v>
      </c>
      <c r="R105" t="s">
        <v>66</v>
      </c>
      <c r="S105" t="s">
        <v>67</v>
      </c>
    </row>
    <row r="106" spans="1:19" x14ac:dyDescent="0.35">
      <c r="A106">
        <v>97972</v>
      </c>
      <c r="B106">
        <v>149</v>
      </c>
      <c r="C106" t="s">
        <v>33</v>
      </c>
      <c r="D106" t="s">
        <v>251</v>
      </c>
      <c r="E106">
        <v>2676</v>
      </c>
      <c r="F106" s="20">
        <v>45667</v>
      </c>
      <c r="G106" s="20">
        <v>45667</v>
      </c>
      <c r="H106" s="20">
        <v>45667</v>
      </c>
      <c r="I106" s="20">
        <v>45658</v>
      </c>
      <c r="J106" s="20">
        <v>45649</v>
      </c>
      <c r="K106" t="s">
        <v>77</v>
      </c>
      <c r="L106" t="s">
        <v>204</v>
      </c>
      <c r="M106" t="s">
        <v>246</v>
      </c>
      <c r="N106" t="s">
        <v>253</v>
      </c>
      <c r="O106" t="s">
        <v>63</v>
      </c>
      <c r="P106" t="s">
        <v>64</v>
      </c>
      <c r="Q106" t="s">
        <v>65</v>
      </c>
      <c r="R106" t="s">
        <v>66</v>
      </c>
      <c r="S106" t="s">
        <v>67</v>
      </c>
    </row>
    <row r="107" spans="1:19" x14ac:dyDescent="0.35">
      <c r="A107">
        <v>98032</v>
      </c>
      <c r="B107">
        <v>149</v>
      </c>
      <c r="C107" t="s">
        <v>33</v>
      </c>
      <c r="D107" t="s">
        <v>254</v>
      </c>
      <c r="E107">
        <v>384</v>
      </c>
      <c r="F107" s="20">
        <v>45667</v>
      </c>
      <c r="G107" s="20">
        <v>45667</v>
      </c>
      <c r="H107" s="20">
        <v>45667</v>
      </c>
      <c r="I107" s="20">
        <v>45627</v>
      </c>
      <c r="J107" s="20">
        <v>45649</v>
      </c>
      <c r="K107" t="s">
        <v>77</v>
      </c>
      <c r="L107" t="s">
        <v>185</v>
      </c>
      <c r="M107" t="s">
        <v>186</v>
      </c>
      <c r="N107" t="s">
        <v>80</v>
      </c>
      <c r="O107" t="s">
        <v>63</v>
      </c>
      <c r="P107" t="s">
        <v>64</v>
      </c>
      <c r="Q107" t="s">
        <v>65</v>
      </c>
      <c r="R107" t="s">
        <v>66</v>
      </c>
      <c r="S107" t="s">
        <v>67</v>
      </c>
    </row>
    <row r="108" spans="1:19" x14ac:dyDescent="0.35">
      <c r="A108">
        <v>98263</v>
      </c>
      <c r="B108">
        <v>149</v>
      </c>
      <c r="C108" t="s">
        <v>33</v>
      </c>
      <c r="D108" t="s">
        <v>255</v>
      </c>
      <c r="E108">
        <v>3240</v>
      </c>
      <c r="F108" s="20">
        <v>45667</v>
      </c>
      <c r="G108" s="20">
        <v>45667</v>
      </c>
      <c r="H108" s="20">
        <v>45667</v>
      </c>
      <c r="I108" s="20">
        <v>45652</v>
      </c>
      <c r="J108" s="20">
        <v>45652</v>
      </c>
      <c r="K108" t="s">
        <v>77</v>
      </c>
      <c r="L108" t="s">
        <v>120</v>
      </c>
      <c r="M108" t="s">
        <v>220</v>
      </c>
      <c r="N108" t="s">
        <v>256</v>
      </c>
      <c r="O108" t="s">
        <v>63</v>
      </c>
      <c r="P108" t="s">
        <v>64</v>
      </c>
      <c r="Q108" t="s">
        <v>65</v>
      </c>
      <c r="R108" t="s">
        <v>66</v>
      </c>
      <c r="S108" t="s">
        <v>67</v>
      </c>
    </row>
    <row r="109" spans="1:19" x14ac:dyDescent="0.35">
      <c r="A109">
        <v>101217</v>
      </c>
      <c r="B109">
        <v>149</v>
      </c>
      <c r="C109" t="s">
        <v>33</v>
      </c>
      <c r="D109" t="s">
        <v>257</v>
      </c>
      <c r="E109">
        <v>6436.29</v>
      </c>
      <c r="F109" s="20">
        <v>45667</v>
      </c>
      <c r="G109" s="20">
        <v>45667</v>
      </c>
      <c r="H109" s="20">
        <v>45667</v>
      </c>
      <c r="I109" s="20">
        <v>45627</v>
      </c>
      <c r="J109" s="20">
        <v>45667</v>
      </c>
      <c r="K109" t="s">
        <v>77</v>
      </c>
      <c r="M109" t="s">
        <v>170</v>
      </c>
      <c r="N109" t="s">
        <v>258</v>
      </c>
      <c r="O109" t="s">
        <v>63</v>
      </c>
      <c r="P109" t="s">
        <v>64</v>
      </c>
      <c r="Q109" t="s">
        <v>65</v>
      </c>
      <c r="R109" t="s">
        <v>66</v>
      </c>
      <c r="S109" t="s">
        <v>67</v>
      </c>
    </row>
    <row r="110" spans="1:19" x14ac:dyDescent="0.35">
      <c r="A110">
        <v>95586</v>
      </c>
      <c r="B110">
        <v>149</v>
      </c>
      <c r="C110" t="s">
        <v>33</v>
      </c>
      <c r="D110" t="s">
        <v>240</v>
      </c>
      <c r="E110">
        <v>250</v>
      </c>
      <c r="F110" s="20">
        <v>45667</v>
      </c>
      <c r="G110" s="20">
        <v>45667</v>
      </c>
      <c r="H110" s="20">
        <v>45667</v>
      </c>
      <c r="I110" s="20">
        <v>45642</v>
      </c>
      <c r="J110" s="20">
        <v>45642</v>
      </c>
      <c r="K110" t="s">
        <v>60</v>
      </c>
      <c r="L110" t="s">
        <v>241</v>
      </c>
      <c r="M110" t="s">
        <v>242</v>
      </c>
      <c r="N110" t="s">
        <v>259</v>
      </c>
      <c r="O110" t="s">
        <v>63</v>
      </c>
      <c r="P110" t="s">
        <v>64</v>
      </c>
      <c r="Q110" t="s">
        <v>65</v>
      </c>
      <c r="R110" t="s">
        <v>66</v>
      </c>
      <c r="S110" t="s">
        <v>67</v>
      </c>
    </row>
    <row r="111" spans="1:19" x14ac:dyDescent="0.35">
      <c r="A111">
        <v>98841</v>
      </c>
      <c r="B111">
        <v>149</v>
      </c>
      <c r="C111" t="s">
        <v>33</v>
      </c>
      <c r="D111" t="s">
        <v>260</v>
      </c>
      <c r="E111">
        <v>144.16</v>
      </c>
      <c r="F111" s="20">
        <v>45667</v>
      </c>
      <c r="G111" s="20">
        <v>45667</v>
      </c>
      <c r="H111" s="20">
        <v>45667</v>
      </c>
      <c r="I111" s="20">
        <v>45656</v>
      </c>
      <c r="J111" s="20">
        <v>45655</v>
      </c>
      <c r="K111" t="s">
        <v>77</v>
      </c>
      <c r="N111" t="s">
        <v>261</v>
      </c>
      <c r="O111" t="s">
        <v>63</v>
      </c>
      <c r="P111" t="s">
        <v>64</v>
      </c>
      <c r="Q111" t="s">
        <v>65</v>
      </c>
      <c r="R111" t="s">
        <v>66</v>
      </c>
      <c r="S111" t="s">
        <v>67</v>
      </c>
    </row>
    <row r="112" spans="1:19" x14ac:dyDescent="0.35">
      <c r="A112">
        <v>99215</v>
      </c>
      <c r="B112">
        <v>149</v>
      </c>
      <c r="C112" t="s">
        <v>33</v>
      </c>
      <c r="D112" t="s">
        <v>208</v>
      </c>
      <c r="E112">
        <v>1500</v>
      </c>
      <c r="F112" s="20">
        <v>45667</v>
      </c>
      <c r="G112" s="20">
        <v>45667</v>
      </c>
      <c r="H112" s="20">
        <v>45667</v>
      </c>
      <c r="I112" s="20">
        <v>45652</v>
      </c>
      <c r="J112" s="20">
        <v>45659</v>
      </c>
      <c r="K112" t="s">
        <v>60</v>
      </c>
      <c r="M112" t="s">
        <v>209</v>
      </c>
      <c r="N112" t="s">
        <v>262</v>
      </c>
      <c r="O112" t="s">
        <v>63</v>
      </c>
      <c r="P112" t="s">
        <v>64</v>
      </c>
      <c r="Q112" t="s">
        <v>65</v>
      </c>
      <c r="R112" t="s">
        <v>66</v>
      </c>
      <c r="S112" t="s">
        <v>102</v>
      </c>
    </row>
    <row r="113" spans="1:19" x14ac:dyDescent="0.35">
      <c r="A113">
        <v>99255</v>
      </c>
      <c r="B113">
        <v>149</v>
      </c>
      <c r="C113" t="s">
        <v>33</v>
      </c>
      <c r="D113" t="s">
        <v>263</v>
      </c>
      <c r="E113">
        <v>305.01</v>
      </c>
      <c r="F113" s="20">
        <v>45667</v>
      </c>
      <c r="G113" s="20">
        <v>45667</v>
      </c>
      <c r="H113" s="20">
        <v>45667</v>
      </c>
      <c r="I113" s="20">
        <v>45656</v>
      </c>
      <c r="J113" s="20">
        <v>45659</v>
      </c>
      <c r="K113" t="s">
        <v>77</v>
      </c>
      <c r="M113" t="s">
        <v>264</v>
      </c>
      <c r="N113" t="s">
        <v>99</v>
      </c>
      <c r="O113" t="s">
        <v>63</v>
      </c>
      <c r="P113" t="s">
        <v>64</v>
      </c>
      <c r="Q113" t="s">
        <v>65</v>
      </c>
      <c r="R113" t="s">
        <v>66</v>
      </c>
      <c r="S113" t="s">
        <v>265</v>
      </c>
    </row>
    <row r="114" spans="1:19" x14ac:dyDescent="0.35">
      <c r="A114">
        <v>74221</v>
      </c>
      <c r="B114">
        <v>149</v>
      </c>
      <c r="C114" t="s">
        <v>33</v>
      </c>
      <c r="D114" t="s">
        <v>263</v>
      </c>
      <c r="E114">
        <v>16.25</v>
      </c>
      <c r="F114" s="20">
        <v>45667</v>
      </c>
      <c r="G114" s="20">
        <v>45667</v>
      </c>
      <c r="H114" s="20">
        <v>45667</v>
      </c>
      <c r="I114" s="20">
        <v>45656</v>
      </c>
      <c r="J114" s="20">
        <v>45541</v>
      </c>
      <c r="K114" t="s">
        <v>77</v>
      </c>
      <c r="M114" t="s">
        <v>264</v>
      </c>
      <c r="N114" t="s">
        <v>99</v>
      </c>
      <c r="O114" t="s">
        <v>63</v>
      </c>
      <c r="P114" t="s">
        <v>64</v>
      </c>
      <c r="Q114" t="s">
        <v>65</v>
      </c>
      <c r="R114" t="s">
        <v>66</v>
      </c>
      <c r="S114" t="s">
        <v>67</v>
      </c>
    </row>
    <row r="115" spans="1:19" x14ac:dyDescent="0.35">
      <c r="A115">
        <v>79744</v>
      </c>
      <c r="B115">
        <v>149</v>
      </c>
      <c r="C115" t="s">
        <v>33</v>
      </c>
      <c r="D115" t="s">
        <v>184</v>
      </c>
      <c r="E115">
        <v>382.05</v>
      </c>
      <c r="F115" s="20">
        <v>45666</v>
      </c>
      <c r="G115" s="20">
        <v>45666</v>
      </c>
      <c r="H115" s="20">
        <v>45666</v>
      </c>
      <c r="I115" s="20">
        <v>45634</v>
      </c>
      <c r="J115" s="20">
        <v>45573</v>
      </c>
      <c r="K115" t="s">
        <v>77</v>
      </c>
      <c r="M115" t="s">
        <v>186</v>
      </c>
      <c r="N115" t="s">
        <v>266</v>
      </c>
      <c r="O115" t="s">
        <v>63</v>
      </c>
      <c r="P115" t="s">
        <v>64</v>
      </c>
      <c r="Q115" t="s">
        <v>65</v>
      </c>
      <c r="R115" t="s">
        <v>66</v>
      </c>
      <c r="S115" t="s">
        <v>67</v>
      </c>
    </row>
    <row r="116" spans="1:19" x14ac:dyDescent="0.35">
      <c r="A116">
        <v>58421</v>
      </c>
      <c r="B116">
        <v>149</v>
      </c>
      <c r="C116" t="s">
        <v>33</v>
      </c>
      <c r="D116" t="s">
        <v>267</v>
      </c>
      <c r="E116">
        <v>1098.3900000000001</v>
      </c>
      <c r="F116" s="20">
        <v>45666</v>
      </c>
      <c r="G116" s="20">
        <v>45666</v>
      </c>
      <c r="H116" s="20">
        <v>45666</v>
      </c>
      <c r="I116" s="20">
        <v>44613</v>
      </c>
      <c r="J116" s="20"/>
      <c r="K116" t="s">
        <v>77</v>
      </c>
      <c r="M116" t="s">
        <v>268</v>
      </c>
      <c r="O116" t="s">
        <v>63</v>
      </c>
      <c r="P116" t="s">
        <v>64</v>
      </c>
      <c r="Q116" t="s">
        <v>65</v>
      </c>
      <c r="R116" t="s">
        <v>66</v>
      </c>
      <c r="S116" t="s">
        <v>67</v>
      </c>
    </row>
    <row r="117" spans="1:19" x14ac:dyDescent="0.35">
      <c r="A117">
        <v>98839</v>
      </c>
      <c r="B117">
        <v>149</v>
      </c>
      <c r="C117" t="s">
        <v>33</v>
      </c>
      <c r="D117" t="s">
        <v>269</v>
      </c>
      <c r="E117">
        <v>1005.99</v>
      </c>
      <c r="F117" s="20">
        <v>45666</v>
      </c>
      <c r="G117" s="20">
        <v>45666</v>
      </c>
      <c r="H117" s="20">
        <v>45666</v>
      </c>
      <c r="I117" s="20">
        <v>45656</v>
      </c>
      <c r="J117" s="20">
        <v>45655</v>
      </c>
      <c r="K117" t="s">
        <v>77</v>
      </c>
      <c r="N117" t="s">
        <v>270</v>
      </c>
      <c r="O117" t="s">
        <v>63</v>
      </c>
      <c r="P117" t="s">
        <v>64</v>
      </c>
      <c r="Q117" t="s">
        <v>65</v>
      </c>
      <c r="R117" t="s">
        <v>66</v>
      </c>
      <c r="S117" t="s">
        <v>67</v>
      </c>
    </row>
    <row r="118" spans="1:19" x14ac:dyDescent="0.35">
      <c r="A118">
        <v>98267</v>
      </c>
      <c r="B118">
        <v>149</v>
      </c>
      <c r="C118" t="s">
        <v>33</v>
      </c>
      <c r="D118" t="s">
        <v>271</v>
      </c>
      <c r="E118">
        <v>3850</v>
      </c>
      <c r="F118" s="20">
        <v>45666</v>
      </c>
      <c r="G118" s="20">
        <v>45666</v>
      </c>
      <c r="H118" s="20">
        <v>45666</v>
      </c>
      <c r="I118" s="20">
        <v>45652</v>
      </c>
      <c r="J118" s="20">
        <v>45652</v>
      </c>
      <c r="K118" t="s">
        <v>77</v>
      </c>
      <c r="L118" t="s">
        <v>241</v>
      </c>
      <c r="M118" t="s">
        <v>242</v>
      </c>
      <c r="N118" t="s">
        <v>272</v>
      </c>
      <c r="O118" t="s">
        <v>63</v>
      </c>
      <c r="P118" t="s">
        <v>64</v>
      </c>
      <c r="Q118" t="s">
        <v>65</v>
      </c>
      <c r="R118" t="s">
        <v>66</v>
      </c>
      <c r="S118" t="s">
        <v>67</v>
      </c>
    </row>
    <row r="119" spans="1:19" x14ac:dyDescent="0.35">
      <c r="A119">
        <v>98633</v>
      </c>
      <c r="B119">
        <v>149</v>
      </c>
      <c r="C119" t="s">
        <v>33</v>
      </c>
      <c r="D119" t="s">
        <v>273</v>
      </c>
      <c r="E119">
        <v>1525</v>
      </c>
      <c r="F119" s="20">
        <v>45666</v>
      </c>
      <c r="G119" s="20">
        <v>45666</v>
      </c>
      <c r="H119" s="20">
        <v>45666</v>
      </c>
      <c r="I119" s="20">
        <v>45653</v>
      </c>
      <c r="J119" s="20">
        <v>45653</v>
      </c>
      <c r="K119" t="s">
        <v>77</v>
      </c>
      <c r="L119" t="s">
        <v>241</v>
      </c>
      <c r="M119" t="s">
        <v>274</v>
      </c>
      <c r="N119" t="s">
        <v>275</v>
      </c>
      <c r="O119" t="s">
        <v>63</v>
      </c>
      <c r="P119" t="s">
        <v>64</v>
      </c>
      <c r="Q119" t="s">
        <v>65</v>
      </c>
      <c r="R119" t="s">
        <v>66</v>
      </c>
      <c r="S119" t="s">
        <v>67</v>
      </c>
    </row>
    <row r="120" spans="1:19" x14ac:dyDescent="0.35">
      <c r="A120">
        <v>98720</v>
      </c>
      <c r="B120">
        <v>149</v>
      </c>
      <c r="C120" t="s">
        <v>33</v>
      </c>
      <c r="D120" t="s">
        <v>84</v>
      </c>
      <c r="E120">
        <v>1298</v>
      </c>
      <c r="F120" s="20">
        <v>45666</v>
      </c>
      <c r="G120" s="20">
        <v>45666</v>
      </c>
      <c r="H120" s="20">
        <v>45666</v>
      </c>
      <c r="I120" s="20">
        <v>45627</v>
      </c>
      <c r="J120" s="20">
        <v>45653</v>
      </c>
      <c r="K120" t="s">
        <v>77</v>
      </c>
      <c r="L120" t="s">
        <v>85</v>
      </c>
      <c r="M120" t="s">
        <v>86</v>
      </c>
      <c r="N120" t="s">
        <v>276</v>
      </c>
      <c r="O120" t="s">
        <v>63</v>
      </c>
      <c r="P120" t="s">
        <v>64</v>
      </c>
      <c r="Q120" t="s">
        <v>65</v>
      </c>
      <c r="R120" t="s">
        <v>66</v>
      </c>
      <c r="S120" t="s">
        <v>67</v>
      </c>
    </row>
    <row r="121" spans="1:19" x14ac:dyDescent="0.35">
      <c r="A121">
        <v>94945</v>
      </c>
      <c r="B121">
        <v>149</v>
      </c>
      <c r="C121" t="s">
        <v>33</v>
      </c>
      <c r="D121" t="s">
        <v>277</v>
      </c>
      <c r="E121">
        <v>1013.28</v>
      </c>
      <c r="F121" s="20">
        <v>45666</v>
      </c>
      <c r="G121" s="20">
        <v>45666</v>
      </c>
      <c r="H121" s="20">
        <v>45666</v>
      </c>
      <c r="I121" s="20">
        <v>45638</v>
      </c>
      <c r="J121" s="20">
        <v>45638</v>
      </c>
      <c r="K121" t="s">
        <v>77</v>
      </c>
      <c r="L121" t="s">
        <v>166</v>
      </c>
      <c r="M121" t="s">
        <v>170</v>
      </c>
      <c r="N121" t="s">
        <v>278</v>
      </c>
      <c r="O121" t="s">
        <v>63</v>
      </c>
      <c r="P121" t="s">
        <v>64</v>
      </c>
      <c r="Q121" t="s">
        <v>65</v>
      </c>
      <c r="R121" t="s">
        <v>66</v>
      </c>
      <c r="S121" t="s">
        <v>67</v>
      </c>
    </row>
    <row r="122" spans="1:19" x14ac:dyDescent="0.35">
      <c r="A122">
        <v>94967</v>
      </c>
      <c r="B122">
        <v>149</v>
      </c>
      <c r="C122" t="s">
        <v>33</v>
      </c>
      <c r="D122" t="s">
        <v>279</v>
      </c>
      <c r="E122">
        <v>421.18</v>
      </c>
      <c r="F122" s="20">
        <v>45666</v>
      </c>
      <c r="G122" s="20">
        <v>45666</v>
      </c>
      <c r="H122" s="20">
        <v>45666</v>
      </c>
      <c r="I122" s="20">
        <v>45638</v>
      </c>
      <c r="J122" s="20">
        <v>45638</v>
      </c>
      <c r="K122" t="s">
        <v>77</v>
      </c>
      <c r="N122" t="s">
        <v>280</v>
      </c>
      <c r="O122" t="s">
        <v>63</v>
      </c>
      <c r="P122" t="s">
        <v>64</v>
      </c>
      <c r="Q122" t="s">
        <v>65</v>
      </c>
      <c r="R122" t="s">
        <v>66</v>
      </c>
      <c r="S122" t="s">
        <v>67</v>
      </c>
    </row>
    <row r="123" spans="1:19" x14ac:dyDescent="0.35">
      <c r="A123">
        <v>94276</v>
      </c>
      <c r="B123">
        <v>149</v>
      </c>
      <c r="C123" t="s">
        <v>33</v>
      </c>
      <c r="D123" t="s">
        <v>156</v>
      </c>
      <c r="E123">
        <v>988.02</v>
      </c>
      <c r="F123" s="20">
        <v>45666</v>
      </c>
      <c r="G123" s="20">
        <v>45666</v>
      </c>
      <c r="H123" s="20">
        <v>45666</v>
      </c>
      <c r="I123" s="20">
        <v>45637</v>
      </c>
      <c r="J123" s="20">
        <v>45637</v>
      </c>
      <c r="K123" t="s">
        <v>77</v>
      </c>
      <c r="N123" t="s">
        <v>281</v>
      </c>
      <c r="O123" t="s">
        <v>63</v>
      </c>
      <c r="P123" t="s">
        <v>64</v>
      </c>
      <c r="Q123" t="s">
        <v>65</v>
      </c>
      <c r="R123" t="s">
        <v>66</v>
      </c>
      <c r="S123" t="s">
        <v>67</v>
      </c>
    </row>
    <row r="124" spans="1:19" x14ac:dyDescent="0.35">
      <c r="A124">
        <v>94278</v>
      </c>
      <c r="B124">
        <v>149</v>
      </c>
      <c r="C124" t="s">
        <v>33</v>
      </c>
      <c r="D124" t="s">
        <v>156</v>
      </c>
      <c r="E124">
        <v>1432.35</v>
      </c>
      <c r="F124" s="20">
        <v>45666</v>
      </c>
      <c r="G124" s="20">
        <v>45666</v>
      </c>
      <c r="H124" s="20">
        <v>45666</v>
      </c>
      <c r="I124" s="20">
        <v>45637</v>
      </c>
      <c r="J124" s="20">
        <v>45637</v>
      </c>
      <c r="K124" t="s">
        <v>77</v>
      </c>
      <c r="N124" t="s">
        <v>282</v>
      </c>
      <c r="O124" t="s">
        <v>63</v>
      </c>
      <c r="P124" t="s">
        <v>64</v>
      </c>
      <c r="Q124" t="s">
        <v>65</v>
      </c>
      <c r="R124" t="s">
        <v>66</v>
      </c>
      <c r="S124" t="s">
        <v>67</v>
      </c>
    </row>
    <row r="125" spans="1:19" x14ac:dyDescent="0.35">
      <c r="A125">
        <v>94283</v>
      </c>
      <c r="B125">
        <v>149</v>
      </c>
      <c r="C125" t="s">
        <v>33</v>
      </c>
      <c r="D125" t="s">
        <v>172</v>
      </c>
      <c r="E125">
        <v>147.69999999999999</v>
      </c>
      <c r="F125" s="20">
        <v>45666</v>
      </c>
      <c r="G125" s="20">
        <v>45666</v>
      </c>
      <c r="H125" s="20">
        <v>45666</v>
      </c>
      <c r="I125" s="20">
        <v>45637</v>
      </c>
      <c r="J125" s="20">
        <v>45637</v>
      </c>
      <c r="K125" t="s">
        <v>77</v>
      </c>
      <c r="N125" t="s">
        <v>283</v>
      </c>
      <c r="O125" t="s">
        <v>63</v>
      </c>
      <c r="P125" t="s">
        <v>64</v>
      </c>
      <c r="Q125" t="s">
        <v>65</v>
      </c>
      <c r="R125" t="s">
        <v>66</v>
      </c>
      <c r="S125" t="s">
        <v>67</v>
      </c>
    </row>
    <row r="126" spans="1:19" x14ac:dyDescent="0.35">
      <c r="A126">
        <v>91625</v>
      </c>
      <c r="B126">
        <v>149</v>
      </c>
      <c r="C126" t="s">
        <v>33</v>
      </c>
      <c r="D126" t="s">
        <v>172</v>
      </c>
      <c r="E126">
        <v>397.6</v>
      </c>
      <c r="F126" s="20">
        <v>45664</v>
      </c>
      <c r="G126" s="20">
        <v>45665</v>
      </c>
      <c r="H126" s="20">
        <v>45665</v>
      </c>
      <c r="I126" s="20">
        <v>45631</v>
      </c>
      <c r="J126" s="20">
        <v>45631</v>
      </c>
      <c r="K126" t="s">
        <v>60</v>
      </c>
      <c r="N126" t="s">
        <v>284</v>
      </c>
      <c r="O126" t="s">
        <v>63</v>
      </c>
      <c r="P126" t="s">
        <v>64</v>
      </c>
      <c r="Q126" t="s">
        <v>65</v>
      </c>
      <c r="R126" t="s">
        <v>66</v>
      </c>
      <c r="S126" t="s">
        <v>67</v>
      </c>
    </row>
    <row r="127" spans="1:19" x14ac:dyDescent="0.35">
      <c r="A127">
        <v>96867</v>
      </c>
      <c r="B127">
        <v>149</v>
      </c>
      <c r="C127" t="s">
        <v>33</v>
      </c>
      <c r="D127" t="s">
        <v>285</v>
      </c>
      <c r="E127">
        <v>1170</v>
      </c>
      <c r="F127" s="20">
        <v>45664</v>
      </c>
      <c r="G127" s="20">
        <v>45665</v>
      </c>
      <c r="H127" s="20">
        <v>45665</v>
      </c>
      <c r="I127" s="20">
        <v>45646</v>
      </c>
      <c r="J127" s="20">
        <v>45646</v>
      </c>
      <c r="K127" t="s">
        <v>60</v>
      </c>
      <c r="L127" t="s">
        <v>217</v>
      </c>
      <c r="M127" t="s">
        <v>218</v>
      </c>
      <c r="N127" t="s">
        <v>286</v>
      </c>
      <c r="O127" t="s">
        <v>63</v>
      </c>
      <c r="P127" t="s">
        <v>64</v>
      </c>
      <c r="Q127" t="s">
        <v>65</v>
      </c>
      <c r="R127" t="s">
        <v>66</v>
      </c>
      <c r="S127" t="s">
        <v>67</v>
      </c>
    </row>
    <row r="128" spans="1:19" x14ac:dyDescent="0.35">
      <c r="A128">
        <v>97410</v>
      </c>
      <c r="B128">
        <v>149</v>
      </c>
      <c r="C128" t="s">
        <v>33</v>
      </c>
      <c r="D128" t="s">
        <v>287</v>
      </c>
      <c r="E128">
        <v>7189.6</v>
      </c>
      <c r="F128" s="20">
        <v>45665</v>
      </c>
      <c r="G128" s="20">
        <v>45665</v>
      </c>
      <c r="H128" s="20">
        <v>45665</v>
      </c>
      <c r="I128" s="20">
        <v>45646</v>
      </c>
      <c r="J128" s="20">
        <v>45646</v>
      </c>
      <c r="K128" t="s">
        <v>77</v>
      </c>
      <c r="N128" t="s">
        <v>288</v>
      </c>
      <c r="O128" t="s">
        <v>63</v>
      </c>
      <c r="P128" t="s">
        <v>64</v>
      </c>
      <c r="Q128" t="s">
        <v>65</v>
      </c>
      <c r="R128" t="s">
        <v>66</v>
      </c>
      <c r="S128" t="s">
        <v>67</v>
      </c>
    </row>
    <row r="129" spans="1:19" x14ac:dyDescent="0.35">
      <c r="A129">
        <v>97412</v>
      </c>
      <c r="B129">
        <v>149</v>
      </c>
      <c r="C129" t="s">
        <v>33</v>
      </c>
      <c r="D129" t="s">
        <v>287</v>
      </c>
      <c r="E129">
        <v>5514.2</v>
      </c>
      <c r="F129" s="20">
        <v>45665</v>
      </c>
      <c r="G129" s="20">
        <v>45665</v>
      </c>
      <c r="H129" s="20">
        <v>45665</v>
      </c>
      <c r="I129" s="20">
        <v>45646</v>
      </c>
      <c r="J129" s="20">
        <v>45646</v>
      </c>
      <c r="K129" t="s">
        <v>77</v>
      </c>
      <c r="L129" t="s">
        <v>166</v>
      </c>
      <c r="M129" t="s">
        <v>167</v>
      </c>
      <c r="N129" t="s">
        <v>289</v>
      </c>
      <c r="O129" t="s">
        <v>63</v>
      </c>
      <c r="P129" t="s">
        <v>64</v>
      </c>
      <c r="Q129" t="s">
        <v>65</v>
      </c>
      <c r="R129" t="s">
        <v>66</v>
      </c>
      <c r="S129" t="s">
        <v>67</v>
      </c>
    </row>
    <row r="130" spans="1:19" x14ac:dyDescent="0.35">
      <c r="A130">
        <v>94798</v>
      </c>
      <c r="B130">
        <v>149</v>
      </c>
      <c r="C130" t="s">
        <v>33</v>
      </c>
      <c r="D130" t="s">
        <v>290</v>
      </c>
      <c r="E130">
        <v>6600</v>
      </c>
      <c r="F130" s="20">
        <v>45665</v>
      </c>
      <c r="G130" s="20">
        <v>45665</v>
      </c>
      <c r="H130" s="20">
        <v>45665</v>
      </c>
      <c r="I130" s="20">
        <v>45658</v>
      </c>
      <c r="J130" s="20">
        <v>45638</v>
      </c>
      <c r="K130" t="s">
        <v>77</v>
      </c>
      <c r="L130" t="s">
        <v>85</v>
      </c>
      <c r="M130" t="s">
        <v>291</v>
      </c>
      <c r="N130" t="s">
        <v>292</v>
      </c>
      <c r="O130" t="s">
        <v>63</v>
      </c>
      <c r="P130" t="s">
        <v>64</v>
      </c>
      <c r="Q130" t="s">
        <v>65</v>
      </c>
      <c r="R130" t="s">
        <v>66</v>
      </c>
      <c r="S130" t="s">
        <v>102</v>
      </c>
    </row>
    <row r="131" spans="1:19" x14ac:dyDescent="0.35">
      <c r="A131">
        <v>97983</v>
      </c>
      <c r="B131">
        <v>149</v>
      </c>
      <c r="C131" t="s">
        <v>33</v>
      </c>
      <c r="D131" t="s">
        <v>290</v>
      </c>
      <c r="E131">
        <v>12600</v>
      </c>
      <c r="F131" s="20">
        <v>45665</v>
      </c>
      <c r="G131" s="20">
        <v>45665</v>
      </c>
      <c r="H131" s="20">
        <v>45665</v>
      </c>
      <c r="I131" s="20">
        <v>45627</v>
      </c>
      <c r="J131" s="20">
        <v>45649</v>
      </c>
      <c r="K131" t="s">
        <v>77</v>
      </c>
      <c r="L131" t="s">
        <v>85</v>
      </c>
      <c r="M131" t="s">
        <v>291</v>
      </c>
      <c r="N131" t="s">
        <v>292</v>
      </c>
      <c r="O131" t="s">
        <v>63</v>
      </c>
      <c r="P131" t="s">
        <v>64</v>
      </c>
      <c r="Q131" t="s">
        <v>65</v>
      </c>
      <c r="R131" t="s">
        <v>66</v>
      </c>
      <c r="S131" t="s">
        <v>102</v>
      </c>
    </row>
    <row r="132" spans="1:19" x14ac:dyDescent="0.35">
      <c r="A132">
        <v>98159</v>
      </c>
      <c r="B132">
        <v>149</v>
      </c>
      <c r="C132" t="s">
        <v>33</v>
      </c>
      <c r="D132" t="s">
        <v>293</v>
      </c>
      <c r="E132">
        <v>2792.06</v>
      </c>
      <c r="F132" s="20">
        <v>45665</v>
      </c>
      <c r="G132" s="20">
        <v>45665</v>
      </c>
      <c r="H132" s="20">
        <v>45665</v>
      </c>
      <c r="I132" s="20">
        <v>45650</v>
      </c>
      <c r="J132" s="20">
        <v>45650</v>
      </c>
      <c r="K132" t="s">
        <v>77</v>
      </c>
      <c r="N132" t="s">
        <v>294</v>
      </c>
      <c r="O132" t="s">
        <v>63</v>
      </c>
      <c r="P132" t="s">
        <v>64</v>
      </c>
      <c r="Q132" t="s">
        <v>65</v>
      </c>
      <c r="R132" t="s">
        <v>66</v>
      </c>
      <c r="S132" t="s">
        <v>67</v>
      </c>
    </row>
    <row r="133" spans="1:19" x14ac:dyDescent="0.35">
      <c r="A133">
        <v>98843</v>
      </c>
      <c r="B133">
        <v>149</v>
      </c>
      <c r="C133" t="s">
        <v>33</v>
      </c>
      <c r="D133" t="s">
        <v>295</v>
      </c>
      <c r="E133">
        <v>2202.8000000000002</v>
      </c>
      <c r="F133" s="20">
        <v>45665</v>
      </c>
      <c r="G133" s="20">
        <v>45665</v>
      </c>
      <c r="H133" s="20">
        <v>45665</v>
      </c>
      <c r="I133" s="20">
        <v>45656</v>
      </c>
      <c r="J133" s="20">
        <v>45656</v>
      </c>
      <c r="K133" t="s">
        <v>77</v>
      </c>
      <c r="N133" t="s">
        <v>296</v>
      </c>
      <c r="O133" t="s">
        <v>63</v>
      </c>
      <c r="P133" t="s">
        <v>64</v>
      </c>
      <c r="Q133" t="s">
        <v>65</v>
      </c>
      <c r="R133" t="s">
        <v>66</v>
      </c>
      <c r="S133" t="s">
        <v>67</v>
      </c>
    </row>
    <row r="134" spans="1:19" x14ac:dyDescent="0.35">
      <c r="A134">
        <v>95563</v>
      </c>
      <c r="B134">
        <v>149</v>
      </c>
      <c r="C134" t="s">
        <v>33</v>
      </c>
      <c r="D134" t="s">
        <v>297</v>
      </c>
      <c r="E134">
        <v>504.9</v>
      </c>
      <c r="F134" s="20">
        <v>45665</v>
      </c>
      <c r="G134" s="20">
        <v>45665</v>
      </c>
      <c r="H134" s="20">
        <v>45665</v>
      </c>
      <c r="I134" s="20">
        <v>45642</v>
      </c>
      <c r="J134" s="20">
        <v>45642</v>
      </c>
      <c r="K134" t="s">
        <v>77</v>
      </c>
      <c r="L134" t="s">
        <v>166</v>
      </c>
      <c r="M134" t="s">
        <v>170</v>
      </c>
      <c r="N134" t="s">
        <v>298</v>
      </c>
      <c r="O134" t="s">
        <v>63</v>
      </c>
      <c r="P134" t="s">
        <v>64</v>
      </c>
      <c r="Q134" t="s">
        <v>65</v>
      </c>
      <c r="R134" t="s">
        <v>66</v>
      </c>
      <c r="S134" t="s">
        <v>67</v>
      </c>
    </row>
    <row r="135" spans="1:19" x14ac:dyDescent="0.35">
      <c r="A135">
        <v>95620</v>
      </c>
      <c r="B135">
        <v>149</v>
      </c>
      <c r="C135" t="s">
        <v>33</v>
      </c>
      <c r="D135" t="s">
        <v>299</v>
      </c>
      <c r="E135">
        <v>3367.81</v>
      </c>
      <c r="F135" s="20">
        <v>45665</v>
      </c>
      <c r="G135" s="20">
        <v>45665</v>
      </c>
      <c r="H135" s="20">
        <v>45665</v>
      </c>
      <c r="I135" s="20">
        <v>45658</v>
      </c>
      <c r="J135" s="20">
        <v>45643</v>
      </c>
      <c r="K135" t="s">
        <v>60</v>
      </c>
      <c r="L135" t="s">
        <v>85</v>
      </c>
      <c r="M135" t="s">
        <v>300</v>
      </c>
      <c r="N135" t="s">
        <v>80</v>
      </c>
      <c r="O135" t="s">
        <v>63</v>
      </c>
      <c r="P135" t="s">
        <v>64</v>
      </c>
      <c r="Q135" t="s">
        <v>65</v>
      </c>
      <c r="R135" t="s">
        <v>66</v>
      </c>
      <c r="S135" t="s">
        <v>102</v>
      </c>
    </row>
    <row r="136" spans="1:19" x14ac:dyDescent="0.35">
      <c r="A136">
        <v>96324</v>
      </c>
      <c r="B136">
        <v>149</v>
      </c>
      <c r="C136" t="s">
        <v>33</v>
      </c>
      <c r="D136" t="s">
        <v>301</v>
      </c>
      <c r="E136">
        <v>240</v>
      </c>
      <c r="F136" s="20">
        <v>45665</v>
      </c>
      <c r="G136" s="20">
        <v>45665</v>
      </c>
      <c r="H136" s="20">
        <v>45665</v>
      </c>
      <c r="I136" s="20">
        <v>45644</v>
      </c>
      <c r="J136" s="20">
        <v>45644</v>
      </c>
      <c r="K136" t="s">
        <v>60</v>
      </c>
      <c r="L136" t="s">
        <v>204</v>
      </c>
      <c r="M136" t="s">
        <v>246</v>
      </c>
      <c r="N136" t="s">
        <v>302</v>
      </c>
      <c r="O136" t="s">
        <v>63</v>
      </c>
      <c r="P136" t="s">
        <v>64</v>
      </c>
      <c r="Q136" t="s">
        <v>65</v>
      </c>
      <c r="R136" t="s">
        <v>66</v>
      </c>
      <c r="S136" t="s">
        <v>67</v>
      </c>
    </row>
    <row r="137" spans="1:19" x14ac:dyDescent="0.35">
      <c r="A137">
        <v>89343</v>
      </c>
      <c r="B137">
        <v>149</v>
      </c>
      <c r="C137" t="s">
        <v>33</v>
      </c>
      <c r="D137" t="s">
        <v>303</v>
      </c>
      <c r="E137">
        <v>8825.66</v>
      </c>
      <c r="F137" s="20">
        <v>45664</v>
      </c>
      <c r="G137" s="20">
        <v>45664</v>
      </c>
      <c r="H137" s="20">
        <v>45664</v>
      </c>
      <c r="I137" s="20">
        <v>45627</v>
      </c>
      <c r="J137" s="20">
        <v>45624</v>
      </c>
      <c r="K137" t="s">
        <v>60</v>
      </c>
      <c r="L137" t="s">
        <v>85</v>
      </c>
      <c r="M137" t="s">
        <v>181</v>
      </c>
      <c r="N137" t="s">
        <v>80</v>
      </c>
      <c r="O137" t="s">
        <v>63</v>
      </c>
      <c r="P137" t="s">
        <v>64</v>
      </c>
      <c r="Q137" t="s">
        <v>65</v>
      </c>
      <c r="R137" t="s">
        <v>66</v>
      </c>
      <c r="S137" t="s">
        <v>102</v>
      </c>
    </row>
    <row r="138" spans="1:19" x14ac:dyDescent="0.35">
      <c r="A138">
        <v>89344</v>
      </c>
      <c r="B138">
        <v>149</v>
      </c>
      <c r="C138" t="s">
        <v>33</v>
      </c>
      <c r="D138" t="s">
        <v>303</v>
      </c>
      <c r="E138">
        <v>5016.5600000000004</v>
      </c>
      <c r="F138" s="20">
        <v>45664</v>
      </c>
      <c r="G138" s="20">
        <v>45664</v>
      </c>
      <c r="H138" s="20">
        <v>45664</v>
      </c>
      <c r="I138" s="20">
        <v>45627</v>
      </c>
      <c r="J138" s="20">
        <v>45624</v>
      </c>
      <c r="K138" t="s">
        <v>60</v>
      </c>
      <c r="L138" t="s">
        <v>85</v>
      </c>
      <c r="M138" t="s">
        <v>160</v>
      </c>
      <c r="N138" t="s">
        <v>80</v>
      </c>
      <c r="O138" t="s">
        <v>63</v>
      </c>
      <c r="P138" t="s">
        <v>64</v>
      </c>
      <c r="Q138" t="s">
        <v>65</v>
      </c>
      <c r="R138" t="s">
        <v>66</v>
      </c>
      <c r="S138" t="s">
        <v>102</v>
      </c>
    </row>
    <row r="139" spans="1:19" x14ac:dyDescent="0.35">
      <c r="A139">
        <v>95463</v>
      </c>
      <c r="B139">
        <v>149</v>
      </c>
      <c r="C139" t="s">
        <v>33</v>
      </c>
      <c r="D139" t="s">
        <v>304</v>
      </c>
      <c r="E139">
        <v>2133.0700000000002</v>
      </c>
      <c r="F139" s="20">
        <v>45664</v>
      </c>
      <c r="G139" s="20">
        <v>45664</v>
      </c>
      <c r="H139" s="20">
        <v>45664</v>
      </c>
      <c r="I139" s="20">
        <v>45642</v>
      </c>
      <c r="J139" s="20">
        <v>45642</v>
      </c>
      <c r="K139" t="s">
        <v>77</v>
      </c>
      <c r="N139" t="s">
        <v>305</v>
      </c>
      <c r="O139" t="s">
        <v>63</v>
      </c>
      <c r="P139" t="s">
        <v>64</v>
      </c>
      <c r="Q139" t="s">
        <v>65</v>
      </c>
      <c r="R139" t="s">
        <v>66</v>
      </c>
      <c r="S139" t="s">
        <v>67</v>
      </c>
    </row>
    <row r="140" spans="1:19" x14ac:dyDescent="0.35">
      <c r="A140">
        <v>96340</v>
      </c>
      <c r="B140">
        <v>149</v>
      </c>
      <c r="C140" t="s">
        <v>33</v>
      </c>
      <c r="D140" t="s">
        <v>254</v>
      </c>
      <c r="E140">
        <v>198</v>
      </c>
      <c r="F140" s="20">
        <v>45664</v>
      </c>
      <c r="G140" s="20">
        <v>45664</v>
      </c>
      <c r="H140" s="20">
        <v>45664</v>
      </c>
      <c r="I140" s="20">
        <v>45644</v>
      </c>
      <c r="J140" s="20">
        <v>45644</v>
      </c>
      <c r="K140" t="s">
        <v>77</v>
      </c>
      <c r="L140" t="s">
        <v>120</v>
      </c>
      <c r="M140" t="s">
        <v>220</v>
      </c>
      <c r="N140" t="s">
        <v>306</v>
      </c>
      <c r="O140" t="s">
        <v>63</v>
      </c>
      <c r="P140" t="s">
        <v>64</v>
      </c>
      <c r="Q140" t="s">
        <v>65</v>
      </c>
      <c r="R140" t="s">
        <v>66</v>
      </c>
      <c r="S140" t="s">
        <v>67</v>
      </c>
    </row>
    <row r="141" spans="1:19" x14ac:dyDescent="0.35">
      <c r="A141">
        <v>97923</v>
      </c>
      <c r="B141">
        <v>149</v>
      </c>
      <c r="C141" t="s">
        <v>33</v>
      </c>
      <c r="D141" t="s">
        <v>307</v>
      </c>
      <c r="E141">
        <v>6008.83</v>
      </c>
      <c r="F141" s="20">
        <v>45664</v>
      </c>
      <c r="G141" s="20">
        <v>45664</v>
      </c>
      <c r="H141" s="20">
        <v>45664</v>
      </c>
      <c r="I141" s="20">
        <v>45627</v>
      </c>
      <c r="J141" s="20">
        <v>45649</v>
      </c>
      <c r="K141" t="s">
        <v>77</v>
      </c>
      <c r="M141" t="s">
        <v>308</v>
      </c>
      <c r="N141" t="s">
        <v>80</v>
      </c>
      <c r="O141" t="s">
        <v>63</v>
      </c>
      <c r="P141" t="s">
        <v>64</v>
      </c>
      <c r="Q141" t="s">
        <v>65</v>
      </c>
      <c r="R141" t="s">
        <v>66</v>
      </c>
      <c r="S141" t="s">
        <v>67</v>
      </c>
    </row>
    <row r="142" spans="1:19" x14ac:dyDescent="0.35">
      <c r="A142">
        <v>97952</v>
      </c>
      <c r="B142">
        <v>149</v>
      </c>
      <c r="C142" t="s">
        <v>33</v>
      </c>
      <c r="D142" t="s">
        <v>76</v>
      </c>
      <c r="E142">
        <v>187.21</v>
      </c>
      <c r="F142" s="20">
        <v>45672</v>
      </c>
      <c r="G142" s="20">
        <v>45664</v>
      </c>
      <c r="H142" s="20">
        <v>45664</v>
      </c>
      <c r="I142" s="20">
        <v>46001</v>
      </c>
      <c r="J142" s="20">
        <v>45649</v>
      </c>
      <c r="K142" t="s">
        <v>77</v>
      </c>
      <c r="M142" t="s">
        <v>79</v>
      </c>
      <c r="N142" t="s">
        <v>80</v>
      </c>
      <c r="O142" t="s">
        <v>63</v>
      </c>
      <c r="P142" t="s">
        <v>64</v>
      </c>
      <c r="Q142" t="s">
        <v>65</v>
      </c>
      <c r="R142" t="s">
        <v>66</v>
      </c>
      <c r="S142" t="s">
        <v>67</v>
      </c>
    </row>
    <row r="143" spans="1:19" x14ac:dyDescent="0.35">
      <c r="A143">
        <v>97523</v>
      </c>
      <c r="B143">
        <v>149</v>
      </c>
      <c r="C143" t="s">
        <v>33</v>
      </c>
      <c r="D143" t="s">
        <v>309</v>
      </c>
      <c r="E143">
        <v>6257.61</v>
      </c>
      <c r="F143" s="20">
        <v>45664</v>
      </c>
      <c r="G143" s="20">
        <v>45664</v>
      </c>
      <c r="H143" s="20">
        <v>45664</v>
      </c>
      <c r="I143" s="20">
        <v>45646</v>
      </c>
      <c r="J143" s="20">
        <v>45646</v>
      </c>
      <c r="K143" t="s">
        <v>77</v>
      </c>
      <c r="L143" t="s">
        <v>166</v>
      </c>
      <c r="M143" t="s">
        <v>167</v>
      </c>
      <c r="N143" t="s">
        <v>310</v>
      </c>
      <c r="O143" t="s">
        <v>63</v>
      </c>
      <c r="P143" t="s">
        <v>64</v>
      </c>
      <c r="Q143" t="s">
        <v>65</v>
      </c>
      <c r="R143" t="s">
        <v>66</v>
      </c>
      <c r="S143" t="s">
        <v>67</v>
      </c>
    </row>
    <row r="144" spans="1:19" x14ac:dyDescent="0.35">
      <c r="A144">
        <v>97560</v>
      </c>
      <c r="B144">
        <v>149</v>
      </c>
      <c r="C144" t="s">
        <v>33</v>
      </c>
      <c r="D144" t="s">
        <v>311</v>
      </c>
      <c r="E144">
        <v>520.5</v>
      </c>
      <c r="F144" s="20">
        <v>45664</v>
      </c>
      <c r="G144" s="20">
        <v>45664</v>
      </c>
      <c r="H144" s="20">
        <v>45664</v>
      </c>
      <c r="I144" s="20">
        <v>45646</v>
      </c>
      <c r="J144" s="20">
        <v>45646</v>
      </c>
      <c r="K144" t="s">
        <v>77</v>
      </c>
      <c r="N144" t="s">
        <v>312</v>
      </c>
      <c r="O144" t="s">
        <v>63</v>
      </c>
      <c r="P144" t="s">
        <v>64</v>
      </c>
      <c r="Q144" t="s">
        <v>65</v>
      </c>
      <c r="R144" t="s">
        <v>66</v>
      </c>
      <c r="S144" t="s">
        <v>67</v>
      </c>
    </row>
    <row r="145" spans="1:19" x14ac:dyDescent="0.35">
      <c r="A145">
        <v>98838</v>
      </c>
      <c r="B145">
        <v>149</v>
      </c>
      <c r="C145" t="s">
        <v>33</v>
      </c>
      <c r="D145" t="s">
        <v>313</v>
      </c>
      <c r="E145">
        <v>986.3</v>
      </c>
      <c r="F145" s="20">
        <v>45664</v>
      </c>
      <c r="G145" s="20">
        <v>45664</v>
      </c>
      <c r="H145" s="20">
        <v>45664</v>
      </c>
      <c r="I145" s="20">
        <v>45656</v>
      </c>
      <c r="J145" s="20">
        <v>45655</v>
      </c>
      <c r="K145" t="s">
        <v>77</v>
      </c>
      <c r="N145" t="s">
        <v>314</v>
      </c>
      <c r="O145" t="s">
        <v>63</v>
      </c>
      <c r="P145" t="s">
        <v>64</v>
      </c>
      <c r="Q145" t="s">
        <v>65</v>
      </c>
      <c r="R145" t="s">
        <v>66</v>
      </c>
      <c r="S145" t="s">
        <v>67</v>
      </c>
    </row>
    <row r="146" spans="1:19" x14ac:dyDescent="0.35">
      <c r="A146">
        <v>99759</v>
      </c>
      <c r="B146">
        <v>149</v>
      </c>
      <c r="C146" t="s">
        <v>33</v>
      </c>
      <c r="D146" t="s">
        <v>127</v>
      </c>
      <c r="E146">
        <v>2250.65</v>
      </c>
      <c r="F146" s="20">
        <v>45664</v>
      </c>
      <c r="G146" s="20">
        <v>45664</v>
      </c>
      <c r="H146" s="20">
        <v>45664</v>
      </c>
      <c r="I146" s="20">
        <v>45656</v>
      </c>
      <c r="J146" s="20"/>
      <c r="L146" t="s">
        <v>128</v>
      </c>
      <c r="M146" t="s">
        <v>129</v>
      </c>
      <c r="O146" t="s">
        <v>63</v>
      </c>
      <c r="P146" t="s">
        <v>64</v>
      </c>
      <c r="Q146" t="s">
        <v>65</v>
      </c>
      <c r="R146" t="s">
        <v>66</v>
      </c>
      <c r="S146" t="s">
        <v>67</v>
      </c>
    </row>
    <row r="147" spans="1:19" x14ac:dyDescent="0.35">
      <c r="A147">
        <v>99760</v>
      </c>
      <c r="B147">
        <v>149</v>
      </c>
      <c r="C147" t="s">
        <v>33</v>
      </c>
      <c r="D147" t="s">
        <v>130</v>
      </c>
      <c r="E147">
        <v>1389.31</v>
      </c>
      <c r="F147" s="20">
        <v>45664</v>
      </c>
      <c r="G147" s="20">
        <v>45664</v>
      </c>
      <c r="H147" s="20">
        <v>45664</v>
      </c>
      <c r="I147" s="20">
        <v>45656</v>
      </c>
      <c r="J147" s="20"/>
      <c r="L147" t="s">
        <v>128</v>
      </c>
      <c r="M147" t="s">
        <v>129</v>
      </c>
      <c r="O147" t="s">
        <v>63</v>
      </c>
      <c r="P147" t="s">
        <v>64</v>
      </c>
      <c r="Q147" t="s">
        <v>65</v>
      </c>
      <c r="R147" t="s">
        <v>66</v>
      </c>
      <c r="S147" t="s">
        <v>67</v>
      </c>
    </row>
    <row r="148" spans="1:19" x14ac:dyDescent="0.35">
      <c r="A148">
        <v>99921</v>
      </c>
      <c r="B148">
        <v>149</v>
      </c>
      <c r="C148" t="s">
        <v>33</v>
      </c>
      <c r="D148" t="s">
        <v>315</v>
      </c>
      <c r="E148">
        <v>3246.48</v>
      </c>
      <c r="F148" s="20">
        <v>45664</v>
      </c>
      <c r="G148" s="20">
        <v>45664</v>
      </c>
      <c r="H148" s="20">
        <v>45664</v>
      </c>
      <c r="I148" s="20">
        <v>45656</v>
      </c>
      <c r="J148" s="20"/>
      <c r="L148" t="s">
        <v>128</v>
      </c>
      <c r="M148" t="s">
        <v>129</v>
      </c>
      <c r="O148" t="s">
        <v>63</v>
      </c>
      <c r="P148" t="s">
        <v>64</v>
      </c>
      <c r="Q148" t="s">
        <v>65</v>
      </c>
      <c r="R148" t="s">
        <v>66</v>
      </c>
      <c r="S148" t="s">
        <v>102</v>
      </c>
    </row>
    <row r="149" spans="1:19" x14ac:dyDescent="0.35">
      <c r="A149">
        <v>99922</v>
      </c>
      <c r="B149">
        <v>149</v>
      </c>
      <c r="C149" t="s">
        <v>33</v>
      </c>
      <c r="D149" t="s">
        <v>131</v>
      </c>
      <c r="E149">
        <v>1872.22</v>
      </c>
      <c r="F149" s="20">
        <v>45664</v>
      </c>
      <c r="G149" s="20">
        <v>45664</v>
      </c>
      <c r="H149" s="20">
        <v>45664</v>
      </c>
      <c r="I149" s="20">
        <v>45656</v>
      </c>
      <c r="J149" s="20"/>
      <c r="L149" t="s">
        <v>128</v>
      </c>
      <c r="M149" t="s">
        <v>129</v>
      </c>
      <c r="O149" t="s">
        <v>63</v>
      </c>
      <c r="P149" t="s">
        <v>64</v>
      </c>
      <c r="Q149" t="s">
        <v>65</v>
      </c>
      <c r="R149" t="s">
        <v>66</v>
      </c>
      <c r="S149" t="s">
        <v>102</v>
      </c>
    </row>
    <row r="150" spans="1:19" x14ac:dyDescent="0.35">
      <c r="A150">
        <v>99923</v>
      </c>
      <c r="B150">
        <v>149</v>
      </c>
      <c r="C150" t="s">
        <v>33</v>
      </c>
      <c r="D150" t="s">
        <v>132</v>
      </c>
      <c r="E150">
        <v>462.66</v>
      </c>
      <c r="F150" s="20">
        <v>45664</v>
      </c>
      <c r="G150" s="20">
        <v>45664</v>
      </c>
      <c r="H150" s="20">
        <v>45664</v>
      </c>
      <c r="I150" s="20">
        <v>45656</v>
      </c>
      <c r="J150" s="20"/>
      <c r="L150" t="s">
        <v>128</v>
      </c>
      <c r="M150" t="s">
        <v>129</v>
      </c>
      <c r="O150" t="s">
        <v>63</v>
      </c>
      <c r="P150" t="s">
        <v>64</v>
      </c>
      <c r="Q150" t="s">
        <v>65</v>
      </c>
      <c r="R150" t="s">
        <v>66</v>
      </c>
      <c r="S150" t="s">
        <v>102</v>
      </c>
    </row>
    <row r="151" spans="1:19" x14ac:dyDescent="0.35">
      <c r="A151">
        <v>99924</v>
      </c>
      <c r="B151">
        <v>149</v>
      </c>
      <c r="C151" t="s">
        <v>33</v>
      </c>
      <c r="D151" t="s">
        <v>180</v>
      </c>
      <c r="E151">
        <v>3777.09</v>
      </c>
      <c r="F151" s="20">
        <v>45664</v>
      </c>
      <c r="G151" s="20">
        <v>45664</v>
      </c>
      <c r="H151" s="20">
        <v>45664</v>
      </c>
      <c r="I151" s="20">
        <v>45656</v>
      </c>
      <c r="J151" s="20"/>
      <c r="L151" t="s">
        <v>128</v>
      </c>
      <c r="M151" t="s">
        <v>129</v>
      </c>
      <c r="O151" t="s">
        <v>63</v>
      </c>
      <c r="P151" t="s">
        <v>64</v>
      </c>
      <c r="Q151" t="s">
        <v>65</v>
      </c>
      <c r="R151" t="s">
        <v>66</v>
      </c>
      <c r="S151" t="s">
        <v>102</v>
      </c>
    </row>
    <row r="152" spans="1:19" x14ac:dyDescent="0.35">
      <c r="A152">
        <v>99925</v>
      </c>
      <c r="B152">
        <v>149</v>
      </c>
      <c r="C152" t="s">
        <v>33</v>
      </c>
      <c r="D152" t="s">
        <v>133</v>
      </c>
      <c r="E152">
        <v>3223.7</v>
      </c>
      <c r="F152" s="20">
        <v>45664</v>
      </c>
      <c r="G152" s="20">
        <v>45664</v>
      </c>
      <c r="H152" s="20">
        <v>45664</v>
      </c>
      <c r="I152" s="20">
        <v>45656</v>
      </c>
      <c r="J152" s="20"/>
      <c r="L152" t="s">
        <v>128</v>
      </c>
      <c r="M152" t="s">
        <v>129</v>
      </c>
      <c r="O152" t="s">
        <v>63</v>
      </c>
      <c r="P152" t="s">
        <v>64</v>
      </c>
      <c r="Q152" t="s">
        <v>65</v>
      </c>
      <c r="R152" t="s">
        <v>66</v>
      </c>
      <c r="S152" t="s">
        <v>102</v>
      </c>
    </row>
    <row r="153" spans="1:19" x14ac:dyDescent="0.35">
      <c r="A153">
        <v>99926</v>
      </c>
      <c r="B153">
        <v>149</v>
      </c>
      <c r="C153" t="s">
        <v>33</v>
      </c>
      <c r="D153" t="s">
        <v>134</v>
      </c>
      <c r="E153">
        <v>2046.4</v>
      </c>
      <c r="F153" s="20">
        <v>45664</v>
      </c>
      <c r="G153" s="20">
        <v>45664</v>
      </c>
      <c r="H153" s="20">
        <v>45664</v>
      </c>
      <c r="I153" s="20">
        <v>45656</v>
      </c>
      <c r="J153" s="20"/>
      <c r="L153" t="s">
        <v>128</v>
      </c>
      <c r="M153" t="s">
        <v>129</v>
      </c>
      <c r="O153" t="s">
        <v>63</v>
      </c>
      <c r="P153" t="s">
        <v>64</v>
      </c>
      <c r="Q153" t="s">
        <v>65</v>
      </c>
      <c r="R153" t="s">
        <v>66</v>
      </c>
      <c r="S153" t="s">
        <v>102</v>
      </c>
    </row>
    <row r="154" spans="1:19" x14ac:dyDescent="0.35">
      <c r="A154">
        <v>99927</v>
      </c>
      <c r="B154">
        <v>149</v>
      </c>
      <c r="C154" t="s">
        <v>33</v>
      </c>
      <c r="D154" t="s">
        <v>135</v>
      </c>
      <c r="E154">
        <v>5050.41</v>
      </c>
      <c r="F154" s="20">
        <v>45664</v>
      </c>
      <c r="G154" s="20">
        <v>45664</v>
      </c>
      <c r="H154" s="20">
        <v>45664</v>
      </c>
      <c r="I154" s="20">
        <v>45656</v>
      </c>
      <c r="J154" s="20"/>
      <c r="L154" t="s">
        <v>128</v>
      </c>
      <c r="M154" t="s">
        <v>129</v>
      </c>
      <c r="O154" t="s">
        <v>63</v>
      </c>
      <c r="P154" t="s">
        <v>64</v>
      </c>
      <c r="Q154" t="s">
        <v>65</v>
      </c>
      <c r="R154" t="s">
        <v>66</v>
      </c>
      <c r="S154" t="s">
        <v>102</v>
      </c>
    </row>
    <row r="155" spans="1:19" x14ac:dyDescent="0.35">
      <c r="A155">
        <v>99928</v>
      </c>
      <c r="B155">
        <v>149</v>
      </c>
      <c r="C155" t="s">
        <v>33</v>
      </c>
      <c r="D155" t="s">
        <v>136</v>
      </c>
      <c r="E155">
        <v>2492.5700000000002</v>
      </c>
      <c r="F155" s="20">
        <v>45664</v>
      </c>
      <c r="G155" s="20">
        <v>45664</v>
      </c>
      <c r="H155" s="20">
        <v>45664</v>
      </c>
      <c r="I155" s="20">
        <v>45656</v>
      </c>
      <c r="J155" s="20"/>
      <c r="L155" t="s">
        <v>128</v>
      </c>
      <c r="M155" t="s">
        <v>129</v>
      </c>
      <c r="O155" t="s">
        <v>63</v>
      </c>
      <c r="P155" t="s">
        <v>64</v>
      </c>
      <c r="Q155" t="s">
        <v>65</v>
      </c>
      <c r="R155" t="s">
        <v>66</v>
      </c>
      <c r="S155" t="s">
        <v>102</v>
      </c>
    </row>
    <row r="156" spans="1:19" x14ac:dyDescent="0.35">
      <c r="A156">
        <v>99929</v>
      </c>
      <c r="B156">
        <v>149</v>
      </c>
      <c r="C156" t="s">
        <v>33</v>
      </c>
      <c r="D156" t="s">
        <v>137</v>
      </c>
      <c r="E156">
        <v>3389.34</v>
      </c>
      <c r="F156" s="20">
        <v>45664</v>
      </c>
      <c r="G156" s="20">
        <v>45664</v>
      </c>
      <c r="H156" s="20">
        <v>45664</v>
      </c>
      <c r="I156" s="20">
        <v>45656</v>
      </c>
      <c r="J156" s="20"/>
      <c r="L156" t="s">
        <v>128</v>
      </c>
      <c r="M156" t="s">
        <v>129</v>
      </c>
      <c r="O156" t="s">
        <v>63</v>
      </c>
      <c r="P156" t="s">
        <v>64</v>
      </c>
      <c r="Q156" t="s">
        <v>65</v>
      </c>
      <c r="R156" t="s">
        <v>66</v>
      </c>
      <c r="S156" t="s">
        <v>102</v>
      </c>
    </row>
    <row r="157" spans="1:19" x14ac:dyDescent="0.35">
      <c r="A157">
        <v>99930</v>
      </c>
      <c r="B157">
        <v>149</v>
      </c>
      <c r="C157" t="s">
        <v>33</v>
      </c>
      <c r="D157" t="s">
        <v>138</v>
      </c>
      <c r="E157">
        <v>3310.74</v>
      </c>
      <c r="F157" s="20">
        <v>45664</v>
      </c>
      <c r="G157" s="20">
        <v>45664</v>
      </c>
      <c r="H157" s="20">
        <v>45664</v>
      </c>
      <c r="I157" s="20">
        <v>45656</v>
      </c>
      <c r="J157" s="20"/>
      <c r="L157" t="s">
        <v>128</v>
      </c>
      <c r="M157" t="s">
        <v>129</v>
      </c>
      <c r="O157" t="s">
        <v>63</v>
      </c>
      <c r="P157" t="s">
        <v>64</v>
      </c>
      <c r="Q157" t="s">
        <v>65</v>
      </c>
      <c r="R157" t="s">
        <v>66</v>
      </c>
      <c r="S157" t="s">
        <v>102</v>
      </c>
    </row>
    <row r="158" spans="1:19" x14ac:dyDescent="0.35">
      <c r="A158">
        <v>99931</v>
      </c>
      <c r="B158">
        <v>149</v>
      </c>
      <c r="C158" t="s">
        <v>33</v>
      </c>
      <c r="D158" t="s">
        <v>139</v>
      </c>
      <c r="E158">
        <v>3561.18</v>
      </c>
      <c r="F158" s="20">
        <v>45664</v>
      </c>
      <c r="G158" s="20">
        <v>45664</v>
      </c>
      <c r="H158" s="20">
        <v>45664</v>
      </c>
      <c r="I158" s="20">
        <v>45656</v>
      </c>
      <c r="J158" s="20"/>
      <c r="L158" t="s">
        <v>128</v>
      </c>
      <c r="M158" t="s">
        <v>129</v>
      </c>
      <c r="O158" t="s">
        <v>63</v>
      </c>
      <c r="P158" t="s">
        <v>64</v>
      </c>
      <c r="Q158" t="s">
        <v>65</v>
      </c>
      <c r="R158" t="s">
        <v>66</v>
      </c>
      <c r="S158" t="s">
        <v>102</v>
      </c>
    </row>
    <row r="159" spans="1:19" x14ac:dyDescent="0.35">
      <c r="A159">
        <v>99932</v>
      </c>
      <c r="B159">
        <v>149</v>
      </c>
      <c r="C159" t="s">
        <v>33</v>
      </c>
      <c r="D159" t="s">
        <v>140</v>
      </c>
      <c r="E159">
        <v>3339.53</v>
      </c>
      <c r="F159" s="20">
        <v>45664</v>
      </c>
      <c r="G159" s="20">
        <v>45664</v>
      </c>
      <c r="H159" s="20">
        <v>45664</v>
      </c>
      <c r="I159" s="20">
        <v>45656</v>
      </c>
      <c r="J159" s="20"/>
      <c r="L159" t="s">
        <v>128</v>
      </c>
      <c r="M159" t="s">
        <v>129</v>
      </c>
      <c r="O159" t="s">
        <v>63</v>
      </c>
      <c r="P159" t="s">
        <v>64</v>
      </c>
      <c r="Q159" t="s">
        <v>65</v>
      </c>
      <c r="R159" t="s">
        <v>66</v>
      </c>
      <c r="S159" t="s">
        <v>102</v>
      </c>
    </row>
    <row r="160" spans="1:19" x14ac:dyDescent="0.35">
      <c r="A160">
        <v>99933</v>
      </c>
      <c r="B160">
        <v>149</v>
      </c>
      <c r="C160" t="s">
        <v>33</v>
      </c>
      <c r="D160" t="s">
        <v>141</v>
      </c>
      <c r="E160">
        <v>3542.16</v>
      </c>
      <c r="F160" s="20">
        <v>45664</v>
      </c>
      <c r="G160" s="20">
        <v>45664</v>
      </c>
      <c r="H160" s="20">
        <v>45664</v>
      </c>
      <c r="I160" s="20">
        <v>45656</v>
      </c>
      <c r="J160" s="20"/>
      <c r="L160" t="s">
        <v>128</v>
      </c>
      <c r="M160" t="s">
        <v>129</v>
      </c>
      <c r="O160" t="s">
        <v>63</v>
      </c>
      <c r="P160" t="s">
        <v>64</v>
      </c>
      <c r="Q160" t="s">
        <v>65</v>
      </c>
      <c r="R160" t="s">
        <v>66</v>
      </c>
      <c r="S160" t="s">
        <v>102</v>
      </c>
    </row>
    <row r="161" spans="1:19" x14ac:dyDescent="0.35">
      <c r="A161">
        <v>99934</v>
      </c>
      <c r="B161">
        <v>149</v>
      </c>
      <c r="C161" t="s">
        <v>33</v>
      </c>
      <c r="D161" t="s">
        <v>316</v>
      </c>
      <c r="E161">
        <v>940.65</v>
      </c>
      <c r="F161" s="20">
        <v>45664</v>
      </c>
      <c r="G161" s="20">
        <v>45664</v>
      </c>
      <c r="H161" s="20">
        <v>45664</v>
      </c>
      <c r="I161" s="20">
        <v>45656</v>
      </c>
      <c r="J161" s="20"/>
      <c r="L161" t="s">
        <v>128</v>
      </c>
      <c r="M161" t="s">
        <v>129</v>
      </c>
      <c r="O161" t="s">
        <v>63</v>
      </c>
      <c r="P161" t="s">
        <v>64</v>
      </c>
      <c r="Q161" t="s">
        <v>65</v>
      </c>
      <c r="R161" t="s">
        <v>66</v>
      </c>
      <c r="S161" t="s">
        <v>102</v>
      </c>
    </row>
    <row r="162" spans="1:19" x14ac:dyDescent="0.35">
      <c r="A162">
        <v>99935</v>
      </c>
      <c r="B162">
        <v>149</v>
      </c>
      <c r="C162" t="s">
        <v>33</v>
      </c>
      <c r="D162" t="s">
        <v>142</v>
      </c>
      <c r="E162">
        <v>2882.16</v>
      </c>
      <c r="F162" s="20">
        <v>45664</v>
      </c>
      <c r="G162" s="20">
        <v>45664</v>
      </c>
      <c r="H162" s="20">
        <v>45664</v>
      </c>
      <c r="I162" s="20">
        <v>45656</v>
      </c>
      <c r="J162" s="20"/>
      <c r="L162" t="s">
        <v>128</v>
      </c>
      <c r="M162" t="s">
        <v>129</v>
      </c>
      <c r="O162" t="s">
        <v>63</v>
      </c>
      <c r="P162" t="s">
        <v>64</v>
      </c>
      <c r="Q162" t="s">
        <v>65</v>
      </c>
      <c r="R162" t="s">
        <v>66</v>
      </c>
      <c r="S162" t="s">
        <v>102</v>
      </c>
    </row>
    <row r="163" spans="1:19" x14ac:dyDescent="0.35">
      <c r="A163">
        <v>99936</v>
      </c>
      <c r="B163">
        <v>149</v>
      </c>
      <c r="C163" t="s">
        <v>33</v>
      </c>
      <c r="D163" t="s">
        <v>143</v>
      </c>
      <c r="E163">
        <v>3210.57</v>
      </c>
      <c r="F163" s="20">
        <v>45664</v>
      </c>
      <c r="G163" s="20">
        <v>45664</v>
      </c>
      <c r="H163" s="20">
        <v>45664</v>
      </c>
      <c r="I163" s="20">
        <v>45656</v>
      </c>
      <c r="J163" s="20"/>
      <c r="L163" t="s">
        <v>128</v>
      </c>
      <c r="M163" t="s">
        <v>129</v>
      </c>
      <c r="O163" t="s">
        <v>63</v>
      </c>
      <c r="P163" t="s">
        <v>64</v>
      </c>
      <c r="Q163" t="s">
        <v>65</v>
      </c>
      <c r="R163" t="s">
        <v>66</v>
      </c>
      <c r="S163" t="s">
        <v>102</v>
      </c>
    </row>
    <row r="164" spans="1:19" x14ac:dyDescent="0.35">
      <c r="A164">
        <v>99937</v>
      </c>
      <c r="B164">
        <v>149</v>
      </c>
      <c r="C164" t="s">
        <v>33</v>
      </c>
      <c r="D164" t="s">
        <v>144</v>
      </c>
      <c r="E164">
        <v>462.66</v>
      </c>
      <c r="F164" s="20">
        <v>45664</v>
      </c>
      <c r="G164" s="20">
        <v>45664</v>
      </c>
      <c r="H164" s="20">
        <v>45664</v>
      </c>
      <c r="I164" s="20">
        <v>45656</v>
      </c>
      <c r="J164" s="20"/>
      <c r="L164" t="s">
        <v>128</v>
      </c>
      <c r="M164" t="s">
        <v>129</v>
      </c>
      <c r="O164" t="s">
        <v>63</v>
      </c>
      <c r="P164" t="s">
        <v>64</v>
      </c>
      <c r="Q164" t="s">
        <v>65</v>
      </c>
      <c r="R164" t="s">
        <v>66</v>
      </c>
      <c r="S164" t="s">
        <v>102</v>
      </c>
    </row>
    <row r="165" spans="1:19" x14ac:dyDescent="0.35">
      <c r="A165">
        <v>99938</v>
      </c>
      <c r="B165">
        <v>149</v>
      </c>
      <c r="C165" t="s">
        <v>33</v>
      </c>
      <c r="D165" t="s">
        <v>145</v>
      </c>
      <c r="E165">
        <v>2445.59</v>
      </c>
      <c r="F165" s="20">
        <v>45664</v>
      </c>
      <c r="G165" s="20">
        <v>45664</v>
      </c>
      <c r="H165" s="20">
        <v>45664</v>
      </c>
      <c r="I165" s="20">
        <v>45656</v>
      </c>
      <c r="J165" s="20"/>
      <c r="L165" t="s">
        <v>128</v>
      </c>
      <c r="M165" t="s">
        <v>129</v>
      </c>
      <c r="O165" t="s">
        <v>63</v>
      </c>
      <c r="P165" t="s">
        <v>64</v>
      </c>
      <c r="Q165" t="s">
        <v>65</v>
      </c>
      <c r="R165" t="s">
        <v>66</v>
      </c>
      <c r="S165" t="s">
        <v>102</v>
      </c>
    </row>
    <row r="166" spans="1:19" x14ac:dyDescent="0.35">
      <c r="A166">
        <v>99939</v>
      </c>
      <c r="B166">
        <v>149</v>
      </c>
      <c r="C166" t="s">
        <v>33</v>
      </c>
      <c r="D166" t="s">
        <v>146</v>
      </c>
      <c r="E166">
        <v>3278.94</v>
      </c>
      <c r="F166" s="20">
        <v>45664</v>
      </c>
      <c r="G166" s="20">
        <v>45664</v>
      </c>
      <c r="H166" s="20">
        <v>45664</v>
      </c>
      <c r="I166" s="20">
        <v>45656</v>
      </c>
      <c r="J166" s="20"/>
      <c r="L166" t="s">
        <v>128</v>
      </c>
      <c r="M166" t="s">
        <v>129</v>
      </c>
      <c r="O166" t="s">
        <v>63</v>
      </c>
      <c r="P166" t="s">
        <v>64</v>
      </c>
      <c r="Q166" t="s">
        <v>65</v>
      </c>
      <c r="R166" t="s">
        <v>66</v>
      </c>
      <c r="S166" t="s">
        <v>102</v>
      </c>
    </row>
    <row r="167" spans="1:19" x14ac:dyDescent="0.35">
      <c r="A167">
        <v>99940</v>
      </c>
      <c r="B167">
        <v>149</v>
      </c>
      <c r="C167" t="s">
        <v>33</v>
      </c>
      <c r="D167" t="s">
        <v>147</v>
      </c>
      <c r="E167">
        <v>3735.51</v>
      </c>
      <c r="F167" s="20">
        <v>45664</v>
      </c>
      <c r="G167" s="20">
        <v>45664</v>
      </c>
      <c r="H167" s="20">
        <v>45664</v>
      </c>
      <c r="I167" s="20">
        <v>45656</v>
      </c>
      <c r="J167" s="20"/>
      <c r="L167" t="s">
        <v>128</v>
      </c>
      <c r="M167" t="s">
        <v>129</v>
      </c>
      <c r="O167" t="s">
        <v>63</v>
      </c>
      <c r="P167" t="s">
        <v>64</v>
      </c>
      <c r="Q167" t="s">
        <v>65</v>
      </c>
      <c r="R167" t="s">
        <v>66</v>
      </c>
      <c r="S167" t="s">
        <v>102</v>
      </c>
    </row>
    <row r="168" spans="1:19" x14ac:dyDescent="0.35">
      <c r="A168">
        <v>99941</v>
      </c>
      <c r="B168">
        <v>149</v>
      </c>
      <c r="C168" t="s">
        <v>33</v>
      </c>
      <c r="D168" t="s">
        <v>299</v>
      </c>
      <c r="E168">
        <v>3671.9</v>
      </c>
      <c r="F168" s="20">
        <v>45664</v>
      </c>
      <c r="G168" s="20">
        <v>45664</v>
      </c>
      <c r="H168" s="20">
        <v>45664</v>
      </c>
      <c r="I168" s="20">
        <v>45656</v>
      </c>
      <c r="J168" s="20"/>
      <c r="L168" t="s">
        <v>128</v>
      </c>
      <c r="M168" t="s">
        <v>129</v>
      </c>
      <c r="O168" t="s">
        <v>63</v>
      </c>
      <c r="P168" t="s">
        <v>64</v>
      </c>
      <c r="Q168" t="s">
        <v>65</v>
      </c>
      <c r="R168" t="s">
        <v>66</v>
      </c>
      <c r="S168" t="s">
        <v>102</v>
      </c>
    </row>
    <row r="169" spans="1:19" x14ac:dyDescent="0.35">
      <c r="A169">
        <v>99942</v>
      </c>
      <c r="B169">
        <v>149</v>
      </c>
      <c r="C169" t="s">
        <v>33</v>
      </c>
      <c r="D169" t="s">
        <v>148</v>
      </c>
      <c r="E169">
        <v>2080.96</v>
      </c>
      <c r="F169" s="20">
        <v>45664</v>
      </c>
      <c r="G169" s="20">
        <v>45664</v>
      </c>
      <c r="H169" s="20">
        <v>45664</v>
      </c>
      <c r="I169" s="20">
        <v>45656</v>
      </c>
      <c r="J169" s="20"/>
      <c r="L169" t="s">
        <v>128</v>
      </c>
      <c r="M169" t="s">
        <v>129</v>
      </c>
      <c r="O169" t="s">
        <v>63</v>
      </c>
      <c r="P169" t="s">
        <v>64</v>
      </c>
      <c r="Q169" t="s">
        <v>65</v>
      </c>
      <c r="R169" t="s">
        <v>66</v>
      </c>
      <c r="S169" t="s">
        <v>102</v>
      </c>
    </row>
    <row r="170" spans="1:19" x14ac:dyDescent="0.35">
      <c r="A170">
        <v>99943</v>
      </c>
      <c r="B170">
        <v>149</v>
      </c>
      <c r="C170" t="s">
        <v>33</v>
      </c>
      <c r="D170" t="s">
        <v>149</v>
      </c>
      <c r="E170">
        <v>2976.19</v>
      </c>
      <c r="F170" s="20">
        <v>45664</v>
      </c>
      <c r="G170" s="20">
        <v>45664</v>
      </c>
      <c r="H170" s="20">
        <v>45664</v>
      </c>
      <c r="I170" s="20">
        <v>45656</v>
      </c>
      <c r="J170" s="20"/>
      <c r="L170" t="s">
        <v>128</v>
      </c>
      <c r="M170" t="s">
        <v>129</v>
      </c>
      <c r="O170" t="s">
        <v>63</v>
      </c>
      <c r="P170" t="s">
        <v>64</v>
      </c>
      <c r="Q170" t="s">
        <v>65</v>
      </c>
      <c r="R170" t="s">
        <v>66</v>
      </c>
      <c r="S170" t="s">
        <v>102</v>
      </c>
    </row>
    <row r="171" spans="1:19" x14ac:dyDescent="0.35">
      <c r="A171">
        <v>99944</v>
      </c>
      <c r="B171">
        <v>149</v>
      </c>
      <c r="C171" t="s">
        <v>33</v>
      </c>
      <c r="D171" t="s">
        <v>150</v>
      </c>
      <c r="E171">
        <v>2581.5700000000002</v>
      </c>
      <c r="F171" s="20">
        <v>45664</v>
      </c>
      <c r="G171" s="20">
        <v>45664</v>
      </c>
      <c r="H171" s="20">
        <v>45664</v>
      </c>
      <c r="I171" s="20">
        <v>45656</v>
      </c>
      <c r="J171" s="20"/>
      <c r="L171" t="s">
        <v>128</v>
      </c>
      <c r="M171" t="s">
        <v>129</v>
      </c>
      <c r="O171" t="s">
        <v>63</v>
      </c>
      <c r="P171" t="s">
        <v>64</v>
      </c>
      <c r="Q171" t="s">
        <v>65</v>
      </c>
      <c r="R171" t="s">
        <v>66</v>
      </c>
      <c r="S171" t="s">
        <v>102</v>
      </c>
    </row>
    <row r="172" spans="1:19" x14ac:dyDescent="0.35">
      <c r="A172">
        <v>99945</v>
      </c>
      <c r="B172">
        <v>149</v>
      </c>
      <c r="C172" t="s">
        <v>33</v>
      </c>
      <c r="D172" t="s">
        <v>151</v>
      </c>
      <c r="E172">
        <v>3029.61</v>
      </c>
      <c r="F172" s="20">
        <v>45664</v>
      </c>
      <c r="G172" s="20">
        <v>45664</v>
      </c>
      <c r="H172" s="20">
        <v>45664</v>
      </c>
      <c r="I172" s="20">
        <v>45656</v>
      </c>
      <c r="J172" s="20"/>
      <c r="L172" t="s">
        <v>128</v>
      </c>
      <c r="M172" t="s">
        <v>129</v>
      </c>
      <c r="O172" t="s">
        <v>63</v>
      </c>
      <c r="P172" t="s">
        <v>64</v>
      </c>
      <c r="Q172" t="s">
        <v>65</v>
      </c>
      <c r="R172" t="s">
        <v>66</v>
      </c>
      <c r="S172" t="s">
        <v>102</v>
      </c>
    </row>
    <row r="173" spans="1:19" x14ac:dyDescent="0.35">
      <c r="A173">
        <v>99946</v>
      </c>
      <c r="B173">
        <v>149</v>
      </c>
      <c r="C173" t="s">
        <v>33</v>
      </c>
      <c r="D173" t="s">
        <v>152</v>
      </c>
      <c r="E173">
        <v>3617.51</v>
      </c>
      <c r="F173" s="20">
        <v>45664</v>
      </c>
      <c r="G173" s="20">
        <v>45664</v>
      </c>
      <c r="H173" s="20">
        <v>45664</v>
      </c>
      <c r="I173" s="20">
        <v>45656</v>
      </c>
      <c r="J173" s="20"/>
      <c r="L173" t="s">
        <v>128</v>
      </c>
      <c r="M173" t="s">
        <v>129</v>
      </c>
      <c r="O173" t="s">
        <v>63</v>
      </c>
      <c r="P173" t="s">
        <v>64</v>
      </c>
      <c r="Q173" t="s">
        <v>65</v>
      </c>
      <c r="R173" t="s">
        <v>66</v>
      </c>
      <c r="S173" t="s">
        <v>102</v>
      </c>
    </row>
    <row r="174" spans="1:19" x14ac:dyDescent="0.35">
      <c r="A174">
        <v>99947</v>
      </c>
      <c r="B174">
        <v>149</v>
      </c>
      <c r="C174" t="s">
        <v>33</v>
      </c>
      <c r="D174" t="s">
        <v>153</v>
      </c>
      <c r="E174">
        <v>4012.93</v>
      </c>
      <c r="F174" s="20">
        <v>45664</v>
      </c>
      <c r="G174" s="20">
        <v>45664</v>
      </c>
      <c r="H174" s="20">
        <v>45664</v>
      </c>
      <c r="I174" s="20">
        <v>45656</v>
      </c>
      <c r="J174" s="20"/>
      <c r="L174" t="s">
        <v>128</v>
      </c>
      <c r="M174" t="s">
        <v>129</v>
      </c>
      <c r="O174" t="s">
        <v>63</v>
      </c>
      <c r="P174" t="s">
        <v>64</v>
      </c>
      <c r="Q174" t="s">
        <v>65</v>
      </c>
      <c r="R174" t="s">
        <v>66</v>
      </c>
      <c r="S174" t="s">
        <v>102</v>
      </c>
    </row>
    <row r="175" spans="1:19" x14ac:dyDescent="0.35">
      <c r="A175">
        <v>99948</v>
      </c>
      <c r="B175">
        <v>149</v>
      </c>
      <c r="C175" t="s">
        <v>33</v>
      </c>
      <c r="D175" t="s">
        <v>154</v>
      </c>
      <c r="E175">
        <v>2060.11</v>
      </c>
      <c r="F175" s="20">
        <v>45664</v>
      </c>
      <c r="G175" s="20">
        <v>45664</v>
      </c>
      <c r="H175" s="20">
        <v>45664</v>
      </c>
      <c r="I175" s="20">
        <v>45656</v>
      </c>
      <c r="J175" s="20"/>
      <c r="L175" t="s">
        <v>128</v>
      </c>
      <c r="M175" t="s">
        <v>129</v>
      </c>
      <c r="O175" t="s">
        <v>63</v>
      </c>
      <c r="P175" t="s">
        <v>64</v>
      </c>
      <c r="Q175" t="s">
        <v>65</v>
      </c>
      <c r="R175" t="s">
        <v>66</v>
      </c>
      <c r="S175" t="s">
        <v>102</v>
      </c>
    </row>
    <row r="176" spans="1:19" x14ac:dyDescent="0.35">
      <c r="A176">
        <v>99949</v>
      </c>
      <c r="B176">
        <v>149</v>
      </c>
      <c r="C176" t="s">
        <v>33</v>
      </c>
      <c r="D176" t="s">
        <v>155</v>
      </c>
      <c r="E176">
        <v>5081.1899999999996</v>
      </c>
      <c r="F176" s="20">
        <v>45664</v>
      </c>
      <c r="G176" s="20">
        <v>45664</v>
      </c>
      <c r="H176" s="20">
        <v>45664</v>
      </c>
      <c r="I176" s="20">
        <v>45656</v>
      </c>
      <c r="J176" s="20"/>
      <c r="L176" t="s">
        <v>128</v>
      </c>
      <c r="M176" t="s">
        <v>129</v>
      </c>
      <c r="O176" t="s">
        <v>63</v>
      </c>
      <c r="P176" t="s">
        <v>64</v>
      </c>
      <c r="Q176" t="s">
        <v>65</v>
      </c>
      <c r="R176" t="s">
        <v>66</v>
      </c>
      <c r="S176" t="s">
        <v>102</v>
      </c>
    </row>
    <row r="177" spans="1:19" x14ac:dyDescent="0.35">
      <c r="A177">
        <v>100387</v>
      </c>
      <c r="B177">
        <v>149</v>
      </c>
      <c r="C177" t="s">
        <v>33</v>
      </c>
      <c r="D177" t="s">
        <v>59</v>
      </c>
      <c r="E177">
        <v>365.5</v>
      </c>
      <c r="F177" s="20">
        <v>45664</v>
      </c>
      <c r="G177" s="20">
        <v>45671</v>
      </c>
      <c r="H177" s="20">
        <v>45664</v>
      </c>
      <c r="I177" s="20">
        <v>45664</v>
      </c>
      <c r="J177" s="20">
        <v>45664</v>
      </c>
      <c r="K177" t="s">
        <v>60</v>
      </c>
      <c r="M177" t="s">
        <v>61</v>
      </c>
      <c r="N177" t="s">
        <v>317</v>
      </c>
      <c r="O177" t="s">
        <v>63</v>
      </c>
      <c r="P177" t="s">
        <v>64</v>
      </c>
      <c r="Q177" t="s">
        <v>65</v>
      </c>
      <c r="R177" t="s">
        <v>66</v>
      </c>
      <c r="S177" t="s">
        <v>67</v>
      </c>
    </row>
    <row r="178" spans="1:19" x14ac:dyDescent="0.35">
      <c r="A178">
        <v>81561</v>
      </c>
      <c r="B178">
        <v>149</v>
      </c>
      <c r="C178" t="s">
        <v>33</v>
      </c>
      <c r="D178" t="s">
        <v>318</v>
      </c>
      <c r="E178">
        <v>711.65</v>
      </c>
      <c r="F178" s="20">
        <v>45666</v>
      </c>
      <c r="G178" s="20">
        <v>45664</v>
      </c>
      <c r="H178" s="20">
        <v>45664</v>
      </c>
      <c r="I178" s="20">
        <v>45641</v>
      </c>
      <c r="J178" s="20">
        <v>45582</v>
      </c>
      <c r="K178" t="s">
        <v>77</v>
      </c>
      <c r="L178" t="s">
        <v>120</v>
      </c>
      <c r="M178" t="s">
        <v>319</v>
      </c>
      <c r="N178" t="s">
        <v>320</v>
      </c>
      <c r="O178" t="s">
        <v>63</v>
      </c>
      <c r="P178" t="s">
        <v>64</v>
      </c>
      <c r="Q178" t="s">
        <v>65</v>
      </c>
      <c r="R178" t="s">
        <v>66</v>
      </c>
      <c r="S178" t="s">
        <v>67</v>
      </c>
    </row>
    <row r="179" spans="1:19" x14ac:dyDescent="0.35">
      <c r="A179">
        <v>94903</v>
      </c>
      <c r="B179">
        <v>149</v>
      </c>
      <c r="C179" t="s">
        <v>33</v>
      </c>
      <c r="D179" t="s">
        <v>240</v>
      </c>
      <c r="E179">
        <v>200</v>
      </c>
      <c r="F179" s="20">
        <v>45663</v>
      </c>
      <c r="G179" s="20">
        <v>45663</v>
      </c>
      <c r="H179" s="20">
        <v>45663</v>
      </c>
      <c r="I179" s="20">
        <v>45637</v>
      </c>
      <c r="J179" s="20">
        <v>45638</v>
      </c>
      <c r="K179" t="s">
        <v>60</v>
      </c>
      <c r="L179" t="s">
        <v>241</v>
      </c>
      <c r="M179" t="s">
        <v>242</v>
      </c>
      <c r="N179" t="s">
        <v>321</v>
      </c>
      <c r="O179" t="s">
        <v>63</v>
      </c>
      <c r="P179" t="s">
        <v>64</v>
      </c>
      <c r="Q179" t="s">
        <v>65</v>
      </c>
      <c r="R179" t="s">
        <v>66</v>
      </c>
      <c r="S179" t="s">
        <v>67</v>
      </c>
    </row>
    <row r="180" spans="1:19" x14ac:dyDescent="0.35">
      <c r="A180">
        <v>94906</v>
      </c>
      <c r="B180">
        <v>149</v>
      </c>
      <c r="C180" t="s">
        <v>33</v>
      </c>
      <c r="D180" t="s">
        <v>240</v>
      </c>
      <c r="E180">
        <v>300</v>
      </c>
      <c r="F180" s="20">
        <v>45663</v>
      </c>
      <c r="G180" s="20">
        <v>45663</v>
      </c>
      <c r="H180" s="20">
        <v>45663</v>
      </c>
      <c r="I180" s="20">
        <v>45637</v>
      </c>
      <c r="J180" s="20">
        <v>45638</v>
      </c>
      <c r="K180" t="s">
        <v>60</v>
      </c>
      <c r="L180" t="s">
        <v>241</v>
      </c>
      <c r="M180" t="s">
        <v>242</v>
      </c>
      <c r="N180" t="s">
        <v>322</v>
      </c>
      <c r="O180" t="s">
        <v>63</v>
      </c>
      <c r="P180" t="s">
        <v>64</v>
      </c>
      <c r="Q180" t="s">
        <v>65</v>
      </c>
      <c r="R180" t="s">
        <v>66</v>
      </c>
      <c r="S180" t="s">
        <v>67</v>
      </c>
    </row>
    <row r="181" spans="1:19" x14ac:dyDescent="0.35">
      <c r="A181">
        <v>98155</v>
      </c>
      <c r="B181">
        <v>149</v>
      </c>
      <c r="C181" t="s">
        <v>33</v>
      </c>
      <c r="D181" t="s">
        <v>323</v>
      </c>
      <c r="E181">
        <v>2405</v>
      </c>
      <c r="F181" s="20">
        <v>45663</v>
      </c>
      <c r="G181" s="20">
        <v>45663</v>
      </c>
      <c r="H181" s="20">
        <v>45663</v>
      </c>
      <c r="I181" s="20">
        <v>45650</v>
      </c>
      <c r="J181" s="20">
        <v>45650</v>
      </c>
      <c r="K181" t="s">
        <v>77</v>
      </c>
      <c r="L181" t="s">
        <v>166</v>
      </c>
      <c r="M181" t="s">
        <v>170</v>
      </c>
      <c r="N181" t="s">
        <v>324</v>
      </c>
      <c r="O181" t="s">
        <v>63</v>
      </c>
      <c r="P181" t="s">
        <v>64</v>
      </c>
      <c r="Q181" t="s">
        <v>65</v>
      </c>
      <c r="R181" t="s">
        <v>66</v>
      </c>
      <c r="S181" t="s">
        <v>67</v>
      </c>
    </row>
    <row r="182" spans="1:19" x14ac:dyDescent="0.35">
      <c r="A182">
        <v>98157</v>
      </c>
      <c r="B182">
        <v>149</v>
      </c>
      <c r="C182" t="s">
        <v>33</v>
      </c>
      <c r="D182" t="s">
        <v>88</v>
      </c>
      <c r="E182">
        <v>2323.6999999999998</v>
      </c>
      <c r="F182" s="20">
        <v>45663</v>
      </c>
      <c r="G182" s="20">
        <v>45663</v>
      </c>
      <c r="H182" s="20">
        <v>45663</v>
      </c>
      <c r="I182" s="20">
        <v>45650</v>
      </c>
      <c r="J182" s="20">
        <v>45650</v>
      </c>
      <c r="K182" t="s">
        <v>77</v>
      </c>
      <c r="N182" t="s">
        <v>325</v>
      </c>
      <c r="O182" t="s">
        <v>63</v>
      </c>
      <c r="P182" t="s">
        <v>64</v>
      </c>
      <c r="Q182" t="s">
        <v>65</v>
      </c>
      <c r="R182" t="s">
        <v>66</v>
      </c>
      <c r="S182" t="s">
        <v>67</v>
      </c>
    </row>
    <row r="183" spans="1:19" x14ac:dyDescent="0.35">
      <c r="A183">
        <v>98164</v>
      </c>
      <c r="B183">
        <v>149</v>
      </c>
      <c r="C183" t="s">
        <v>33</v>
      </c>
      <c r="D183" t="s">
        <v>248</v>
      </c>
      <c r="E183">
        <v>364.95</v>
      </c>
      <c r="F183" s="20">
        <v>45663</v>
      </c>
      <c r="G183" s="20">
        <v>45663</v>
      </c>
      <c r="H183" s="20">
        <v>45663</v>
      </c>
      <c r="I183" s="20">
        <v>45650</v>
      </c>
      <c r="J183" s="20">
        <v>45650</v>
      </c>
      <c r="K183" t="s">
        <v>77</v>
      </c>
      <c r="N183" t="s">
        <v>326</v>
      </c>
      <c r="O183" t="s">
        <v>63</v>
      </c>
      <c r="P183" t="s">
        <v>64</v>
      </c>
      <c r="Q183" t="s">
        <v>65</v>
      </c>
      <c r="R183" t="s">
        <v>66</v>
      </c>
      <c r="S183" t="s">
        <v>67</v>
      </c>
    </row>
    <row r="184" spans="1:19" x14ac:dyDescent="0.35">
      <c r="A184">
        <v>98165</v>
      </c>
      <c r="B184">
        <v>149</v>
      </c>
      <c r="C184" t="s">
        <v>33</v>
      </c>
      <c r="D184" t="s">
        <v>309</v>
      </c>
      <c r="E184">
        <v>1176.68</v>
      </c>
      <c r="F184" s="20">
        <v>45663</v>
      </c>
      <c r="G184" s="20">
        <v>45663</v>
      </c>
      <c r="H184" s="20">
        <v>45663</v>
      </c>
      <c r="I184" s="20">
        <v>45650</v>
      </c>
      <c r="J184" s="20">
        <v>45650</v>
      </c>
      <c r="K184" t="s">
        <v>77</v>
      </c>
      <c r="N184" t="s">
        <v>327</v>
      </c>
      <c r="O184" t="s">
        <v>63</v>
      </c>
      <c r="P184" t="s">
        <v>64</v>
      </c>
      <c r="Q184" t="s">
        <v>65</v>
      </c>
      <c r="R184" t="s">
        <v>66</v>
      </c>
      <c r="S184" t="s">
        <v>67</v>
      </c>
    </row>
    <row r="185" spans="1:19" x14ac:dyDescent="0.35">
      <c r="A185">
        <v>98264</v>
      </c>
      <c r="B185">
        <v>149</v>
      </c>
      <c r="C185" t="s">
        <v>33</v>
      </c>
      <c r="D185" t="s">
        <v>328</v>
      </c>
      <c r="E185">
        <v>96</v>
      </c>
      <c r="F185" s="20">
        <v>45663</v>
      </c>
      <c r="G185" s="20">
        <v>45663</v>
      </c>
      <c r="H185" s="20">
        <v>45663</v>
      </c>
      <c r="I185" s="20">
        <v>45652</v>
      </c>
      <c r="J185" s="20">
        <v>45652</v>
      </c>
      <c r="K185" t="s">
        <v>77</v>
      </c>
      <c r="L185" t="s">
        <v>120</v>
      </c>
      <c r="M185" t="s">
        <v>220</v>
      </c>
      <c r="N185" t="s">
        <v>329</v>
      </c>
      <c r="O185" t="s">
        <v>63</v>
      </c>
      <c r="P185" t="s">
        <v>64</v>
      </c>
      <c r="Q185" t="s">
        <v>65</v>
      </c>
      <c r="R185" t="s">
        <v>66</v>
      </c>
      <c r="S185" t="s">
        <v>67</v>
      </c>
    </row>
    <row r="186" spans="1:19" x14ac:dyDescent="0.35">
      <c r="A186">
        <v>98278</v>
      </c>
      <c r="B186">
        <v>149</v>
      </c>
      <c r="C186" t="s">
        <v>33</v>
      </c>
      <c r="D186" t="s">
        <v>330</v>
      </c>
      <c r="E186">
        <v>207.3</v>
      </c>
      <c r="F186" s="20">
        <v>45663</v>
      </c>
      <c r="G186" s="20">
        <v>45663</v>
      </c>
      <c r="H186" s="20">
        <v>45663</v>
      </c>
      <c r="I186" s="20">
        <v>45646</v>
      </c>
      <c r="J186" s="20">
        <v>45652</v>
      </c>
      <c r="K186" t="s">
        <v>77</v>
      </c>
      <c r="L186" t="s">
        <v>166</v>
      </c>
      <c r="M186" t="s">
        <v>170</v>
      </c>
      <c r="N186" t="s">
        <v>331</v>
      </c>
      <c r="O186" t="s">
        <v>63</v>
      </c>
      <c r="P186" t="s">
        <v>64</v>
      </c>
      <c r="Q186" t="s">
        <v>65</v>
      </c>
      <c r="R186" t="s">
        <v>66</v>
      </c>
      <c r="S186" t="s">
        <v>67</v>
      </c>
    </row>
    <row r="187" spans="1:19" x14ac:dyDescent="0.35">
      <c r="A187">
        <v>98696</v>
      </c>
      <c r="B187">
        <v>149</v>
      </c>
      <c r="C187" t="s">
        <v>33</v>
      </c>
      <c r="D187" t="s">
        <v>332</v>
      </c>
      <c r="E187">
        <v>800</v>
      </c>
      <c r="F187" s="20">
        <v>45663</v>
      </c>
      <c r="G187" s="20"/>
      <c r="H187" s="20">
        <v>45663</v>
      </c>
      <c r="I187" s="20">
        <v>45653</v>
      </c>
      <c r="J187" s="20">
        <v>45653</v>
      </c>
      <c r="K187" t="s">
        <v>77</v>
      </c>
      <c r="M187" t="s">
        <v>246</v>
      </c>
      <c r="N187" t="s">
        <v>80</v>
      </c>
      <c r="O187" t="s">
        <v>63</v>
      </c>
      <c r="P187" t="s">
        <v>64</v>
      </c>
      <c r="Q187" t="s">
        <v>65</v>
      </c>
      <c r="R187" t="s">
        <v>66</v>
      </c>
      <c r="S187" t="s">
        <v>67</v>
      </c>
    </row>
    <row r="188" spans="1:19" x14ac:dyDescent="0.35">
      <c r="A188">
        <v>98719</v>
      </c>
      <c r="B188">
        <v>149</v>
      </c>
      <c r="C188" t="s">
        <v>33</v>
      </c>
      <c r="D188" t="s">
        <v>84</v>
      </c>
      <c r="E188">
        <v>9350</v>
      </c>
      <c r="F188" s="20">
        <v>45663</v>
      </c>
      <c r="G188" s="20">
        <v>45663</v>
      </c>
      <c r="H188" s="20">
        <v>45663</v>
      </c>
      <c r="I188" s="20">
        <v>45627</v>
      </c>
      <c r="J188" s="20">
        <v>45653</v>
      </c>
      <c r="K188" t="s">
        <v>77</v>
      </c>
      <c r="M188" t="s">
        <v>86</v>
      </c>
      <c r="N188" t="s">
        <v>80</v>
      </c>
      <c r="O188" t="s">
        <v>63</v>
      </c>
      <c r="P188" t="s">
        <v>64</v>
      </c>
      <c r="Q188" t="s">
        <v>65</v>
      </c>
      <c r="R188" t="s">
        <v>66</v>
      </c>
      <c r="S188" t="s">
        <v>67</v>
      </c>
    </row>
    <row r="189" spans="1:19" x14ac:dyDescent="0.35">
      <c r="A189">
        <v>96591</v>
      </c>
      <c r="B189">
        <v>149</v>
      </c>
      <c r="C189" t="s">
        <v>33</v>
      </c>
      <c r="D189" t="s">
        <v>333</v>
      </c>
      <c r="E189">
        <v>1356.03</v>
      </c>
      <c r="F189" s="20">
        <v>45663</v>
      </c>
      <c r="G189" s="20">
        <v>45663</v>
      </c>
      <c r="H189" s="20">
        <v>45663</v>
      </c>
      <c r="I189" s="20">
        <v>45645</v>
      </c>
      <c r="J189" s="20">
        <v>45645</v>
      </c>
      <c r="K189" t="s">
        <v>77</v>
      </c>
      <c r="L189" t="s">
        <v>120</v>
      </c>
      <c r="M189" t="s">
        <v>97</v>
      </c>
      <c r="N189" t="s">
        <v>334</v>
      </c>
      <c r="O189" t="s">
        <v>63</v>
      </c>
      <c r="P189" t="s">
        <v>64</v>
      </c>
      <c r="Q189" t="s">
        <v>65</v>
      </c>
      <c r="R189" t="s">
        <v>66</v>
      </c>
      <c r="S189" t="s">
        <v>67</v>
      </c>
    </row>
    <row r="190" spans="1:19" x14ac:dyDescent="0.35">
      <c r="A190">
        <v>97494</v>
      </c>
      <c r="B190">
        <v>149</v>
      </c>
      <c r="C190" t="s">
        <v>33</v>
      </c>
      <c r="D190" t="s">
        <v>335</v>
      </c>
      <c r="E190">
        <v>994.48</v>
      </c>
      <c r="F190" s="20">
        <v>45663</v>
      </c>
      <c r="G190" s="20">
        <v>45663</v>
      </c>
      <c r="H190" s="20">
        <v>45663</v>
      </c>
      <c r="I190" s="20">
        <v>45646</v>
      </c>
      <c r="J190" s="20">
        <v>45646</v>
      </c>
      <c r="K190" t="s">
        <v>77</v>
      </c>
      <c r="L190" t="s">
        <v>120</v>
      </c>
      <c r="M190" t="s">
        <v>121</v>
      </c>
      <c r="N190" t="s">
        <v>336</v>
      </c>
      <c r="O190" t="s">
        <v>63</v>
      </c>
      <c r="P190" t="s">
        <v>64</v>
      </c>
      <c r="Q190" t="s">
        <v>65</v>
      </c>
      <c r="R190" t="s">
        <v>66</v>
      </c>
      <c r="S190" t="s">
        <v>67</v>
      </c>
    </row>
    <row r="191" spans="1:19" x14ac:dyDescent="0.35">
      <c r="A191">
        <v>97552</v>
      </c>
      <c r="B191">
        <v>149</v>
      </c>
      <c r="C191" t="s">
        <v>33</v>
      </c>
      <c r="D191" t="s">
        <v>337</v>
      </c>
      <c r="E191">
        <v>488.6</v>
      </c>
      <c r="F191" s="20">
        <v>45663</v>
      </c>
      <c r="G191" s="20">
        <v>45663</v>
      </c>
      <c r="H191" s="20">
        <v>45663</v>
      </c>
      <c r="I191" s="20">
        <v>45646</v>
      </c>
      <c r="J191" s="20">
        <v>45646</v>
      </c>
      <c r="K191" t="s">
        <v>77</v>
      </c>
      <c r="N191" t="s">
        <v>338</v>
      </c>
      <c r="O191" t="s">
        <v>63</v>
      </c>
      <c r="P191" t="s">
        <v>64</v>
      </c>
      <c r="Q191" t="s">
        <v>65</v>
      </c>
      <c r="R191" t="s">
        <v>66</v>
      </c>
      <c r="S191" t="s">
        <v>67</v>
      </c>
    </row>
    <row r="192" spans="1:19" x14ac:dyDescent="0.35">
      <c r="A192">
        <v>97588</v>
      </c>
      <c r="B192">
        <v>149</v>
      </c>
      <c r="C192" t="s">
        <v>33</v>
      </c>
      <c r="D192" t="s">
        <v>339</v>
      </c>
      <c r="E192">
        <v>1012.8</v>
      </c>
      <c r="F192" s="20">
        <v>45662</v>
      </c>
      <c r="G192" s="20">
        <v>45663</v>
      </c>
      <c r="H192" s="20">
        <v>45663</v>
      </c>
      <c r="I192" s="20">
        <v>45646</v>
      </c>
      <c r="J192" s="20">
        <v>45646</v>
      </c>
      <c r="K192" t="s">
        <v>77</v>
      </c>
      <c r="L192" t="s">
        <v>166</v>
      </c>
      <c r="M192" t="s">
        <v>170</v>
      </c>
      <c r="N192" t="s">
        <v>340</v>
      </c>
      <c r="O192" t="s">
        <v>63</v>
      </c>
      <c r="P192" t="s">
        <v>64</v>
      </c>
      <c r="Q192" t="s">
        <v>65</v>
      </c>
      <c r="R192" t="s">
        <v>66</v>
      </c>
      <c r="S192" t="s">
        <v>67</v>
      </c>
    </row>
    <row r="193" spans="1:19" x14ac:dyDescent="0.35">
      <c r="A193">
        <v>100092</v>
      </c>
      <c r="B193">
        <v>149</v>
      </c>
      <c r="C193" t="s">
        <v>33</v>
      </c>
      <c r="D193" t="s">
        <v>341</v>
      </c>
      <c r="E193">
        <v>4030.96</v>
      </c>
      <c r="F193" s="20">
        <v>45663</v>
      </c>
      <c r="G193" s="20"/>
      <c r="H193" s="20">
        <v>45663</v>
      </c>
      <c r="I193" s="20">
        <v>45658</v>
      </c>
      <c r="J193" s="20">
        <v>45663</v>
      </c>
      <c r="K193" t="s">
        <v>342</v>
      </c>
      <c r="L193" t="s">
        <v>343</v>
      </c>
      <c r="M193" t="s">
        <v>344</v>
      </c>
      <c r="N193" t="s">
        <v>345</v>
      </c>
      <c r="O193" t="s">
        <v>63</v>
      </c>
      <c r="P193" t="s">
        <v>64</v>
      </c>
      <c r="Q193" t="s">
        <v>65</v>
      </c>
      <c r="R193" t="s">
        <v>66</v>
      </c>
      <c r="S193" t="s">
        <v>67</v>
      </c>
    </row>
    <row r="194" spans="1:19" x14ac:dyDescent="0.35">
      <c r="A194">
        <v>100094</v>
      </c>
      <c r="B194">
        <v>149</v>
      </c>
      <c r="C194" t="s">
        <v>33</v>
      </c>
      <c r="D194" t="s">
        <v>346</v>
      </c>
      <c r="E194">
        <v>34.9</v>
      </c>
      <c r="F194" s="20">
        <v>45663</v>
      </c>
      <c r="G194" s="20"/>
      <c r="H194" s="20">
        <v>45663</v>
      </c>
      <c r="I194" s="20">
        <v>45658</v>
      </c>
      <c r="J194" s="20">
        <v>45663</v>
      </c>
      <c r="K194" t="s">
        <v>342</v>
      </c>
      <c r="L194" t="s">
        <v>78</v>
      </c>
      <c r="M194" t="s">
        <v>347</v>
      </c>
      <c r="N194" t="s">
        <v>348</v>
      </c>
      <c r="O194" t="s">
        <v>63</v>
      </c>
      <c r="P194" t="s">
        <v>64</v>
      </c>
      <c r="Q194" t="s">
        <v>65</v>
      </c>
      <c r="R194" t="s">
        <v>66</v>
      </c>
      <c r="S194" t="s">
        <v>67</v>
      </c>
    </row>
    <row r="195" spans="1:19" x14ac:dyDescent="0.35">
      <c r="A195">
        <v>100095</v>
      </c>
      <c r="B195">
        <v>149</v>
      </c>
      <c r="C195" t="s">
        <v>33</v>
      </c>
      <c r="D195" t="s">
        <v>349</v>
      </c>
      <c r="E195">
        <v>34.9</v>
      </c>
      <c r="F195" s="20">
        <v>45663</v>
      </c>
      <c r="G195" s="20"/>
      <c r="H195" s="20">
        <v>45663</v>
      </c>
      <c r="I195" s="20">
        <v>45658</v>
      </c>
      <c r="J195" s="20">
        <v>45663</v>
      </c>
      <c r="K195" t="s">
        <v>342</v>
      </c>
      <c r="L195" t="s">
        <v>78</v>
      </c>
      <c r="M195" t="s">
        <v>107</v>
      </c>
      <c r="N195" t="s">
        <v>350</v>
      </c>
      <c r="O195" t="s">
        <v>63</v>
      </c>
      <c r="P195" t="s">
        <v>64</v>
      </c>
      <c r="Q195" t="s">
        <v>65</v>
      </c>
      <c r="R195" t="s">
        <v>66</v>
      </c>
      <c r="S195" t="s">
        <v>67</v>
      </c>
    </row>
    <row r="196" spans="1:19" x14ac:dyDescent="0.35">
      <c r="A196">
        <v>100125</v>
      </c>
      <c r="B196">
        <v>149</v>
      </c>
      <c r="C196" t="s">
        <v>33</v>
      </c>
      <c r="D196" t="s">
        <v>351</v>
      </c>
      <c r="E196">
        <v>49.79</v>
      </c>
      <c r="F196" s="20">
        <v>45663</v>
      </c>
      <c r="G196" s="20"/>
      <c r="H196" s="20">
        <v>45663</v>
      </c>
      <c r="I196" s="20">
        <v>45650</v>
      </c>
      <c r="J196" s="20">
        <v>45663</v>
      </c>
      <c r="K196" t="s">
        <v>342</v>
      </c>
      <c r="L196" t="s">
        <v>343</v>
      </c>
      <c r="M196" t="s">
        <v>344</v>
      </c>
      <c r="N196" t="s">
        <v>352</v>
      </c>
      <c r="O196" t="s">
        <v>63</v>
      </c>
      <c r="P196" t="s">
        <v>64</v>
      </c>
      <c r="Q196" t="s">
        <v>65</v>
      </c>
      <c r="R196" t="s">
        <v>66</v>
      </c>
      <c r="S196" t="s">
        <v>353</v>
      </c>
    </row>
    <row r="197" spans="1:19" x14ac:dyDescent="0.35">
      <c r="A197">
        <v>91590</v>
      </c>
      <c r="B197">
        <v>149</v>
      </c>
      <c r="C197" t="s">
        <v>33</v>
      </c>
      <c r="D197" t="s">
        <v>257</v>
      </c>
      <c r="E197">
        <v>859.29</v>
      </c>
      <c r="F197" s="20">
        <v>45663</v>
      </c>
      <c r="G197" s="20">
        <v>45663</v>
      </c>
      <c r="H197" s="20">
        <v>45663</v>
      </c>
      <c r="I197" s="20">
        <v>45631</v>
      </c>
      <c r="J197" s="20">
        <v>45631</v>
      </c>
      <c r="K197" t="s">
        <v>77</v>
      </c>
      <c r="M197" t="s">
        <v>170</v>
      </c>
      <c r="N197" t="s">
        <v>354</v>
      </c>
      <c r="O197" t="s">
        <v>63</v>
      </c>
      <c r="P197" t="s">
        <v>64</v>
      </c>
      <c r="Q197" t="s">
        <v>65</v>
      </c>
      <c r="R197" t="s">
        <v>66</v>
      </c>
      <c r="S197" t="s">
        <v>67</v>
      </c>
    </row>
    <row r="198" spans="1:19" x14ac:dyDescent="0.35">
      <c r="A198">
        <v>91743</v>
      </c>
      <c r="B198">
        <v>149</v>
      </c>
      <c r="C198" t="s">
        <v>33</v>
      </c>
      <c r="D198" t="s">
        <v>355</v>
      </c>
      <c r="E198">
        <v>739.7</v>
      </c>
      <c r="F198" s="20">
        <v>45663</v>
      </c>
      <c r="G198" s="20">
        <v>45663</v>
      </c>
      <c r="H198" s="20">
        <v>45663</v>
      </c>
      <c r="I198" s="20">
        <v>45627</v>
      </c>
      <c r="J198" s="20">
        <v>45632</v>
      </c>
      <c r="K198" t="s">
        <v>77</v>
      </c>
      <c r="L198" t="s">
        <v>85</v>
      </c>
      <c r="M198" t="s">
        <v>356</v>
      </c>
      <c r="N198" t="s">
        <v>357</v>
      </c>
      <c r="O198" t="s">
        <v>63</v>
      </c>
      <c r="P198" t="s">
        <v>64</v>
      </c>
      <c r="Q198" t="s">
        <v>65</v>
      </c>
      <c r="R198" t="s">
        <v>66</v>
      </c>
      <c r="S198" t="s">
        <v>102</v>
      </c>
    </row>
    <row r="199" spans="1:19" x14ac:dyDescent="0.35">
      <c r="A199">
        <v>94247</v>
      </c>
      <c r="B199">
        <v>149</v>
      </c>
      <c r="C199" t="s">
        <v>33</v>
      </c>
      <c r="D199" t="s">
        <v>163</v>
      </c>
      <c r="E199">
        <v>1195.24</v>
      </c>
      <c r="F199" s="20">
        <v>45663</v>
      </c>
      <c r="G199" s="20">
        <v>45663</v>
      </c>
      <c r="H199" s="20">
        <v>45663</v>
      </c>
      <c r="I199" s="20">
        <v>45637</v>
      </c>
      <c r="J199" s="20">
        <v>45637</v>
      </c>
      <c r="K199" t="s">
        <v>77</v>
      </c>
      <c r="L199" t="s">
        <v>166</v>
      </c>
      <c r="M199" t="s">
        <v>170</v>
      </c>
      <c r="N199" t="s">
        <v>358</v>
      </c>
      <c r="O199" t="s">
        <v>63</v>
      </c>
      <c r="P199" t="s">
        <v>64</v>
      </c>
      <c r="Q199" t="s">
        <v>65</v>
      </c>
      <c r="R199" t="s">
        <v>66</v>
      </c>
      <c r="S199" t="s">
        <v>67</v>
      </c>
    </row>
    <row r="200" spans="1:19" x14ac:dyDescent="0.35">
      <c r="A200">
        <v>93782</v>
      </c>
      <c r="B200">
        <v>149</v>
      </c>
      <c r="C200" t="s">
        <v>33</v>
      </c>
      <c r="D200" t="s">
        <v>315</v>
      </c>
      <c r="E200">
        <v>4198.6499999999996</v>
      </c>
      <c r="F200" s="20">
        <v>45660</v>
      </c>
      <c r="G200" s="20">
        <v>45660</v>
      </c>
      <c r="H200" s="20">
        <v>45660</v>
      </c>
      <c r="I200" s="20">
        <v>45658</v>
      </c>
      <c r="J200" s="20">
        <v>45635</v>
      </c>
      <c r="K200" t="s">
        <v>60</v>
      </c>
      <c r="L200" t="s">
        <v>85</v>
      </c>
      <c r="M200" t="s">
        <v>300</v>
      </c>
      <c r="N200" t="s">
        <v>80</v>
      </c>
      <c r="O200" t="s">
        <v>63</v>
      </c>
      <c r="P200" t="s">
        <v>64</v>
      </c>
      <c r="Q200" t="s">
        <v>65</v>
      </c>
      <c r="R200" t="s">
        <v>66</v>
      </c>
      <c r="S200" t="s">
        <v>102</v>
      </c>
    </row>
    <row r="201" spans="1:19" x14ac:dyDescent="0.35">
      <c r="A201">
        <v>94290</v>
      </c>
      <c r="B201">
        <v>149</v>
      </c>
      <c r="C201" t="s">
        <v>33</v>
      </c>
      <c r="D201" t="s">
        <v>113</v>
      </c>
      <c r="E201">
        <v>500.5</v>
      </c>
      <c r="F201" s="20">
        <v>45660</v>
      </c>
      <c r="G201" s="20">
        <v>45660</v>
      </c>
      <c r="H201" s="20">
        <v>45660</v>
      </c>
      <c r="I201" s="20">
        <v>45637</v>
      </c>
      <c r="J201" s="20">
        <v>45637</v>
      </c>
      <c r="K201" t="s">
        <v>77</v>
      </c>
      <c r="L201" t="s">
        <v>166</v>
      </c>
      <c r="M201" t="s">
        <v>170</v>
      </c>
      <c r="N201" t="s">
        <v>359</v>
      </c>
      <c r="O201" t="s">
        <v>63</v>
      </c>
      <c r="P201" t="s">
        <v>64</v>
      </c>
      <c r="Q201" t="s">
        <v>65</v>
      </c>
      <c r="R201" t="s">
        <v>66</v>
      </c>
      <c r="S201" t="s">
        <v>67</v>
      </c>
    </row>
    <row r="202" spans="1:19" x14ac:dyDescent="0.35">
      <c r="A202">
        <v>94308</v>
      </c>
      <c r="B202">
        <v>149</v>
      </c>
      <c r="C202" t="s">
        <v>33</v>
      </c>
      <c r="D202" t="s">
        <v>293</v>
      </c>
      <c r="E202">
        <v>948.02</v>
      </c>
      <c r="F202" s="20">
        <v>45660</v>
      </c>
      <c r="G202" s="20">
        <v>45660</v>
      </c>
      <c r="H202" s="20">
        <v>45660</v>
      </c>
      <c r="I202" s="20">
        <v>45637</v>
      </c>
      <c r="J202" s="20">
        <v>45637</v>
      </c>
      <c r="K202" t="s">
        <v>77</v>
      </c>
      <c r="N202" t="s">
        <v>360</v>
      </c>
      <c r="O202" t="s">
        <v>63</v>
      </c>
      <c r="P202" t="s">
        <v>64</v>
      </c>
      <c r="Q202" t="s">
        <v>65</v>
      </c>
      <c r="R202" t="s">
        <v>66</v>
      </c>
      <c r="S202" t="s">
        <v>67</v>
      </c>
    </row>
    <row r="203" spans="1:19" x14ac:dyDescent="0.35">
      <c r="A203">
        <v>102705</v>
      </c>
      <c r="B203">
        <v>149</v>
      </c>
      <c r="C203" t="s">
        <v>33</v>
      </c>
      <c r="D203" t="s">
        <v>361</v>
      </c>
      <c r="E203">
        <v>142.1</v>
      </c>
      <c r="F203" s="20">
        <v>45660</v>
      </c>
      <c r="G203" s="20"/>
      <c r="H203" s="20">
        <v>45660</v>
      </c>
      <c r="I203" s="20">
        <v>45660</v>
      </c>
      <c r="J203" s="20">
        <v>45672</v>
      </c>
      <c r="K203" t="s">
        <v>60</v>
      </c>
      <c r="L203" t="s">
        <v>229</v>
      </c>
      <c r="M203" t="s">
        <v>125</v>
      </c>
      <c r="N203" t="s">
        <v>362</v>
      </c>
      <c r="R203" t="s">
        <v>66</v>
      </c>
    </row>
    <row r="204" spans="1:19" x14ac:dyDescent="0.35">
      <c r="A204">
        <v>98162</v>
      </c>
      <c r="B204">
        <v>149</v>
      </c>
      <c r="C204" t="s">
        <v>33</v>
      </c>
      <c r="D204" t="s">
        <v>363</v>
      </c>
      <c r="E204">
        <v>300</v>
      </c>
      <c r="F204" s="20">
        <v>45660</v>
      </c>
      <c r="G204" s="20">
        <v>45660</v>
      </c>
      <c r="H204" s="20">
        <v>45660</v>
      </c>
      <c r="I204" s="20">
        <v>45650</v>
      </c>
      <c r="J204" s="20">
        <v>45650</v>
      </c>
      <c r="K204" t="s">
        <v>77</v>
      </c>
      <c r="N204" t="s">
        <v>364</v>
      </c>
      <c r="O204" t="s">
        <v>63</v>
      </c>
      <c r="P204" t="s">
        <v>64</v>
      </c>
      <c r="Q204" t="s">
        <v>65</v>
      </c>
      <c r="R204" t="s">
        <v>66</v>
      </c>
      <c r="S204" t="s">
        <v>67</v>
      </c>
    </row>
    <row r="205" spans="1:19" x14ac:dyDescent="0.35">
      <c r="A205">
        <v>98163</v>
      </c>
      <c r="B205">
        <v>149</v>
      </c>
      <c r="C205" t="s">
        <v>33</v>
      </c>
      <c r="D205" t="s">
        <v>88</v>
      </c>
      <c r="E205">
        <v>2957.8</v>
      </c>
      <c r="F205" s="20">
        <v>45660</v>
      </c>
      <c r="G205" s="20">
        <v>45660</v>
      </c>
      <c r="H205" s="20">
        <v>45660</v>
      </c>
      <c r="I205" s="20">
        <v>45650</v>
      </c>
      <c r="J205" s="20">
        <v>45650</v>
      </c>
      <c r="K205" t="s">
        <v>77</v>
      </c>
      <c r="N205" t="s">
        <v>365</v>
      </c>
      <c r="O205" t="s">
        <v>63</v>
      </c>
      <c r="P205" t="s">
        <v>64</v>
      </c>
      <c r="Q205" t="s">
        <v>65</v>
      </c>
      <c r="R205" t="s">
        <v>66</v>
      </c>
      <c r="S205" t="s">
        <v>67</v>
      </c>
    </row>
    <row r="206" spans="1:19" x14ac:dyDescent="0.35">
      <c r="A206">
        <v>94902</v>
      </c>
      <c r="B206">
        <v>149</v>
      </c>
      <c r="C206" t="s">
        <v>33</v>
      </c>
      <c r="D206" t="s">
        <v>240</v>
      </c>
      <c r="E206">
        <v>175</v>
      </c>
      <c r="F206" s="20">
        <v>45660</v>
      </c>
      <c r="G206" s="20">
        <v>45660</v>
      </c>
      <c r="H206" s="20">
        <v>45660</v>
      </c>
      <c r="I206" s="20">
        <v>45637</v>
      </c>
      <c r="J206" s="20">
        <v>45638</v>
      </c>
      <c r="K206" t="s">
        <v>60</v>
      </c>
      <c r="L206" t="s">
        <v>241</v>
      </c>
      <c r="M206" t="s">
        <v>242</v>
      </c>
      <c r="N206" t="s">
        <v>366</v>
      </c>
      <c r="O206" t="s">
        <v>63</v>
      </c>
      <c r="P206" t="s">
        <v>64</v>
      </c>
      <c r="Q206" t="s">
        <v>65</v>
      </c>
      <c r="R206" t="s">
        <v>66</v>
      </c>
      <c r="S206" t="s">
        <v>67</v>
      </c>
    </row>
    <row r="207" spans="1:19" x14ac:dyDescent="0.35">
      <c r="A207">
        <v>94959</v>
      </c>
      <c r="B207">
        <v>149</v>
      </c>
      <c r="C207" t="s">
        <v>33</v>
      </c>
      <c r="D207" t="s">
        <v>165</v>
      </c>
      <c r="E207">
        <v>448.5</v>
      </c>
      <c r="F207" s="20">
        <v>45660</v>
      </c>
      <c r="G207" s="20">
        <v>45660</v>
      </c>
      <c r="H207" s="20">
        <v>45660</v>
      </c>
      <c r="I207" s="20">
        <v>45638</v>
      </c>
      <c r="J207" s="20">
        <v>45638</v>
      </c>
      <c r="K207" t="s">
        <v>77</v>
      </c>
      <c r="L207" t="s">
        <v>166</v>
      </c>
      <c r="M207" t="s">
        <v>167</v>
      </c>
      <c r="N207" t="s">
        <v>367</v>
      </c>
      <c r="O207" t="s">
        <v>63</v>
      </c>
      <c r="P207" t="s">
        <v>64</v>
      </c>
      <c r="Q207" t="s">
        <v>65</v>
      </c>
      <c r="R207" t="s">
        <v>66</v>
      </c>
      <c r="S207" t="s">
        <v>67</v>
      </c>
    </row>
    <row r="208" spans="1:19" x14ac:dyDescent="0.35">
      <c r="A208">
        <v>95925</v>
      </c>
      <c r="B208">
        <v>149</v>
      </c>
      <c r="C208" t="s">
        <v>33</v>
      </c>
      <c r="D208" t="s">
        <v>368</v>
      </c>
      <c r="E208">
        <v>400</v>
      </c>
      <c r="F208" s="20">
        <v>45657</v>
      </c>
      <c r="G208" s="20">
        <v>45660</v>
      </c>
      <c r="H208" s="20">
        <v>45660</v>
      </c>
      <c r="I208" s="20">
        <v>45643</v>
      </c>
      <c r="J208" s="20">
        <v>45643</v>
      </c>
      <c r="K208" t="s">
        <v>60</v>
      </c>
      <c r="L208" t="s">
        <v>120</v>
      </c>
      <c r="M208" t="s">
        <v>97</v>
      </c>
      <c r="N208" t="s">
        <v>369</v>
      </c>
      <c r="O208" t="s">
        <v>63</v>
      </c>
      <c r="P208" t="s">
        <v>64</v>
      </c>
      <c r="Q208" t="s">
        <v>65</v>
      </c>
      <c r="R208" t="s">
        <v>66</v>
      </c>
      <c r="S208" t="s">
        <v>67</v>
      </c>
    </row>
    <row r="209" spans="1:19" x14ac:dyDescent="0.35">
      <c r="A209">
        <v>99129</v>
      </c>
      <c r="B209">
        <v>149</v>
      </c>
      <c r="C209" t="s">
        <v>33</v>
      </c>
      <c r="D209" t="s">
        <v>370</v>
      </c>
      <c r="E209">
        <v>5782.43</v>
      </c>
      <c r="F209" s="20">
        <v>45656</v>
      </c>
      <c r="G209" s="20">
        <v>45660</v>
      </c>
      <c r="H209" s="20">
        <v>45660</v>
      </c>
      <c r="I209" s="20">
        <v>45656</v>
      </c>
      <c r="J209" s="20">
        <v>45659</v>
      </c>
      <c r="K209" t="s">
        <v>77</v>
      </c>
      <c r="M209" t="s">
        <v>371</v>
      </c>
      <c r="N209" t="s">
        <v>80</v>
      </c>
      <c r="O209" t="s">
        <v>63</v>
      </c>
      <c r="P209" t="s">
        <v>64</v>
      </c>
      <c r="Q209" t="s">
        <v>65</v>
      </c>
      <c r="R209" t="s">
        <v>66</v>
      </c>
      <c r="S209" t="s">
        <v>67</v>
      </c>
    </row>
    <row r="210" spans="1:19" x14ac:dyDescent="0.35">
      <c r="A210">
        <v>96592</v>
      </c>
      <c r="B210">
        <v>149</v>
      </c>
      <c r="C210" t="s">
        <v>33</v>
      </c>
      <c r="D210" t="s">
        <v>372</v>
      </c>
      <c r="E210">
        <v>720</v>
      </c>
      <c r="F210" s="20">
        <v>45660</v>
      </c>
      <c r="G210" s="20"/>
      <c r="H210" s="20">
        <v>45660</v>
      </c>
      <c r="I210" s="20">
        <v>45645</v>
      </c>
      <c r="J210" s="20">
        <v>45645</v>
      </c>
      <c r="K210" t="s">
        <v>60</v>
      </c>
      <c r="M210" t="s">
        <v>167</v>
      </c>
      <c r="N210" t="s">
        <v>373</v>
      </c>
      <c r="O210" t="s">
        <v>63</v>
      </c>
      <c r="P210" t="s">
        <v>64</v>
      </c>
      <c r="Q210" t="s">
        <v>65</v>
      </c>
      <c r="R210" t="s">
        <v>66</v>
      </c>
      <c r="S210" t="s">
        <v>67</v>
      </c>
    </row>
    <row r="211" spans="1:19" x14ac:dyDescent="0.35">
      <c r="A211">
        <v>97307</v>
      </c>
      <c r="B211">
        <v>149</v>
      </c>
      <c r="C211" t="s">
        <v>33</v>
      </c>
      <c r="D211" t="s">
        <v>374</v>
      </c>
      <c r="E211">
        <v>120</v>
      </c>
      <c r="F211" s="20">
        <v>45660</v>
      </c>
      <c r="G211" s="20">
        <v>45660</v>
      </c>
      <c r="H211" s="20">
        <v>45660</v>
      </c>
      <c r="I211" s="20">
        <v>45646</v>
      </c>
      <c r="J211" s="20">
        <v>45646</v>
      </c>
      <c r="K211" t="s">
        <v>60</v>
      </c>
      <c r="L211" t="s">
        <v>375</v>
      </c>
      <c r="M211" t="s">
        <v>376</v>
      </c>
      <c r="N211" t="s">
        <v>377</v>
      </c>
      <c r="O211" t="s">
        <v>63</v>
      </c>
      <c r="P211" t="s">
        <v>64</v>
      </c>
      <c r="Q211" t="s">
        <v>65</v>
      </c>
      <c r="R211" t="s">
        <v>66</v>
      </c>
      <c r="S211" t="s">
        <v>67</v>
      </c>
    </row>
    <row r="212" spans="1:19" x14ac:dyDescent="0.35">
      <c r="A212">
        <v>97309</v>
      </c>
      <c r="B212">
        <v>149</v>
      </c>
      <c r="C212" t="s">
        <v>33</v>
      </c>
      <c r="D212" t="s">
        <v>378</v>
      </c>
      <c r="E212">
        <v>290</v>
      </c>
      <c r="F212" s="20">
        <v>45660</v>
      </c>
      <c r="G212" s="20">
        <v>45660</v>
      </c>
      <c r="H212" s="20">
        <v>45660</v>
      </c>
      <c r="I212" s="20">
        <v>45646</v>
      </c>
      <c r="J212" s="20">
        <v>45646</v>
      </c>
      <c r="K212" t="s">
        <v>60</v>
      </c>
      <c r="L212" t="s">
        <v>375</v>
      </c>
      <c r="M212" t="s">
        <v>376</v>
      </c>
      <c r="N212" t="s">
        <v>379</v>
      </c>
      <c r="O212" t="s">
        <v>63</v>
      </c>
      <c r="P212" t="s">
        <v>64</v>
      </c>
      <c r="Q212" t="s">
        <v>65</v>
      </c>
      <c r="R212" t="s">
        <v>66</v>
      </c>
      <c r="S212" t="s">
        <v>67</v>
      </c>
    </row>
    <row r="213" spans="1:19" x14ac:dyDescent="0.35">
      <c r="A213">
        <v>97404</v>
      </c>
      <c r="B213">
        <v>149</v>
      </c>
      <c r="C213" t="s">
        <v>33</v>
      </c>
      <c r="D213" t="s">
        <v>88</v>
      </c>
      <c r="E213">
        <v>3374</v>
      </c>
      <c r="F213" s="20">
        <v>45660</v>
      </c>
      <c r="G213" s="20">
        <v>45660</v>
      </c>
      <c r="H213" s="20">
        <v>45660</v>
      </c>
      <c r="I213" s="20">
        <v>45646</v>
      </c>
      <c r="J213" s="20">
        <v>45646</v>
      </c>
      <c r="K213" t="s">
        <v>77</v>
      </c>
      <c r="L213" t="s">
        <v>166</v>
      </c>
      <c r="M213" t="s">
        <v>167</v>
      </c>
      <c r="N213" t="s">
        <v>380</v>
      </c>
      <c r="O213" t="s">
        <v>63</v>
      </c>
      <c r="P213" t="s">
        <v>64</v>
      </c>
      <c r="Q213" t="s">
        <v>65</v>
      </c>
      <c r="R213" t="s">
        <v>66</v>
      </c>
      <c r="S213" t="s">
        <v>67</v>
      </c>
    </row>
    <row r="214" spans="1:19" x14ac:dyDescent="0.35">
      <c r="A214">
        <v>94958</v>
      </c>
      <c r="B214">
        <v>149</v>
      </c>
      <c r="C214" t="s">
        <v>33</v>
      </c>
      <c r="D214" t="s">
        <v>165</v>
      </c>
      <c r="E214">
        <v>584</v>
      </c>
      <c r="F214" s="20">
        <v>45657</v>
      </c>
      <c r="G214" s="20">
        <v>45659</v>
      </c>
      <c r="H214" s="20">
        <v>45659</v>
      </c>
      <c r="I214" s="20">
        <v>45638</v>
      </c>
      <c r="J214" s="20">
        <v>45638</v>
      </c>
      <c r="K214" t="s">
        <v>77</v>
      </c>
      <c r="L214" t="s">
        <v>166</v>
      </c>
      <c r="M214" t="s">
        <v>167</v>
      </c>
      <c r="N214" t="s">
        <v>381</v>
      </c>
      <c r="O214" t="s">
        <v>63</v>
      </c>
      <c r="P214" t="s">
        <v>64</v>
      </c>
      <c r="Q214" t="s">
        <v>65</v>
      </c>
      <c r="R214" t="s">
        <v>66</v>
      </c>
      <c r="S214" t="s">
        <v>67</v>
      </c>
    </row>
    <row r="215" spans="1:19" x14ac:dyDescent="0.35">
      <c r="A215">
        <v>94962</v>
      </c>
      <c r="B215">
        <v>149</v>
      </c>
      <c r="C215" t="s">
        <v>33</v>
      </c>
      <c r="D215" t="s">
        <v>287</v>
      </c>
      <c r="E215">
        <v>3762.8</v>
      </c>
      <c r="F215" s="20">
        <v>45659</v>
      </c>
      <c r="G215" s="20">
        <v>45659</v>
      </c>
      <c r="H215" s="20">
        <v>45659</v>
      </c>
      <c r="I215" s="20">
        <v>45638</v>
      </c>
      <c r="J215" s="20">
        <v>45638</v>
      </c>
      <c r="K215" t="s">
        <v>77</v>
      </c>
      <c r="N215" t="s">
        <v>382</v>
      </c>
      <c r="O215" t="s">
        <v>63</v>
      </c>
      <c r="P215" t="s">
        <v>64</v>
      </c>
      <c r="Q215" t="s">
        <v>65</v>
      </c>
      <c r="R215" t="s">
        <v>66</v>
      </c>
      <c r="S215" t="s">
        <v>67</v>
      </c>
    </row>
    <row r="216" spans="1:19" x14ac:dyDescent="0.35">
      <c r="A216">
        <v>94964</v>
      </c>
      <c r="B216">
        <v>149</v>
      </c>
      <c r="C216" t="s">
        <v>33</v>
      </c>
      <c r="D216" t="s">
        <v>383</v>
      </c>
      <c r="E216">
        <v>2224</v>
      </c>
      <c r="F216" s="20">
        <v>45658</v>
      </c>
      <c r="G216" s="20">
        <v>45659</v>
      </c>
      <c r="H216" s="20">
        <v>45659</v>
      </c>
      <c r="I216" s="20">
        <v>45638</v>
      </c>
      <c r="J216" s="20">
        <v>45638</v>
      </c>
      <c r="K216" t="s">
        <v>77</v>
      </c>
      <c r="L216" t="s">
        <v>166</v>
      </c>
      <c r="M216" t="s">
        <v>167</v>
      </c>
      <c r="N216" t="s">
        <v>384</v>
      </c>
      <c r="O216" t="s">
        <v>63</v>
      </c>
      <c r="P216" t="s">
        <v>64</v>
      </c>
      <c r="Q216" t="s">
        <v>65</v>
      </c>
      <c r="R216" t="s">
        <v>66</v>
      </c>
      <c r="S216" t="s">
        <v>67</v>
      </c>
    </row>
    <row r="217" spans="1:19" x14ac:dyDescent="0.35">
      <c r="A217">
        <v>94989</v>
      </c>
      <c r="B217">
        <v>149</v>
      </c>
      <c r="C217" t="s">
        <v>33</v>
      </c>
      <c r="D217" t="s">
        <v>378</v>
      </c>
      <c r="E217">
        <v>1940</v>
      </c>
      <c r="F217" s="20">
        <v>45659</v>
      </c>
      <c r="G217" s="20">
        <v>45659</v>
      </c>
      <c r="H217" s="20">
        <v>45659</v>
      </c>
      <c r="I217" s="20">
        <v>45638</v>
      </c>
      <c r="J217" s="20">
        <v>45638</v>
      </c>
      <c r="K217" t="s">
        <v>60</v>
      </c>
      <c r="L217" t="s">
        <v>343</v>
      </c>
      <c r="M217" t="s">
        <v>385</v>
      </c>
      <c r="N217" t="s">
        <v>386</v>
      </c>
      <c r="O217" t="s">
        <v>63</v>
      </c>
      <c r="P217" t="s">
        <v>64</v>
      </c>
      <c r="Q217" t="s">
        <v>65</v>
      </c>
      <c r="R217" t="s">
        <v>66</v>
      </c>
      <c r="S217" t="s">
        <v>67</v>
      </c>
    </row>
    <row r="218" spans="1:19" x14ac:dyDescent="0.35">
      <c r="A218">
        <v>97981</v>
      </c>
      <c r="B218">
        <v>149</v>
      </c>
      <c r="C218" t="s">
        <v>33</v>
      </c>
      <c r="D218" t="s">
        <v>387</v>
      </c>
      <c r="E218">
        <v>7172.7</v>
      </c>
      <c r="F218" s="20">
        <v>45659</v>
      </c>
      <c r="G218" s="20">
        <v>45659</v>
      </c>
      <c r="H218" s="20">
        <v>45659</v>
      </c>
      <c r="I218" s="20">
        <v>45627</v>
      </c>
      <c r="J218" s="20">
        <v>45649</v>
      </c>
      <c r="K218" t="s">
        <v>77</v>
      </c>
      <c r="L218" t="s">
        <v>93</v>
      </c>
      <c r="M218" t="s">
        <v>388</v>
      </c>
      <c r="N218" t="s">
        <v>389</v>
      </c>
      <c r="O218" t="s">
        <v>63</v>
      </c>
      <c r="P218" t="s">
        <v>64</v>
      </c>
      <c r="Q218" t="s">
        <v>65</v>
      </c>
      <c r="R218" t="s">
        <v>66</v>
      </c>
      <c r="S218" t="s">
        <v>67</v>
      </c>
    </row>
    <row r="219" spans="1:19" x14ac:dyDescent="0.35">
      <c r="A219">
        <v>98156</v>
      </c>
      <c r="B219">
        <v>149</v>
      </c>
      <c r="C219" t="s">
        <v>33</v>
      </c>
      <c r="D219" t="s">
        <v>260</v>
      </c>
      <c r="E219">
        <v>28.6</v>
      </c>
      <c r="F219" s="20">
        <v>45659</v>
      </c>
      <c r="G219" s="20">
        <v>45659</v>
      </c>
      <c r="H219" s="20">
        <v>45659</v>
      </c>
      <c r="I219" s="20">
        <v>45650</v>
      </c>
      <c r="J219" s="20">
        <v>45650</v>
      </c>
      <c r="K219" t="s">
        <v>77</v>
      </c>
      <c r="N219" t="s">
        <v>390</v>
      </c>
      <c r="O219" t="s">
        <v>63</v>
      </c>
      <c r="P219" t="s">
        <v>64</v>
      </c>
      <c r="Q219" t="s">
        <v>65</v>
      </c>
      <c r="R219" t="s">
        <v>66</v>
      </c>
      <c r="S219" t="s">
        <v>67</v>
      </c>
    </row>
    <row r="220" spans="1:19" x14ac:dyDescent="0.35">
      <c r="A220">
        <v>96556</v>
      </c>
      <c r="B220">
        <v>149</v>
      </c>
      <c r="C220" t="s">
        <v>33</v>
      </c>
      <c r="D220" t="s">
        <v>391</v>
      </c>
      <c r="E220">
        <v>377</v>
      </c>
      <c r="F220" s="20">
        <v>45659</v>
      </c>
      <c r="G220" s="20">
        <v>45659</v>
      </c>
      <c r="H220" s="20">
        <v>45659</v>
      </c>
      <c r="I220" s="20">
        <v>45645</v>
      </c>
      <c r="J220" s="20">
        <v>45645</v>
      </c>
      <c r="K220" t="s">
        <v>60</v>
      </c>
      <c r="L220" t="s">
        <v>375</v>
      </c>
      <c r="M220" t="s">
        <v>376</v>
      </c>
      <c r="N220" t="s">
        <v>392</v>
      </c>
      <c r="O220" t="s">
        <v>63</v>
      </c>
      <c r="P220" t="s">
        <v>64</v>
      </c>
      <c r="Q220" t="s">
        <v>65</v>
      </c>
      <c r="R220" t="s">
        <v>66</v>
      </c>
      <c r="S220" t="s">
        <v>67</v>
      </c>
    </row>
    <row r="221" spans="1:19" x14ac:dyDescent="0.35">
      <c r="A221">
        <v>96615</v>
      </c>
      <c r="B221">
        <v>149</v>
      </c>
      <c r="C221" t="s">
        <v>33</v>
      </c>
      <c r="D221" t="s">
        <v>393</v>
      </c>
      <c r="E221">
        <v>559.20000000000005</v>
      </c>
      <c r="F221" s="20">
        <v>45658</v>
      </c>
      <c r="G221" s="20">
        <v>45659</v>
      </c>
      <c r="H221" s="20">
        <v>45659</v>
      </c>
      <c r="I221" s="20">
        <v>45627</v>
      </c>
      <c r="J221" s="20">
        <v>45646</v>
      </c>
      <c r="K221" t="s">
        <v>77</v>
      </c>
      <c r="L221" t="s">
        <v>85</v>
      </c>
      <c r="M221" t="s">
        <v>394</v>
      </c>
      <c r="N221" t="s">
        <v>80</v>
      </c>
      <c r="O221" t="s">
        <v>63</v>
      </c>
      <c r="P221" t="s">
        <v>64</v>
      </c>
      <c r="Q221" t="s">
        <v>65</v>
      </c>
      <c r="R221" t="s">
        <v>66</v>
      </c>
      <c r="S221" t="s">
        <v>67</v>
      </c>
    </row>
    <row r="222" spans="1:19" x14ac:dyDescent="0.35">
      <c r="A222">
        <v>97400</v>
      </c>
      <c r="B222">
        <v>149</v>
      </c>
      <c r="C222" t="s">
        <v>33</v>
      </c>
      <c r="D222" t="s">
        <v>260</v>
      </c>
      <c r="E222">
        <v>245.83</v>
      </c>
      <c r="F222" s="20">
        <v>45658</v>
      </c>
      <c r="G222" s="20">
        <v>45659</v>
      </c>
      <c r="H222" s="20">
        <v>45659</v>
      </c>
      <c r="I222" s="20">
        <v>45646</v>
      </c>
      <c r="J222" s="20">
        <v>45646</v>
      </c>
      <c r="K222" t="s">
        <v>77</v>
      </c>
      <c r="L222" t="s">
        <v>166</v>
      </c>
      <c r="M222" t="s">
        <v>167</v>
      </c>
      <c r="N222" t="s">
        <v>395</v>
      </c>
      <c r="O222" t="s">
        <v>63</v>
      </c>
      <c r="P222" t="s">
        <v>64</v>
      </c>
      <c r="Q222" t="s">
        <v>65</v>
      </c>
      <c r="R222" t="s">
        <v>66</v>
      </c>
      <c r="S222" t="s">
        <v>67</v>
      </c>
    </row>
    <row r="223" spans="1:19" x14ac:dyDescent="0.35">
      <c r="A223">
        <v>97402</v>
      </c>
      <c r="B223">
        <v>149</v>
      </c>
      <c r="C223" t="s">
        <v>33</v>
      </c>
      <c r="D223" t="s">
        <v>269</v>
      </c>
      <c r="E223">
        <v>1046.83</v>
      </c>
      <c r="F223" s="20">
        <v>45659</v>
      </c>
      <c r="G223" s="20">
        <v>45659</v>
      </c>
      <c r="H223" s="20">
        <v>45659</v>
      </c>
      <c r="I223" s="20">
        <v>45646</v>
      </c>
      <c r="J223" s="20">
        <v>45646</v>
      </c>
      <c r="K223" t="s">
        <v>77</v>
      </c>
      <c r="N223" t="s">
        <v>396</v>
      </c>
      <c r="O223" t="s">
        <v>63</v>
      </c>
      <c r="P223" t="s">
        <v>64</v>
      </c>
      <c r="Q223" t="s">
        <v>65</v>
      </c>
      <c r="R223" t="s">
        <v>66</v>
      </c>
      <c r="S223" t="s">
        <v>67</v>
      </c>
    </row>
    <row r="224" spans="1:19" x14ac:dyDescent="0.35">
      <c r="A224">
        <v>97405</v>
      </c>
      <c r="B224">
        <v>149</v>
      </c>
      <c r="C224" t="s">
        <v>33</v>
      </c>
      <c r="D224" t="s">
        <v>397</v>
      </c>
      <c r="E224">
        <v>336.33</v>
      </c>
      <c r="F224" s="20">
        <v>45659</v>
      </c>
      <c r="G224" s="20">
        <v>45659</v>
      </c>
      <c r="H224" s="20">
        <v>45659</v>
      </c>
      <c r="I224" s="20">
        <v>45646</v>
      </c>
      <c r="J224" s="20">
        <v>45646</v>
      </c>
      <c r="K224" t="s">
        <v>77</v>
      </c>
      <c r="N224" t="s">
        <v>398</v>
      </c>
      <c r="O224" t="s">
        <v>63</v>
      </c>
      <c r="P224" t="s">
        <v>64</v>
      </c>
      <c r="Q224" t="s">
        <v>65</v>
      </c>
      <c r="R224" t="s">
        <v>66</v>
      </c>
      <c r="S224" t="s">
        <v>67</v>
      </c>
    </row>
    <row r="225" spans="1:19" x14ac:dyDescent="0.35">
      <c r="A225">
        <v>97406</v>
      </c>
      <c r="B225">
        <v>149</v>
      </c>
      <c r="C225" t="s">
        <v>33</v>
      </c>
      <c r="D225" t="s">
        <v>399</v>
      </c>
      <c r="E225">
        <v>406.58</v>
      </c>
      <c r="F225" s="20">
        <v>45657</v>
      </c>
      <c r="G225" s="20">
        <v>45659</v>
      </c>
      <c r="H225" s="20">
        <v>45659</v>
      </c>
      <c r="I225" s="20">
        <v>45646</v>
      </c>
      <c r="J225" s="20">
        <v>45646</v>
      </c>
      <c r="K225" t="s">
        <v>77</v>
      </c>
      <c r="N225" t="s">
        <v>400</v>
      </c>
      <c r="O225" t="s">
        <v>63</v>
      </c>
      <c r="P225" t="s">
        <v>64</v>
      </c>
      <c r="Q225" t="s">
        <v>65</v>
      </c>
      <c r="R225" t="s">
        <v>66</v>
      </c>
      <c r="S225" t="s">
        <v>67</v>
      </c>
    </row>
    <row r="226" spans="1:19" x14ac:dyDescent="0.35">
      <c r="A226">
        <v>97409</v>
      </c>
      <c r="B226">
        <v>149</v>
      </c>
      <c r="C226" t="s">
        <v>33</v>
      </c>
      <c r="D226" t="s">
        <v>401</v>
      </c>
      <c r="E226">
        <v>1464.15</v>
      </c>
      <c r="F226" s="20">
        <v>45658</v>
      </c>
      <c r="G226" s="20">
        <v>45659</v>
      </c>
      <c r="H226" s="20">
        <v>45659</v>
      </c>
      <c r="I226" s="20">
        <v>45646</v>
      </c>
      <c r="J226" s="20">
        <v>45646</v>
      </c>
      <c r="K226" t="s">
        <v>77</v>
      </c>
      <c r="N226" t="s">
        <v>402</v>
      </c>
      <c r="O226" t="s">
        <v>63</v>
      </c>
      <c r="P226" t="s">
        <v>64</v>
      </c>
      <c r="Q226" t="s">
        <v>65</v>
      </c>
      <c r="R226" t="s">
        <v>66</v>
      </c>
      <c r="S226" t="s">
        <v>67</v>
      </c>
    </row>
    <row r="227" spans="1:19" x14ac:dyDescent="0.35">
      <c r="A227">
        <v>97447</v>
      </c>
      <c r="B227">
        <v>149</v>
      </c>
      <c r="C227" t="s">
        <v>33</v>
      </c>
      <c r="D227" t="s">
        <v>269</v>
      </c>
      <c r="E227">
        <v>1670.29</v>
      </c>
      <c r="F227" s="20">
        <v>45657</v>
      </c>
      <c r="G227" s="20">
        <v>45659</v>
      </c>
      <c r="H227" s="20">
        <v>45659</v>
      </c>
      <c r="I227" s="20">
        <v>45646</v>
      </c>
      <c r="J227" s="20">
        <v>45646</v>
      </c>
      <c r="K227" t="s">
        <v>77</v>
      </c>
      <c r="L227" t="s">
        <v>166</v>
      </c>
      <c r="M227" t="s">
        <v>170</v>
      </c>
      <c r="N227" t="s">
        <v>403</v>
      </c>
      <c r="O227" t="s">
        <v>63</v>
      </c>
      <c r="P227" t="s">
        <v>64</v>
      </c>
      <c r="Q227" t="s">
        <v>65</v>
      </c>
      <c r="R227" t="s">
        <v>66</v>
      </c>
      <c r="S227" t="s">
        <v>67</v>
      </c>
    </row>
    <row r="228" spans="1:19" x14ac:dyDescent="0.35">
      <c r="A228">
        <v>97451</v>
      </c>
      <c r="B228">
        <v>149</v>
      </c>
      <c r="C228" t="s">
        <v>33</v>
      </c>
      <c r="D228" t="s">
        <v>269</v>
      </c>
      <c r="E228">
        <v>730.62</v>
      </c>
      <c r="F228" s="20">
        <v>45658</v>
      </c>
      <c r="G228" s="20">
        <v>45659</v>
      </c>
      <c r="H228" s="20">
        <v>45659</v>
      </c>
      <c r="I228" s="20">
        <v>45646</v>
      </c>
      <c r="J228" s="20">
        <v>45646</v>
      </c>
      <c r="K228" t="s">
        <v>77</v>
      </c>
      <c r="N228" t="s">
        <v>404</v>
      </c>
      <c r="O228" t="s">
        <v>63</v>
      </c>
      <c r="P228" t="s">
        <v>64</v>
      </c>
      <c r="Q228" t="s">
        <v>65</v>
      </c>
      <c r="R228" t="s">
        <v>66</v>
      </c>
      <c r="S228" t="s">
        <v>67</v>
      </c>
    </row>
    <row r="229" spans="1:19" x14ac:dyDescent="0.35">
      <c r="A229">
        <v>97479</v>
      </c>
      <c r="B229">
        <v>149</v>
      </c>
      <c r="C229" t="s">
        <v>33</v>
      </c>
      <c r="D229" t="s">
        <v>405</v>
      </c>
      <c r="E229">
        <v>3126.2</v>
      </c>
      <c r="F229" s="20">
        <v>45657</v>
      </c>
      <c r="G229" s="20">
        <v>45659</v>
      </c>
      <c r="H229" s="20">
        <v>45659</v>
      </c>
      <c r="I229" s="20">
        <v>45646</v>
      </c>
      <c r="J229" s="20">
        <v>45646</v>
      </c>
      <c r="K229" t="s">
        <v>77</v>
      </c>
      <c r="L229" t="s">
        <v>166</v>
      </c>
      <c r="M229" t="s">
        <v>167</v>
      </c>
      <c r="N229" t="s">
        <v>406</v>
      </c>
      <c r="O229" t="s">
        <v>63</v>
      </c>
      <c r="P229" t="s">
        <v>64</v>
      </c>
      <c r="Q229" t="s">
        <v>65</v>
      </c>
      <c r="R229" t="s">
        <v>66</v>
      </c>
      <c r="S229" t="s">
        <v>67</v>
      </c>
    </row>
    <row r="230" spans="1:19" x14ac:dyDescent="0.35">
      <c r="A230">
        <v>97589</v>
      </c>
      <c r="B230">
        <v>149</v>
      </c>
      <c r="C230" t="s">
        <v>33</v>
      </c>
      <c r="D230" t="s">
        <v>248</v>
      </c>
      <c r="E230">
        <v>186.02</v>
      </c>
      <c r="F230" s="20">
        <v>45659</v>
      </c>
      <c r="G230" s="20">
        <v>45659</v>
      </c>
      <c r="H230" s="20">
        <v>45659</v>
      </c>
      <c r="I230" s="20">
        <v>45646</v>
      </c>
      <c r="J230" s="20">
        <v>45646</v>
      </c>
      <c r="K230" t="s">
        <v>77</v>
      </c>
      <c r="L230" t="s">
        <v>166</v>
      </c>
      <c r="M230" t="s">
        <v>167</v>
      </c>
      <c r="N230" t="s">
        <v>407</v>
      </c>
      <c r="O230" t="s">
        <v>63</v>
      </c>
      <c r="P230" t="s">
        <v>64</v>
      </c>
      <c r="Q230" t="s">
        <v>65</v>
      </c>
      <c r="R230" t="s">
        <v>66</v>
      </c>
      <c r="S230" t="s">
        <v>67</v>
      </c>
    </row>
    <row r="231" spans="1:19" x14ac:dyDescent="0.35">
      <c r="A231">
        <v>97591</v>
      </c>
      <c r="B231">
        <v>149</v>
      </c>
      <c r="C231" t="s">
        <v>33</v>
      </c>
      <c r="D231" t="s">
        <v>248</v>
      </c>
      <c r="E231">
        <v>192.57</v>
      </c>
      <c r="F231" s="20">
        <v>45658</v>
      </c>
      <c r="G231" s="20">
        <v>45659</v>
      </c>
      <c r="H231" s="20">
        <v>45659</v>
      </c>
      <c r="I231" s="20">
        <v>45646</v>
      </c>
      <c r="J231" s="20">
        <v>45646</v>
      </c>
      <c r="K231" t="s">
        <v>77</v>
      </c>
      <c r="N231" t="s">
        <v>408</v>
      </c>
      <c r="O231" t="s">
        <v>63</v>
      </c>
      <c r="P231" t="s">
        <v>64</v>
      </c>
      <c r="Q231" t="s">
        <v>65</v>
      </c>
      <c r="R231" t="s">
        <v>66</v>
      </c>
      <c r="S231" t="s">
        <v>67</v>
      </c>
    </row>
    <row r="232" spans="1:19" x14ac:dyDescent="0.35">
      <c r="A232">
        <v>95485</v>
      </c>
      <c r="B232">
        <v>149</v>
      </c>
      <c r="C232" t="s">
        <v>33</v>
      </c>
      <c r="D232" t="s">
        <v>293</v>
      </c>
      <c r="E232">
        <v>1602.04</v>
      </c>
      <c r="F232" s="20">
        <v>45657</v>
      </c>
      <c r="G232" s="20">
        <v>45659</v>
      </c>
      <c r="H232" s="20">
        <v>45659</v>
      </c>
      <c r="I232" s="20">
        <v>45642</v>
      </c>
      <c r="J232" s="20">
        <v>45642</v>
      </c>
      <c r="K232" t="s">
        <v>77</v>
      </c>
      <c r="L232" t="s">
        <v>166</v>
      </c>
      <c r="M232" t="s">
        <v>170</v>
      </c>
      <c r="N232" t="s">
        <v>409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 x14ac:dyDescent="0.35">
      <c r="A233">
        <v>95562</v>
      </c>
      <c r="B233">
        <v>149</v>
      </c>
      <c r="C233" t="s">
        <v>33</v>
      </c>
      <c r="D233" t="s">
        <v>335</v>
      </c>
      <c r="E233">
        <v>279.60000000000002</v>
      </c>
      <c r="F233" s="20">
        <v>45658</v>
      </c>
      <c r="G233" s="20">
        <v>45659</v>
      </c>
      <c r="H233" s="20">
        <v>45659</v>
      </c>
      <c r="I233" s="20">
        <v>45642</v>
      </c>
      <c r="J233" s="20">
        <v>45642</v>
      </c>
      <c r="K233" t="s">
        <v>77</v>
      </c>
      <c r="L233" t="s">
        <v>120</v>
      </c>
      <c r="M233" t="s">
        <v>121</v>
      </c>
      <c r="N233" t="s">
        <v>410</v>
      </c>
      <c r="O233" t="s">
        <v>63</v>
      </c>
      <c r="P233" t="s">
        <v>64</v>
      </c>
      <c r="Q233" t="s">
        <v>65</v>
      </c>
      <c r="R233" t="s">
        <v>66</v>
      </c>
      <c r="S233" t="s">
        <v>67</v>
      </c>
    </row>
    <row r="234" spans="1:19" x14ac:dyDescent="0.35">
      <c r="A234">
        <v>96189</v>
      </c>
      <c r="B234">
        <v>149</v>
      </c>
      <c r="C234" t="s">
        <v>33</v>
      </c>
      <c r="D234" t="s">
        <v>411</v>
      </c>
      <c r="E234">
        <v>450</v>
      </c>
      <c r="F234" s="20">
        <v>45657</v>
      </c>
      <c r="G234" s="20">
        <v>45659</v>
      </c>
      <c r="H234" s="20">
        <v>45659</v>
      </c>
      <c r="I234" s="20">
        <v>45643</v>
      </c>
      <c r="J234" s="20">
        <v>45643</v>
      </c>
      <c r="K234" t="s">
        <v>60</v>
      </c>
      <c r="L234" t="s">
        <v>85</v>
      </c>
      <c r="M234" t="s">
        <v>86</v>
      </c>
      <c r="N234" t="s">
        <v>412</v>
      </c>
      <c r="O234" t="s">
        <v>63</v>
      </c>
      <c r="P234" t="s">
        <v>64</v>
      </c>
      <c r="Q234" t="s">
        <v>65</v>
      </c>
      <c r="R234" t="s">
        <v>66</v>
      </c>
      <c r="S234" t="s">
        <v>67</v>
      </c>
    </row>
    <row r="235" spans="1:19" x14ac:dyDescent="0.35">
      <c r="A235">
        <v>96310</v>
      </c>
      <c r="B235">
        <v>149</v>
      </c>
      <c r="C235" t="s">
        <v>33</v>
      </c>
      <c r="D235" t="s">
        <v>206</v>
      </c>
      <c r="E235">
        <v>540</v>
      </c>
      <c r="F235" s="20">
        <v>45658</v>
      </c>
      <c r="G235" s="20">
        <v>45659</v>
      </c>
      <c r="H235" s="20">
        <v>45659</v>
      </c>
      <c r="I235" s="20">
        <v>45644</v>
      </c>
      <c r="J235" s="20">
        <v>45644</v>
      </c>
      <c r="K235" t="s">
        <v>77</v>
      </c>
      <c r="L235" t="s">
        <v>120</v>
      </c>
      <c r="M235" t="s">
        <v>220</v>
      </c>
      <c r="N235" t="s">
        <v>413</v>
      </c>
      <c r="O235" t="s">
        <v>63</v>
      </c>
      <c r="P235" t="s">
        <v>64</v>
      </c>
      <c r="Q235" t="s">
        <v>65</v>
      </c>
      <c r="R235" t="s">
        <v>66</v>
      </c>
      <c r="S235" t="s">
        <v>67</v>
      </c>
    </row>
    <row r="236" spans="1:19" x14ac:dyDescent="0.35">
      <c r="A236">
        <v>94372</v>
      </c>
      <c r="B236">
        <v>149</v>
      </c>
      <c r="C236" t="s">
        <v>33</v>
      </c>
      <c r="D236" t="s">
        <v>414</v>
      </c>
      <c r="E236">
        <v>790</v>
      </c>
      <c r="F236" s="20">
        <v>45658</v>
      </c>
      <c r="G236" s="20">
        <v>45659</v>
      </c>
      <c r="H236" s="20">
        <v>45659</v>
      </c>
      <c r="I236" s="20">
        <v>45637</v>
      </c>
      <c r="J236" s="20">
        <v>45637</v>
      </c>
      <c r="K236" t="s">
        <v>77</v>
      </c>
      <c r="L236" t="s">
        <v>204</v>
      </c>
      <c r="M236" t="s">
        <v>246</v>
      </c>
      <c r="N236" t="s">
        <v>415</v>
      </c>
      <c r="O236" t="s">
        <v>63</v>
      </c>
      <c r="P236" t="s">
        <v>64</v>
      </c>
      <c r="Q236" t="s">
        <v>65</v>
      </c>
      <c r="R236" t="s">
        <v>66</v>
      </c>
      <c r="S236" t="s">
        <v>67</v>
      </c>
    </row>
    <row r="237" spans="1:19" x14ac:dyDescent="0.35">
      <c r="A237">
        <v>90656</v>
      </c>
      <c r="B237">
        <v>149</v>
      </c>
      <c r="C237" t="s">
        <v>33</v>
      </c>
      <c r="D237" t="s">
        <v>156</v>
      </c>
      <c r="E237">
        <v>2331.1999999999998</v>
      </c>
      <c r="F237" s="20">
        <v>45659</v>
      </c>
      <c r="G237" s="20">
        <v>45659</v>
      </c>
      <c r="H237" s="20">
        <v>45659</v>
      </c>
      <c r="I237" s="20">
        <v>45629</v>
      </c>
      <c r="J237" s="20">
        <v>45629</v>
      </c>
      <c r="K237" t="s">
        <v>77</v>
      </c>
      <c r="N237" t="s">
        <v>416</v>
      </c>
      <c r="O237" t="s">
        <v>63</v>
      </c>
      <c r="P237" t="s">
        <v>64</v>
      </c>
      <c r="Q237" t="s">
        <v>65</v>
      </c>
      <c r="R237" t="s">
        <v>66</v>
      </c>
      <c r="S237" t="s">
        <v>67</v>
      </c>
    </row>
    <row r="238" spans="1:19" x14ac:dyDescent="0.35">
      <c r="A238">
        <v>90658</v>
      </c>
      <c r="B238">
        <v>149</v>
      </c>
      <c r="C238" t="s">
        <v>33</v>
      </c>
      <c r="D238" t="s">
        <v>257</v>
      </c>
      <c r="E238">
        <v>142.05000000000001</v>
      </c>
      <c r="F238" s="20">
        <v>45659</v>
      </c>
      <c r="G238" s="20">
        <v>45659</v>
      </c>
      <c r="H238" s="20">
        <v>45659</v>
      </c>
      <c r="I238" s="20"/>
      <c r="J238" s="20">
        <v>45629</v>
      </c>
      <c r="K238" t="s">
        <v>77</v>
      </c>
      <c r="M238" t="s">
        <v>170</v>
      </c>
      <c r="N238" t="s">
        <v>417</v>
      </c>
      <c r="O238" t="s">
        <v>63</v>
      </c>
      <c r="P238" t="s">
        <v>64</v>
      </c>
      <c r="Q238" t="s">
        <v>65</v>
      </c>
      <c r="R238" t="s">
        <v>66</v>
      </c>
      <c r="S238" t="s">
        <v>67</v>
      </c>
    </row>
    <row r="239" spans="1:19" x14ac:dyDescent="0.35">
      <c r="A239">
        <v>91342</v>
      </c>
      <c r="B239">
        <v>149</v>
      </c>
      <c r="C239" t="s">
        <v>33</v>
      </c>
      <c r="D239" t="s">
        <v>418</v>
      </c>
      <c r="E239">
        <v>1471</v>
      </c>
      <c r="F239" s="20">
        <v>45659</v>
      </c>
      <c r="G239" s="20">
        <v>45659</v>
      </c>
      <c r="H239" s="20">
        <v>45659</v>
      </c>
      <c r="I239" s="20">
        <v>45631</v>
      </c>
      <c r="J239" s="20">
        <v>45631</v>
      </c>
      <c r="K239" t="s">
        <v>77</v>
      </c>
      <c r="N239" t="s">
        <v>419</v>
      </c>
      <c r="O239" t="s">
        <v>63</v>
      </c>
      <c r="P239" t="s">
        <v>64</v>
      </c>
      <c r="Q239" t="s">
        <v>65</v>
      </c>
      <c r="R239" t="s">
        <v>66</v>
      </c>
      <c r="S239" t="s">
        <v>67</v>
      </c>
    </row>
    <row r="240" spans="1:19" x14ac:dyDescent="0.35">
      <c r="A240">
        <v>91609</v>
      </c>
      <c r="B240">
        <v>149</v>
      </c>
      <c r="C240" t="s">
        <v>33</v>
      </c>
      <c r="D240" t="s">
        <v>222</v>
      </c>
      <c r="E240">
        <v>975.55</v>
      </c>
      <c r="F240" s="20">
        <v>45657</v>
      </c>
      <c r="G240" s="20">
        <v>45659</v>
      </c>
      <c r="H240" s="20">
        <v>45659</v>
      </c>
      <c r="I240" s="20">
        <v>45631</v>
      </c>
      <c r="J240" s="20">
        <v>45631</v>
      </c>
      <c r="K240" t="s">
        <v>77</v>
      </c>
      <c r="L240" t="s">
        <v>166</v>
      </c>
      <c r="M240" t="s">
        <v>167</v>
      </c>
      <c r="N240" t="s">
        <v>420</v>
      </c>
      <c r="O240" t="s">
        <v>63</v>
      </c>
      <c r="P240" t="s">
        <v>64</v>
      </c>
      <c r="Q240" t="s">
        <v>65</v>
      </c>
      <c r="R240" t="s">
        <v>66</v>
      </c>
      <c r="S240" t="s">
        <v>67</v>
      </c>
    </row>
    <row r="241" spans="1:19" x14ac:dyDescent="0.35">
      <c r="A241">
        <v>81989</v>
      </c>
      <c r="B241">
        <v>149</v>
      </c>
      <c r="C241" t="s">
        <v>33</v>
      </c>
      <c r="D241" t="s">
        <v>84</v>
      </c>
      <c r="E241">
        <v>37235</v>
      </c>
      <c r="F241" s="20">
        <v>45653</v>
      </c>
      <c r="G241" s="20">
        <v>45659</v>
      </c>
      <c r="H241" s="20">
        <v>45659</v>
      </c>
      <c r="I241" s="20">
        <v>45627</v>
      </c>
      <c r="J241" s="20">
        <v>45586</v>
      </c>
      <c r="K241" t="s">
        <v>77</v>
      </c>
      <c r="M241" t="s">
        <v>86</v>
      </c>
      <c r="N241" t="s">
        <v>421</v>
      </c>
      <c r="O241" t="s">
        <v>63</v>
      </c>
      <c r="P241" t="s">
        <v>64</v>
      </c>
      <c r="Q241" t="s">
        <v>65</v>
      </c>
      <c r="R241" t="s">
        <v>66</v>
      </c>
      <c r="S241" t="s">
        <v>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workbookViewId="0"/>
  </sheetViews>
  <sheetFormatPr defaultRowHeight="14.5" x14ac:dyDescent="0.35"/>
  <sheetData>
    <row r="1" spans="1:25" x14ac:dyDescent="0.35">
      <c r="A1" t="s">
        <v>422</v>
      </c>
      <c r="B1" t="s">
        <v>43</v>
      </c>
      <c r="C1" t="s">
        <v>18</v>
      </c>
      <c r="D1" t="s">
        <v>17</v>
      </c>
      <c r="E1" t="s">
        <v>58</v>
      </c>
      <c r="F1" t="s">
        <v>44</v>
      </c>
      <c r="G1" t="s">
        <v>423</v>
      </c>
      <c r="H1" t="s">
        <v>424</v>
      </c>
      <c r="I1" t="s">
        <v>425</v>
      </c>
      <c r="J1" t="s">
        <v>30</v>
      </c>
      <c r="K1" t="s">
        <v>28</v>
      </c>
      <c r="L1" t="s">
        <v>426</v>
      </c>
      <c r="M1" t="s">
        <v>427</v>
      </c>
      <c r="N1" t="s">
        <v>428</v>
      </c>
      <c r="O1" t="s">
        <v>429</v>
      </c>
      <c r="P1" t="s">
        <v>49</v>
      </c>
      <c r="Q1" t="s">
        <v>50</v>
      </c>
      <c r="R1" t="s">
        <v>31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</row>
    <row r="2" spans="1:25" x14ac:dyDescent="0.35">
      <c r="A2">
        <v>7169</v>
      </c>
      <c r="B2">
        <v>100249</v>
      </c>
      <c r="C2" t="s">
        <v>33</v>
      </c>
      <c r="D2">
        <v>149</v>
      </c>
      <c r="F2" t="s">
        <v>430</v>
      </c>
      <c r="G2" t="s">
        <v>431</v>
      </c>
      <c r="H2">
        <v>3</v>
      </c>
      <c r="I2">
        <v>3</v>
      </c>
      <c r="J2">
        <v>1938.73</v>
      </c>
      <c r="K2" s="20">
        <v>45677</v>
      </c>
      <c r="L2" s="20">
        <v>45677</v>
      </c>
      <c r="M2" s="20">
        <v>45677</v>
      </c>
      <c r="N2">
        <v>5816.2</v>
      </c>
      <c r="O2">
        <v>5816.2</v>
      </c>
      <c r="P2" s="20">
        <v>45663</v>
      </c>
      <c r="Q2" t="s">
        <v>77</v>
      </c>
      <c r="R2" t="s">
        <v>432</v>
      </c>
      <c r="S2" t="s">
        <v>166</v>
      </c>
      <c r="T2" t="s">
        <v>170</v>
      </c>
      <c r="U2" t="s">
        <v>63</v>
      </c>
      <c r="V2" t="s">
        <v>64</v>
      </c>
      <c r="W2" t="s">
        <v>65</v>
      </c>
      <c r="X2" t="s">
        <v>433</v>
      </c>
      <c r="Y2" t="s">
        <v>67</v>
      </c>
    </row>
    <row r="3" spans="1:25" x14ac:dyDescent="0.35">
      <c r="A3">
        <v>6807</v>
      </c>
      <c r="B3">
        <v>94928</v>
      </c>
      <c r="C3" t="s">
        <v>33</v>
      </c>
      <c r="D3">
        <v>149</v>
      </c>
      <c r="F3" t="s">
        <v>434</v>
      </c>
      <c r="G3" t="s">
        <v>431</v>
      </c>
      <c r="H3">
        <v>3</v>
      </c>
      <c r="I3">
        <v>3</v>
      </c>
      <c r="J3">
        <v>2114.23</v>
      </c>
      <c r="K3" s="20">
        <v>45677</v>
      </c>
      <c r="L3" s="20">
        <v>45677</v>
      </c>
      <c r="M3" s="20">
        <v>45677</v>
      </c>
      <c r="N3">
        <v>6342.7</v>
      </c>
      <c r="O3">
        <v>6342.7</v>
      </c>
      <c r="P3" s="20">
        <v>45638</v>
      </c>
      <c r="Q3" t="s">
        <v>77</v>
      </c>
      <c r="R3" t="s">
        <v>435</v>
      </c>
      <c r="U3" t="s">
        <v>63</v>
      </c>
      <c r="V3" t="s">
        <v>64</v>
      </c>
      <c r="W3" t="s">
        <v>65</v>
      </c>
      <c r="X3" t="s">
        <v>433</v>
      </c>
      <c r="Y3" t="s">
        <v>67</v>
      </c>
    </row>
    <row r="4" spans="1:25" x14ac:dyDescent="0.35">
      <c r="A4">
        <v>6831</v>
      </c>
      <c r="B4">
        <v>95132</v>
      </c>
      <c r="C4" t="s">
        <v>33</v>
      </c>
      <c r="D4">
        <v>149</v>
      </c>
      <c r="F4" t="s">
        <v>434</v>
      </c>
      <c r="G4" t="s">
        <v>431</v>
      </c>
      <c r="H4">
        <v>3</v>
      </c>
      <c r="I4">
        <v>2</v>
      </c>
      <c r="J4">
        <v>767</v>
      </c>
      <c r="K4" s="20">
        <v>45677</v>
      </c>
      <c r="L4" s="20">
        <v>45677</v>
      </c>
      <c r="M4" s="20">
        <v>45677</v>
      </c>
      <c r="N4">
        <v>2301</v>
      </c>
      <c r="O4">
        <v>2301</v>
      </c>
      <c r="P4" s="20">
        <v>45639</v>
      </c>
      <c r="Q4" t="s">
        <v>77</v>
      </c>
      <c r="R4" t="s">
        <v>436</v>
      </c>
      <c r="U4" t="s">
        <v>63</v>
      </c>
      <c r="V4" t="s">
        <v>64</v>
      </c>
      <c r="W4" t="s">
        <v>65</v>
      </c>
      <c r="X4" t="s">
        <v>433</v>
      </c>
      <c r="Y4" t="s">
        <v>67</v>
      </c>
    </row>
    <row r="5" spans="1:25" x14ac:dyDescent="0.35">
      <c r="A5">
        <v>6961</v>
      </c>
      <c r="B5">
        <v>97420</v>
      </c>
      <c r="C5" t="s">
        <v>33</v>
      </c>
      <c r="D5">
        <v>149</v>
      </c>
      <c r="F5" t="s">
        <v>437</v>
      </c>
      <c r="G5" t="s">
        <v>431</v>
      </c>
      <c r="H5">
        <v>2</v>
      </c>
      <c r="I5">
        <v>1</v>
      </c>
      <c r="J5">
        <v>270</v>
      </c>
      <c r="K5" s="20">
        <v>45673</v>
      </c>
      <c r="L5" s="20">
        <v>45673</v>
      </c>
      <c r="M5" s="20">
        <v>45673</v>
      </c>
      <c r="N5">
        <v>540</v>
      </c>
      <c r="O5">
        <v>540</v>
      </c>
      <c r="P5" s="20">
        <v>45646</v>
      </c>
      <c r="Q5" t="s">
        <v>77</v>
      </c>
      <c r="R5" t="s">
        <v>438</v>
      </c>
      <c r="U5" t="s">
        <v>63</v>
      </c>
      <c r="V5" t="s">
        <v>64</v>
      </c>
      <c r="W5" t="s">
        <v>65</v>
      </c>
      <c r="X5" t="s">
        <v>433</v>
      </c>
      <c r="Y5" t="s">
        <v>67</v>
      </c>
    </row>
    <row r="6" spans="1:25" x14ac:dyDescent="0.35">
      <c r="A6">
        <v>5004</v>
      </c>
      <c r="B6">
        <v>78503</v>
      </c>
      <c r="C6" t="s">
        <v>33</v>
      </c>
      <c r="D6">
        <v>149</v>
      </c>
      <c r="F6" t="s">
        <v>439</v>
      </c>
      <c r="G6" t="s">
        <v>431</v>
      </c>
      <c r="H6">
        <v>5</v>
      </c>
      <c r="I6">
        <v>4</v>
      </c>
      <c r="J6">
        <v>1398.37</v>
      </c>
      <c r="K6" s="20">
        <v>45672</v>
      </c>
      <c r="L6" s="20">
        <v>45672</v>
      </c>
      <c r="M6" s="20">
        <v>45672</v>
      </c>
      <c r="N6">
        <v>6991.83</v>
      </c>
      <c r="O6">
        <v>6991.83</v>
      </c>
      <c r="P6" s="20">
        <v>45566</v>
      </c>
      <c r="Q6" t="s">
        <v>77</v>
      </c>
      <c r="R6" t="s">
        <v>440</v>
      </c>
      <c r="S6" t="s">
        <v>217</v>
      </c>
      <c r="T6" t="s">
        <v>218</v>
      </c>
      <c r="U6" t="s">
        <v>63</v>
      </c>
      <c r="V6" t="s">
        <v>64</v>
      </c>
      <c r="W6" t="s">
        <v>65</v>
      </c>
      <c r="X6" t="s">
        <v>433</v>
      </c>
      <c r="Y6" t="s">
        <v>67</v>
      </c>
    </row>
    <row r="7" spans="1:25" x14ac:dyDescent="0.35">
      <c r="A7">
        <v>6966</v>
      </c>
      <c r="B7">
        <v>97508</v>
      </c>
      <c r="C7" t="s">
        <v>33</v>
      </c>
      <c r="D7">
        <v>149</v>
      </c>
      <c r="F7" t="s">
        <v>165</v>
      </c>
      <c r="G7" t="s">
        <v>431</v>
      </c>
      <c r="H7">
        <v>2</v>
      </c>
      <c r="I7">
        <v>2</v>
      </c>
      <c r="J7">
        <v>3905.24</v>
      </c>
      <c r="K7" s="20">
        <v>45671</v>
      </c>
      <c r="L7" s="20">
        <v>45671</v>
      </c>
      <c r="M7" s="20">
        <v>45671</v>
      </c>
      <c r="N7">
        <v>7810.48</v>
      </c>
      <c r="O7">
        <v>7810.48</v>
      </c>
      <c r="P7" s="20">
        <v>45646</v>
      </c>
      <c r="Q7" t="s">
        <v>77</v>
      </c>
      <c r="R7" t="s">
        <v>441</v>
      </c>
      <c r="U7" t="s">
        <v>63</v>
      </c>
      <c r="V7" t="s">
        <v>64</v>
      </c>
      <c r="W7" t="s">
        <v>65</v>
      </c>
      <c r="X7" t="s">
        <v>433</v>
      </c>
      <c r="Y7" t="s">
        <v>67</v>
      </c>
    </row>
    <row r="8" spans="1:25" x14ac:dyDescent="0.35">
      <c r="A8">
        <v>6652</v>
      </c>
      <c r="B8">
        <v>93876</v>
      </c>
      <c r="C8" t="s">
        <v>33</v>
      </c>
      <c r="D8">
        <v>149</v>
      </c>
      <c r="F8" t="s">
        <v>442</v>
      </c>
      <c r="G8" t="s">
        <v>431</v>
      </c>
      <c r="H8">
        <v>2</v>
      </c>
      <c r="I8">
        <v>2</v>
      </c>
      <c r="J8">
        <v>3350</v>
      </c>
      <c r="K8" s="20">
        <v>45672</v>
      </c>
      <c r="L8" s="20">
        <v>45671</v>
      </c>
      <c r="M8" s="20">
        <v>45671</v>
      </c>
      <c r="N8">
        <v>6700</v>
      </c>
      <c r="O8">
        <v>6700</v>
      </c>
      <c r="P8" s="20">
        <v>45635</v>
      </c>
      <c r="Q8" t="s">
        <v>60</v>
      </c>
      <c r="R8" t="s">
        <v>80</v>
      </c>
      <c r="S8" t="s">
        <v>85</v>
      </c>
      <c r="T8" t="s">
        <v>200</v>
      </c>
      <c r="U8" t="s">
        <v>63</v>
      </c>
      <c r="V8" t="s">
        <v>64</v>
      </c>
      <c r="W8" t="s">
        <v>65</v>
      </c>
      <c r="X8" t="s">
        <v>433</v>
      </c>
      <c r="Y8" t="s">
        <v>67</v>
      </c>
    </row>
    <row r="9" spans="1:25" x14ac:dyDescent="0.35">
      <c r="A9">
        <v>6654</v>
      </c>
      <c r="B9">
        <v>93880</v>
      </c>
      <c r="C9" t="s">
        <v>33</v>
      </c>
      <c r="D9">
        <v>149</v>
      </c>
      <c r="F9" t="s">
        <v>443</v>
      </c>
      <c r="G9" t="s">
        <v>431</v>
      </c>
      <c r="H9">
        <v>2</v>
      </c>
      <c r="I9">
        <v>2</v>
      </c>
      <c r="J9">
        <v>3300</v>
      </c>
      <c r="K9" s="20">
        <v>45672</v>
      </c>
      <c r="L9" s="20">
        <v>45671</v>
      </c>
      <c r="M9" s="20">
        <v>45671</v>
      </c>
      <c r="N9">
        <v>6600</v>
      </c>
      <c r="O9">
        <v>6600</v>
      </c>
      <c r="P9" s="20">
        <v>45635</v>
      </c>
      <c r="Q9" t="s">
        <v>60</v>
      </c>
      <c r="R9" t="s">
        <v>80</v>
      </c>
      <c r="S9" t="s">
        <v>85</v>
      </c>
      <c r="T9" t="s">
        <v>200</v>
      </c>
      <c r="U9" t="s">
        <v>63</v>
      </c>
      <c r="V9" t="s">
        <v>64</v>
      </c>
      <c r="W9" t="s">
        <v>65</v>
      </c>
      <c r="X9" t="s">
        <v>433</v>
      </c>
      <c r="Y9" t="s">
        <v>67</v>
      </c>
    </row>
    <row r="10" spans="1:25" x14ac:dyDescent="0.35">
      <c r="A10">
        <v>6656</v>
      </c>
      <c r="B10">
        <v>93883</v>
      </c>
      <c r="C10" t="s">
        <v>33</v>
      </c>
      <c r="D10">
        <v>149</v>
      </c>
      <c r="F10" t="s">
        <v>444</v>
      </c>
      <c r="G10" t="s">
        <v>431</v>
      </c>
      <c r="H10">
        <v>2</v>
      </c>
      <c r="I10">
        <v>2</v>
      </c>
      <c r="J10">
        <v>2550</v>
      </c>
      <c r="K10" s="20">
        <v>45672</v>
      </c>
      <c r="L10" s="20">
        <v>45671</v>
      </c>
      <c r="M10" s="20">
        <v>45671</v>
      </c>
      <c r="N10">
        <v>5100</v>
      </c>
      <c r="O10">
        <v>5100</v>
      </c>
      <c r="P10" s="20">
        <v>45635</v>
      </c>
      <c r="Q10" t="s">
        <v>60</v>
      </c>
      <c r="R10" t="s">
        <v>80</v>
      </c>
      <c r="S10" t="s">
        <v>85</v>
      </c>
      <c r="T10" t="s">
        <v>200</v>
      </c>
      <c r="U10" t="s">
        <v>63</v>
      </c>
      <c r="V10" t="s">
        <v>64</v>
      </c>
      <c r="W10" t="s">
        <v>65</v>
      </c>
      <c r="X10" t="s">
        <v>433</v>
      </c>
      <c r="Y10" t="s">
        <v>102</v>
      </c>
    </row>
    <row r="11" spans="1:25" x14ac:dyDescent="0.35">
      <c r="A11">
        <v>6658</v>
      </c>
      <c r="B11">
        <v>93884</v>
      </c>
      <c r="C11" t="s">
        <v>33</v>
      </c>
      <c r="D11">
        <v>149</v>
      </c>
      <c r="F11" t="s">
        <v>445</v>
      </c>
      <c r="G11" t="s">
        <v>431</v>
      </c>
      <c r="H11">
        <v>2</v>
      </c>
      <c r="I11">
        <v>2</v>
      </c>
      <c r="J11">
        <v>2000</v>
      </c>
      <c r="K11" s="20">
        <v>45672</v>
      </c>
      <c r="L11" s="20">
        <v>45671</v>
      </c>
      <c r="M11" s="20">
        <v>45671</v>
      </c>
      <c r="N11">
        <v>4000</v>
      </c>
      <c r="O11">
        <v>4000</v>
      </c>
      <c r="P11" s="20">
        <v>45635</v>
      </c>
      <c r="Q11" t="s">
        <v>60</v>
      </c>
      <c r="R11" t="s">
        <v>80</v>
      </c>
      <c r="S11" t="s">
        <v>85</v>
      </c>
      <c r="T11" t="s">
        <v>200</v>
      </c>
      <c r="U11" t="s">
        <v>63</v>
      </c>
      <c r="V11" t="s">
        <v>64</v>
      </c>
      <c r="W11" t="s">
        <v>65</v>
      </c>
      <c r="X11" t="s">
        <v>433</v>
      </c>
      <c r="Y11" t="s">
        <v>67</v>
      </c>
    </row>
    <row r="12" spans="1:25" x14ac:dyDescent="0.35">
      <c r="A12">
        <v>6671</v>
      </c>
      <c r="B12">
        <v>93902</v>
      </c>
      <c r="C12" t="s">
        <v>33</v>
      </c>
      <c r="D12">
        <v>149</v>
      </c>
      <c r="F12" t="s">
        <v>446</v>
      </c>
      <c r="G12" t="s">
        <v>431</v>
      </c>
      <c r="H12">
        <v>2</v>
      </c>
      <c r="I12">
        <v>2</v>
      </c>
      <c r="J12">
        <v>1100</v>
      </c>
      <c r="K12" s="20">
        <v>45672</v>
      </c>
      <c r="L12" s="20">
        <v>45671</v>
      </c>
      <c r="M12" s="20">
        <v>45671</v>
      </c>
      <c r="N12">
        <v>2200</v>
      </c>
      <c r="O12">
        <v>2200</v>
      </c>
      <c r="P12" s="20">
        <v>45636</v>
      </c>
      <c r="Q12" t="s">
        <v>60</v>
      </c>
      <c r="R12" t="s">
        <v>80</v>
      </c>
      <c r="S12" t="s">
        <v>128</v>
      </c>
      <c r="T12" t="s">
        <v>447</v>
      </c>
      <c r="U12" t="s">
        <v>63</v>
      </c>
      <c r="V12" t="s">
        <v>64</v>
      </c>
      <c r="W12" t="s">
        <v>65</v>
      </c>
      <c r="X12" t="s">
        <v>433</v>
      </c>
      <c r="Y12" t="s">
        <v>67</v>
      </c>
    </row>
    <row r="13" spans="1:25" x14ac:dyDescent="0.35">
      <c r="A13">
        <v>6348</v>
      </c>
      <c r="B13">
        <v>89891</v>
      </c>
      <c r="C13" t="s">
        <v>33</v>
      </c>
      <c r="D13">
        <v>149</v>
      </c>
      <c r="F13" t="s">
        <v>448</v>
      </c>
      <c r="G13" t="s">
        <v>431</v>
      </c>
      <c r="H13">
        <v>2</v>
      </c>
      <c r="I13">
        <v>2</v>
      </c>
      <c r="J13">
        <v>1750</v>
      </c>
      <c r="K13" s="20">
        <v>45670</v>
      </c>
      <c r="L13" s="20">
        <v>45670</v>
      </c>
      <c r="M13" s="20">
        <v>45670</v>
      </c>
      <c r="N13">
        <v>1750</v>
      </c>
      <c r="O13">
        <v>1750</v>
      </c>
      <c r="P13" s="20">
        <v>45625</v>
      </c>
      <c r="Q13" t="s">
        <v>60</v>
      </c>
      <c r="R13" t="s">
        <v>449</v>
      </c>
      <c r="T13" t="s">
        <v>450</v>
      </c>
      <c r="U13" t="s">
        <v>63</v>
      </c>
      <c r="V13" t="s">
        <v>64</v>
      </c>
      <c r="W13" t="s">
        <v>65</v>
      </c>
      <c r="X13" t="s">
        <v>433</v>
      </c>
      <c r="Y13" t="s">
        <v>67</v>
      </c>
    </row>
    <row r="14" spans="1:25" x14ac:dyDescent="0.35">
      <c r="A14">
        <v>6408</v>
      </c>
      <c r="B14">
        <v>90673</v>
      </c>
      <c r="C14" t="s">
        <v>33</v>
      </c>
      <c r="D14">
        <v>149</v>
      </c>
      <c r="F14" t="s">
        <v>437</v>
      </c>
      <c r="G14" t="s">
        <v>431</v>
      </c>
      <c r="H14">
        <v>2</v>
      </c>
      <c r="I14">
        <v>2</v>
      </c>
      <c r="J14">
        <v>270</v>
      </c>
      <c r="K14" s="20">
        <v>45669</v>
      </c>
      <c r="L14" s="20">
        <v>45670</v>
      </c>
      <c r="M14" s="20">
        <v>45670</v>
      </c>
      <c r="N14">
        <v>540</v>
      </c>
      <c r="O14">
        <v>540</v>
      </c>
      <c r="P14" s="20">
        <v>45629</v>
      </c>
      <c r="Q14" t="s">
        <v>77</v>
      </c>
      <c r="R14" t="s">
        <v>451</v>
      </c>
      <c r="S14" t="s">
        <v>166</v>
      </c>
      <c r="T14" t="s">
        <v>170</v>
      </c>
      <c r="U14" t="s">
        <v>63</v>
      </c>
      <c r="V14" t="s">
        <v>64</v>
      </c>
      <c r="W14" t="s">
        <v>65</v>
      </c>
      <c r="X14" t="s">
        <v>433</v>
      </c>
      <c r="Y14" t="s">
        <v>67</v>
      </c>
    </row>
    <row r="15" spans="1:25" x14ac:dyDescent="0.35">
      <c r="A15">
        <v>6963</v>
      </c>
      <c r="B15">
        <v>97430</v>
      </c>
      <c r="C15" t="s">
        <v>33</v>
      </c>
      <c r="D15">
        <v>149</v>
      </c>
      <c r="F15" t="s">
        <v>430</v>
      </c>
      <c r="G15" t="s">
        <v>431</v>
      </c>
      <c r="H15">
        <v>2</v>
      </c>
      <c r="I15">
        <v>1</v>
      </c>
      <c r="J15">
        <v>2012.4</v>
      </c>
      <c r="K15" s="20">
        <v>45666</v>
      </c>
      <c r="L15" s="20">
        <v>45666</v>
      </c>
      <c r="M15" s="20">
        <v>45666</v>
      </c>
      <c r="N15">
        <v>6037.2</v>
      </c>
      <c r="O15">
        <v>6037.2</v>
      </c>
      <c r="P15" s="20">
        <v>45646</v>
      </c>
      <c r="Q15" t="s">
        <v>77</v>
      </c>
      <c r="R15" t="s">
        <v>452</v>
      </c>
      <c r="S15" t="s">
        <v>166</v>
      </c>
      <c r="T15" t="s">
        <v>170</v>
      </c>
      <c r="U15" t="s">
        <v>63</v>
      </c>
      <c r="V15" t="s">
        <v>64</v>
      </c>
      <c r="W15" t="s">
        <v>65</v>
      </c>
      <c r="X15" t="s">
        <v>433</v>
      </c>
      <c r="Y15" t="s">
        <v>67</v>
      </c>
    </row>
    <row r="16" spans="1:25" x14ac:dyDescent="0.35">
      <c r="A16">
        <v>6725</v>
      </c>
      <c r="B16">
        <v>94228</v>
      </c>
      <c r="C16" t="s">
        <v>33</v>
      </c>
      <c r="D16">
        <v>149</v>
      </c>
      <c r="F16" t="s">
        <v>165</v>
      </c>
      <c r="G16" t="s">
        <v>431</v>
      </c>
      <c r="H16">
        <v>2</v>
      </c>
      <c r="I16">
        <v>2</v>
      </c>
      <c r="J16">
        <v>1519.5</v>
      </c>
      <c r="K16" s="20">
        <v>45664</v>
      </c>
      <c r="L16" s="20">
        <v>45664</v>
      </c>
      <c r="M16" s="20">
        <v>45664</v>
      </c>
      <c r="N16">
        <v>3039</v>
      </c>
      <c r="O16">
        <v>3039</v>
      </c>
      <c r="P16" s="20">
        <v>45637</v>
      </c>
      <c r="Q16" t="s">
        <v>77</v>
      </c>
      <c r="R16" t="s">
        <v>453</v>
      </c>
      <c r="U16" t="s">
        <v>63</v>
      </c>
      <c r="V16" t="s">
        <v>64</v>
      </c>
      <c r="W16" t="s">
        <v>65</v>
      </c>
      <c r="X16" t="s">
        <v>433</v>
      </c>
      <c r="Y16" t="s">
        <v>67</v>
      </c>
    </row>
    <row r="17" spans="1:25" x14ac:dyDescent="0.35">
      <c r="A17">
        <v>6965</v>
      </c>
      <c r="B17">
        <v>97508</v>
      </c>
      <c r="C17" t="s">
        <v>33</v>
      </c>
      <c r="D17">
        <v>149</v>
      </c>
      <c r="F17" t="s">
        <v>165</v>
      </c>
      <c r="G17" t="s">
        <v>431</v>
      </c>
      <c r="H17">
        <v>2</v>
      </c>
      <c r="I17">
        <v>1</v>
      </c>
      <c r="J17">
        <v>3905.24</v>
      </c>
      <c r="K17" s="20">
        <v>45664</v>
      </c>
      <c r="L17" s="20">
        <v>45664</v>
      </c>
      <c r="M17" s="20">
        <v>45664</v>
      </c>
      <c r="N17">
        <v>7810.48</v>
      </c>
      <c r="O17">
        <v>7810.48</v>
      </c>
      <c r="P17" s="20">
        <v>45646</v>
      </c>
      <c r="Q17" t="s">
        <v>77</v>
      </c>
      <c r="R17" t="s">
        <v>441</v>
      </c>
      <c r="U17" t="s">
        <v>63</v>
      </c>
      <c r="V17" t="s">
        <v>64</v>
      </c>
      <c r="W17" t="s">
        <v>65</v>
      </c>
      <c r="X17" t="s">
        <v>433</v>
      </c>
      <c r="Y17" t="s">
        <v>67</v>
      </c>
    </row>
    <row r="18" spans="1:25" x14ac:dyDescent="0.35">
      <c r="A18">
        <v>6782</v>
      </c>
      <c r="B18">
        <v>94864</v>
      </c>
      <c r="C18" t="s">
        <v>33</v>
      </c>
      <c r="D18">
        <v>149</v>
      </c>
      <c r="F18" t="s">
        <v>454</v>
      </c>
      <c r="G18" t="s">
        <v>431</v>
      </c>
      <c r="H18">
        <v>6</v>
      </c>
      <c r="I18">
        <v>1</v>
      </c>
      <c r="J18">
        <v>1000</v>
      </c>
      <c r="K18" s="20">
        <v>45662</v>
      </c>
      <c r="L18" s="20">
        <v>45663</v>
      </c>
      <c r="M18" s="20">
        <v>45663</v>
      </c>
      <c r="N18">
        <v>1000</v>
      </c>
      <c r="O18">
        <v>1000</v>
      </c>
      <c r="P18" s="20">
        <v>45638</v>
      </c>
      <c r="Q18" t="s">
        <v>77</v>
      </c>
      <c r="R18" t="s">
        <v>455</v>
      </c>
      <c r="S18" t="s">
        <v>204</v>
      </c>
      <c r="T18" t="s">
        <v>246</v>
      </c>
      <c r="U18" t="s">
        <v>63</v>
      </c>
      <c r="V18" t="s">
        <v>64</v>
      </c>
      <c r="W18" t="s">
        <v>65</v>
      </c>
      <c r="X18" t="s">
        <v>433</v>
      </c>
      <c r="Y18" t="s">
        <v>67</v>
      </c>
    </row>
    <row r="19" spans="1:25" x14ac:dyDescent="0.35">
      <c r="A19">
        <v>6968</v>
      </c>
      <c r="B19">
        <v>97555</v>
      </c>
      <c r="C19" t="s">
        <v>33</v>
      </c>
      <c r="D19">
        <v>149</v>
      </c>
      <c r="F19" t="s">
        <v>456</v>
      </c>
      <c r="G19" t="s">
        <v>431</v>
      </c>
      <c r="H19">
        <v>2</v>
      </c>
      <c r="I19">
        <v>2</v>
      </c>
      <c r="J19">
        <v>2740.99</v>
      </c>
      <c r="K19" s="20">
        <v>45663</v>
      </c>
      <c r="L19" s="20">
        <v>45663</v>
      </c>
      <c r="M19" s="20">
        <v>45663</v>
      </c>
      <c r="N19">
        <v>5481.99</v>
      </c>
      <c r="O19">
        <v>5481.99</v>
      </c>
      <c r="P19" s="20">
        <v>45646</v>
      </c>
      <c r="Q19" t="s">
        <v>77</v>
      </c>
      <c r="R19" t="s">
        <v>457</v>
      </c>
      <c r="S19" t="s">
        <v>166</v>
      </c>
      <c r="T19" t="s">
        <v>167</v>
      </c>
      <c r="U19" t="s">
        <v>63</v>
      </c>
      <c r="V19" t="s">
        <v>64</v>
      </c>
      <c r="W19" t="s">
        <v>65</v>
      </c>
      <c r="X19" t="s">
        <v>433</v>
      </c>
      <c r="Y19" t="s">
        <v>67</v>
      </c>
    </row>
    <row r="20" spans="1:25" x14ac:dyDescent="0.35">
      <c r="A20">
        <v>6806</v>
      </c>
      <c r="B20">
        <v>94928</v>
      </c>
      <c r="C20" t="s">
        <v>33</v>
      </c>
      <c r="D20">
        <v>149</v>
      </c>
      <c r="F20" t="s">
        <v>434</v>
      </c>
      <c r="G20" t="s">
        <v>431</v>
      </c>
      <c r="H20">
        <v>3</v>
      </c>
      <c r="I20">
        <v>2</v>
      </c>
      <c r="J20">
        <v>2114.2399999999998</v>
      </c>
      <c r="K20" s="20">
        <v>45660</v>
      </c>
      <c r="L20" s="20">
        <v>45660</v>
      </c>
      <c r="M20" s="20">
        <v>45660</v>
      </c>
      <c r="N20">
        <v>6342.7</v>
      </c>
      <c r="O20">
        <v>6342.7</v>
      </c>
      <c r="P20" s="20">
        <v>45638</v>
      </c>
      <c r="Q20" t="s">
        <v>77</v>
      </c>
      <c r="R20" t="s">
        <v>435</v>
      </c>
      <c r="U20" t="s">
        <v>63</v>
      </c>
      <c r="V20" t="s">
        <v>64</v>
      </c>
      <c r="W20" t="s">
        <v>65</v>
      </c>
      <c r="X20" t="s">
        <v>433</v>
      </c>
      <c r="Y20" t="s">
        <v>67</v>
      </c>
    </row>
    <row r="21" spans="1:25" x14ac:dyDescent="0.35">
      <c r="A21">
        <v>6830</v>
      </c>
      <c r="B21">
        <v>95132</v>
      </c>
      <c r="C21" t="s">
        <v>33</v>
      </c>
      <c r="D21">
        <v>149</v>
      </c>
      <c r="F21" t="s">
        <v>434</v>
      </c>
      <c r="G21" t="s">
        <v>431</v>
      </c>
      <c r="H21">
        <v>3</v>
      </c>
      <c r="I21">
        <v>1</v>
      </c>
      <c r="J21">
        <v>767</v>
      </c>
      <c r="K21" s="20">
        <v>45660</v>
      </c>
      <c r="L21" s="20">
        <v>45660</v>
      </c>
      <c r="M21" s="20">
        <v>45660</v>
      </c>
      <c r="N21">
        <v>2301</v>
      </c>
      <c r="O21">
        <v>2301</v>
      </c>
      <c r="P21" s="20">
        <v>45639</v>
      </c>
      <c r="Q21" t="s">
        <v>77</v>
      </c>
      <c r="R21" t="s">
        <v>436</v>
      </c>
      <c r="U21" t="s">
        <v>63</v>
      </c>
      <c r="V21" t="s">
        <v>64</v>
      </c>
      <c r="W21" t="s">
        <v>65</v>
      </c>
      <c r="X21" t="s">
        <v>433</v>
      </c>
      <c r="Y21" t="s">
        <v>67</v>
      </c>
    </row>
    <row r="22" spans="1:25" x14ac:dyDescent="0.35">
      <c r="A22">
        <v>6492</v>
      </c>
      <c r="B22">
        <v>91579</v>
      </c>
      <c r="C22" t="s">
        <v>33</v>
      </c>
      <c r="D22">
        <v>149</v>
      </c>
      <c r="F22" t="s">
        <v>165</v>
      </c>
      <c r="G22" t="s">
        <v>431</v>
      </c>
      <c r="H22">
        <v>2</v>
      </c>
      <c r="I22">
        <v>2</v>
      </c>
      <c r="J22">
        <v>2509.6</v>
      </c>
      <c r="K22" s="20">
        <v>45657</v>
      </c>
      <c r="L22" s="20">
        <v>45659</v>
      </c>
      <c r="M22" s="20">
        <v>45659</v>
      </c>
      <c r="N22">
        <v>5019.1899999999996</v>
      </c>
      <c r="O22">
        <v>5019.1899999999996</v>
      </c>
      <c r="P22" s="20">
        <v>45631</v>
      </c>
      <c r="Q22" t="s">
        <v>77</v>
      </c>
      <c r="R22" t="s">
        <v>458</v>
      </c>
      <c r="U22" t="s">
        <v>63</v>
      </c>
      <c r="V22" t="s">
        <v>64</v>
      </c>
      <c r="W22" t="s">
        <v>65</v>
      </c>
      <c r="X22" t="s">
        <v>433</v>
      </c>
      <c r="Y22" t="s">
        <v>67</v>
      </c>
    </row>
    <row r="23" spans="1:25" x14ac:dyDescent="0.35">
      <c r="A23">
        <v>6651</v>
      </c>
      <c r="B23">
        <v>93876</v>
      </c>
      <c r="C23" t="s">
        <v>33</v>
      </c>
      <c r="D23">
        <v>149</v>
      </c>
      <c r="F23" t="s">
        <v>442</v>
      </c>
      <c r="G23" t="s">
        <v>431</v>
      </c>
      <c r="H23">
        <v>2</v>
      </c>
      <c r="I23">
        <v>1</v>
      </c>
      <c r="J23">
        <v>3350</v>
      </c>
      <c r="K23" s="20">
        <v>45658</v>
      </c>
      <c r="L23" s="20">
        <v>45659</v>
      </c>
      <c r="M23" s="20">
        <v>45659</v>
      </c>
      <c r="N23">
        <v>6700</v>
      </c>
      <c r="O23">
        <v>6700</v>
      </c>
      <c r="P23" s="20">
        <v>45635</v>
      </c>
      <c r="Q23" t="s">
        <v>60</v>
      </c>
      <c r="R23" t="s">
        <v>80</v>
      </c>
      <c r="S23" t="s">
        <v>85</v>
      </c>
      <c r="T23" t="s">
        <v>200</v>
      </c>
      <c r="U23" t="s">
        <v>63</v>
      </c>
      <c r="V23" t="s">
        <v>64</v>
      </c>
      <c r="W23" t="s">
        <v>65</v>
      </c>
      <c r="X23" t="s">
        <v>433</v>
      </c>
      <c r="Y23" t="s">
        <v>67</v>
      </c>
    </row>
    <row r="24" spans="1:25" x14ac:dyDescent="0.35">
      <c r="A24">
        <v>6653</v>
      </c>
      <c r="B24">
        <v>93880</v>
      </c>
      <c r="C24" t="s">
        <v>33</v>
      </c>
      <c r="D24">
        <v>149</v>
      </c>
      <c r="F24" t="s">
        <v>443</v>
      </c>
      <c r="G24" t="s">
        <v>431</v>
      </c>
      <c r="H24">
        <v>2</v>
      </c>
      <c r="I24">
        <v>1</v>
      </c>
      <c r="J24">
        <v>3300</v>
      </c>
      <c r="K24" s="20">
        <v>45658</v>
      </c>
      <c r="L24" s="20">
        <v>45659</v>
      </c>
      <c r="M24" s="20">
        <v>45659</v>
      </c>
      <c r="N24">
        <v>6600</v>
      </c>
      <c r="O24">
        <v>6600</v>
      </c>
      <c r="P24" s="20">
        <v>45635</v>
      </c>
      <c r="Q24" t="s">
        <v>60</v>
      </c>
      <c r="R24" t="s">
        <v>80</v>
      </c>
      <c r="S24" t="s">
        <v>85</v>
      </c>
      <c r="T24" t="s">
        <v>200</v>
      </c>
      <c r="U24" t="s">
        <v>63</v>
      </c>
      <c r="V24" t="s">
        <v>64</v>
      </c>
      <c r="W24" t="s">
        <v>65</v>
      </c>
      <c r="X24" t="s">
        <v>433</v>
      </c>
      <c r="Y24" t="s">
        <v>67</v>
      </c>
    </row>
    <row r="25" spans="1:25" x14ac:dyDescent="0.35">
      <c r="A25">
        <v>6655</v>
      </c>
      <c r="B25">
        <v>93883</v>
      </c>
      <c r="C25" t="s">
        <v>33</v>
      </c>
      <c r="D25">
        <v>149</v>
      </c>
      <c r="F25" t="s">
        <v>444</v>
      </c>
      <c r="G25" t="s">
        <v>431</v>
      </c>
      <c r="H25">
        <v>2</v>
      </c>
      <c r="I25">
        <v>1</v>
      </c>
      <c r="J25">
        <v>2550</v>
      </c>
      <c r="K25" s="20">
        <v>45658</v>
      </c>
      <c r="L25" s="20">
        <v>45659</v>
      </c>
      <c r="M25" s="20">
        <v>45659</v>
      </c>
      <c r="N25">
        <v>5100</v>
      </c>
      <c r="O25">
        <v>5100</v>
      </c>
      <c r="P25" s="20">
        <v>45635</v>
      </c>
      <c r="Q25" t="s">
        <v>60</v>
      </c>
      <c r="R25" t="s">
        <v>80</v>
      </c>
      <c r="S25" t="s">
        <v>85</v>
      </c>
      <c r="T25" t="s">
        <v>200</v>
      </c>
      <c r="U25" t="s">
        <v>63</v>
      </c>
      <c r="V25" t="s">
        <v>64</v>
      </c>
      <c r="W25" t="s">
        <v>65</v>
      </c>
      <c r="X25" t="s">
        <v>433</v>
      </c>
      <c r="Y25" t="s">
        <v>102</v>
      </c>
    </row>
    <row r="26" spans="1:25" x14ac:dyDescent="0.35">
      <c r="A26">
        <v>6657</v>
      </c>
      <c r="B26">
        <v>93884</v>
      </c>
      <c r="C26" t="s">
        <v>33</v>
      </c>
      <c r="D26">
        <v>149</v>
      </c>
      <c r="F26" t="s">
        <v>445</v>
      </c>
      <c r="G26" t="s">
        <v>431</v>
      </c>
      <c r="H26">
        <v>2</v>
      </c>
      <c r="I26">
        <v>1</v>
      </c>
      <c r="J26">
        <v>2000</v>
      </c>
      <c r="K26" s="20">
        <v>45658</v>
      </c>
      <c r="L26" s="20">
        <v>45659</v>
      </c>
      <c r="M26" s="20">
        <v>45659</v>
      </c>
      <c r="N26">
        <v>4000</v>
      </c>
      <c r="O26">
        <v>4000</v>
      </c>
      <c r="P26" s="20">
        <v>45635</v>
      </c>
      <c r="Q26" t="s">
        <v>60</v>
      </c>
      <c r="R26" t="s">
        <v>80</v>
      </c>
      <c r="S26" t="s">
        <v>85</v>
      </c>
      <c r="T26" t="s">
        <v>200</v>
      </c>
      <c r="U26" t="s">
        <v>63</v>
      </c>
      <c r="V26" t="s">
        <v>64</v>
      </c>
      <c r="W26" t="s">
        <v>65</v>
      </c>
      <c r="X26" t="s">
        <v>433</v>
      </c>
      <c r="Y26" t="s">
        <v>67</v>
      </c>
    </row>
    <row r="27" spans="1:25" x14ac:dyDescent="0.35">
      <c r="A27">
        <v>6670</v>
      </c>
      <c r="B27">
        <v>93902</v>
      </c>
      <c r="C27" t="s">
        <v>33</v>
      </c>
      <c r="D27">
        <v>149</v>
      </c>
      <c r="F27" t="s">
        <v>446</v>
      </c>
      <c r="G27" t="s">
        <v>431</v>
      </c>
      <c r="H27">
        <v>2</v>
      </c>
      <c r="I27">
        <v>1</v>
      </c>
      <c r="J27">
        <v>1100</v>
      </c>
      <c r="K27" s="20">
        <v>45658</v>
      </c>
      <c r="L27" s="20">
        <v>45659</v>
      </c>
      <c r="M27" s="20">
        <v>45659</v>
      </c>
      <c r="N27">
        <v>2200</v>
      </c>
      <c r="O27">
        <v>2200</v>
      </c>
      <c r="P27" s="20">
        <v>45636</v>
      </c>
      <c r="Q27" t="s">
        <v>60</v>
      </c>
      <c r="R27" t="s">
        <v>80</v>
      </c>
      <c r="S27" t="s">
        <v>128</v>
      </c>
      <c r="T27" t="s">
        <v>447</v>
      </c>
      <c r="U27" t="s">
        <v>63</v>
      </c>
      <c r="V27" t="s">
        <v>64</v>
      </c>
      <c r="W27" t="s">
        <v>65</v>
      </c>
      <c r="X27" t="s">
        <v>433</v>
      </c>
      <c r="Y27" t="s">
        <v>67</v>
      </c>
    </row>
    <row r="28" spans="1:25" x14ac:dyDescent="0.35">
      <c r="A28">
        <v>6724</v>
      </c>
      <c r="B28">
        <v>94228</v>
      </c>
      <c r="C28" t="s">
        <v>33</v>
      </c>
      <c r="D28">
        <v>149</v>
      </c>
      <c r="F28" t="s">
        <v>165</v>
      </c>
      <c r="G28" t="s">
        <v>431</v>
      </c>
      <c r="H28">
        <v>2</v>
      </c>
      <c r="I28">
        <v>1</v>
      </c>
      <c r="J28">
        <v>1519.5</v>
      </c>
      <c r="K28" s="20">
        <v>45657</v>
      </c>
      <c r="L28" s="20">
        <v>45659</v>
      </c>
      <c r="M28" s="20">
        <v>45659</v>
      </c>
      <c r="N28">
        <v>3039</v>
      </c>
      <c r="O28">
        <v>3039</v>
      </c>
      <c r="P28" s="20">
        <v>45637</v>
      </c>
      <c r="Q28" t="s">
        <v>77</v>
      </c>
      <c r="R28" t="s">
        <v>453</v>
      </c>
      <c r="U28" t="s">
        <v>63</v>
      </c>
      <c r="V28" t="s">
        <v>64</v>
      </c>
      <c r="W28" t="s">
        <v>65</v>
      </c>
      <c r="X28" t="s">
        <v>433</v>
      </c>
      <c r="Y28" t="s">
        <v>67</v>
      </c>
    </row>
    <row r="29" spans="1:25" x14ac:dyDescent="0.35">
      <c r="A29">
        <v>4703</v>
      </c>
      <c r="B29">
        <v>75247</v>
      </c>
      <c r="C29" t="s">
        <v>33</v>
      </c>
      <c r="D29">
        <v>149</v>
      </c>
      <c r="F29" t="s">
        <v>459</v>
      </c>
      <c r="G29" t="s">
        <v>431</v>
      </c>
      <c r="H29">
        <v>10</v>
      </c>
      <c r="I29">
        <v>5</v>
      </c>
      <c r="J29">
        <v>8333.3700000000008</v>
      </c>
      <c r="K29" s="20">
        <v>45658</v>
      </c>
      <c r="L29" s="20">
        <v>45659</v>
      </c>
      <c r="M29" s="20">
        <v>45659</v>
      </c>
      <c r="N29">
        <v>100000</v>
      </c>
      <c r="O29">
        <v>100000</v>
      </c>
      <c r="P29" s="20">
        <v>45548</v>
      </c>
      <c r="Q29" t="s">
        <v>77</v>
      </c>
      <c r="R29" t="s">
        <v>460</v>
      </c>
      <c r="T29" t="s">
        <v>461</v>
      </c>
      <c r="U29" t="s">
        <v>63</v>
      </c>
      <c r="V29" t="s">
        <v>64</v>
      </c>
      <c r="W29" t="s">
        <v>65</v>
      </c>
      <c r="X29" t="s">
        <v>433</v>
      </c>
      <c r="Y29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9"/>
  <sheetViews>
    <sheetView topLeftCell="A106" workbookViewId="0">
      <selection activeCell="F107" sqref="F107"/>
    </sheetView>
  </sheetViews>
  <sheetFormatPr defaultRowHeight="14.5" x14ac:dyDescent="0.35"/>
  <cols>
    <col min="6" max="6" width="18.08984375" bestFit="1" customWidth="1"/>
  </cols>
  <sheetData>
    <row r="1" spans="1:9" x14ac:dyDescent="0.35">
      <c r="A1" t="s">
        <v>462</v>
      </c>
      <c r="B1" t="s">
        <v>463</v>
      </c>
      <c r="C1" t="s">
        <v>464</v>
      </c>
      <c r="D1" t="s">
        <v>17</v>
      </c>
      <c r="E1" t="s">
        <v>18</v>
      </c>
      <c r="F1" t="s">
        <v>21</v>
      </c>
      <c r="G1" t="s">
        <v>465</v>
      </c>
      <c r="H1" t="s">
        <v>466</v>
      </c>
      <c r="I1" t="s">
        <v>22</v>
      </c>
    </row>
    <row r="2" spans="1:9" x14ac:dyDescent="0.35">
      <c r="A2">
        <v>56340</v>
      </c>
      <c r="B2">
        <v>134</v>
      </c>
      <c r="C2" t="s">
        <v>67</v>
      </c>
      <c r="D2">
        <v>149</v>
      </c>
      <c r="E2" t="s">
        <v>33</v>
      </c>
      <c r="F2" s="20">
        <v>45678</v>
      </c>
      <c r="G2" t="s">
        <v>467</v>
      </c>
      <c r="H2" t="s">
        <v>468</v>
      </c>
      <c r="I2">
        <v>5496</v>
      </c>
    </row>
    <row r="3" spans="1:9" x14ac:dyDescent="0.35">
      <c r="A3">
        <v>56341</v>
      </c>
      <c r="B3">
        <v>134</v>
      </c>
      <c r="C3" t="s">
        <v>67</v>
      </c>
      <c r="D3">
        <v>149</v>
      </c>
      <c r="E3" t="s">
        <v>33</v>
      </c>
      <c r="F3" s="20">
        <v>45678</v>
      </c>
      <c r="G3" t="s">
        <v>469</v>
      </c>
      <c r="H3" t="s">
        <v>470</v>
      </c>
      <c r="I3">
        <v>-5495.07</v>
      </c>
    </row>
    <row r="4" spans="1:9" x14ac:dyDescent="0.35">
      <c r="A4">
        <v>56285</v>
      </c>
      <c r="B4">
        <v>134</v>
      </c>
      <c r="C4" t="s">
        <v>67</v>
      </c>
      <c r="D4">
        <v>149</v>
      </c>
      <c r="E4" t="s">
        <v>33</v>
      </c>
      <c r="F4" s="20">
        <v>45677</v>
      </c>
      <c r="G4" t="s">
        <v>467</v>
      </c>
      <c r="H4" t="s">
        <v>468</v>
      </c>
      <c r="I4">
        <v>140900</v>
      </c>
    </row>
    <row r="5" spans="1:9" x14ac:dyDescent="0.35">
      <c r="A5">
        <v>56286</v>
      </c>
      <c r="B5">
        <v>134</v>
      </c>
      <c r="C5" t="s">
        <v>67</v>
      </c>
      <c r="D5">
        <v>149</v>
      </c>
      <c r="E5" t="s">
        <v>33</v>
      </c>
      <c r="F5" s="20">
        <v>45677</v>
      </c>
      <c r="G5" t="s">
        <v>469</v>
      </c>
      <c r="H5" t="s">
        <v>471</v>
      </c>
      <c r="I5">
        <v>-23175.97</v>
      </c>
    </row>
    <row r="6" spans="1:9" x14ac:dyDescent="0.35">
      <c r="A6">
        <v>56287</v>
      </c>
      <c r="B6">
        <v>134</v>
      </c>
      <c r="C6" t="s">
        <v>67</v>
      </c>
      <c r="D6">
        <v>149</v>
      </c>
      <c r="E6" t="s">
        <v>33</v>
      </c>
      <c r="F6" s="20">
        <v>45677</v>
      </c>
      <c r="G6" t="s">
        <v>469</v>
      </c>
      <c r="H6" t="s">
        <v>471</v>
      </c>
      <c r="I6">
        <v>-9919.23</v>
      </c>
    </row>
    <row r="7" spans="1:9" x14ac:dyDescent="0.35">
      <c r="A7">
        <v>56288</v>
      </c>
      <c r="B7">
        <v>134</v>
      </c>
      <c r="C7" t="s">
        <v>67</v>
      </c>
      <c r="D7">
        <v>149</v>
      </c>
      <c r="E7" t="s">
        <v>33</v>
      </c>
      <c r="F7" s="20">
        <v>45677</v>
      </c>
      <c r="G7" t="s">
        <v>469</v>
      </c>
      <c r="H7" t="s">
        <v>472</v>
      </c>
      <c r="I7">
        <v>-30594.25</v>
      </c>
    </row>
    <row r="8" spans="1:9" x14ac:dyDescent="0.35">
      <c r="A8">
        <v>56289</v>
      </c>
      <c r="B8">
        <v>134</v>
      </c>
      <c r="C8" t="s">
        <v>67</v>
      </c>
      <c r="D8">
        <v>149</v>
      </c>
      <c r="E8" t="s">
        <v>33</v>
      </c>
      <c r="F8" s="20">
        <v>45677</v>
      </c>
      <c r="G8" t="s">
        <v>469</v>
      </c>
      <c r="H8" t="s">
        <v>472</v>
      </c>
      <c r="I8">
        <v>-37787.040000000001</v>
      </c>
    </row>
    <row r="9" spans="1:9" x14ac:dyDescent="0.35">
      <c r="A9">
        <v>56290</v>
      </c>
      <c r="B9">
        <v>134</v>
      </c>
      <c r="C9" t="s">
        <v>67</v>
      </c>
      <c r="D9">
        <v>149</v>
      </c>
      <c r="E9" t="s">
        <v>33</v>
      </c>
      <c r="F9" s="20">
        <v>45677</v>
      </c>
      <c r="G9" t="s">
        <v>469</v>
      </c>
      <c r="H9" t="s">
        <v>473</v>
      </c>
      <c r="I9">
        <v>-533.33000000000004</v>
      </c>
    </row>
    <row r="10" spans="1:9" x14ac:dyDescent="0.35">
      <c r="A10">
        <v>56291</v>
      </c>
      <c r="B10">
        <v>134</v>
      </c>
      <c r="C10" t="s">
        <v>67</v>
      </c>
      <c r="D10">
        <v>149</v>
      </c>
      <c r="E10" t="s">
        <v>33</v>
      </c>
      <c r="F10" s="20">
        <v>45677</v>
      </c>
      <c r="G10" t="s">
        <v>469</v>
      </c>
      <c r="H10" t="s">
        <v>474</v>
      </c>
      <c r="I10">
        <v>-1051.98</v>
      </c>
    </row>
    <row r="11" spans="1:9" x14ac:dyDescent="0.35">
      <c r="A11">
        <v>56292</v>
      </c>
      <c r="B11">
        <v>134</v>
      </c>
      <c r="C11" t="s">
        <v>67</v>
      </c>
      <c r="D11">
        <v>149</v>
      </c>
      <c r="E11" t="s">
        <v>33</v>
      </c>
      <c r="F11" s="20">
        <v>45677</v>
      </c>
      <c r="G11" t="s">
        <v>469</v>
      </c>
      <c r="H11" t="s">
        <v>475</v>
      </c>
      <c r="I11">
        <v>-731.37</v>
      </c>
    </row>
    <row r="12" spans="1:9" x14ac:dyDescent="0.35">
      <c r="A12">
        <v>56293</v>
      </c>
      <c r="B12">
        <v>134</v>
      </c>
      <c r="C12" t="s">
        <v>67</v>
      </c>
      <c r="D12">
        <v>149</v>
      </c>
      <c r="E12" t="s">
        <v>33</v>
      </c>
      <c r="F12" s="20">
        <v>45677</v>
      </c>
      <c r="G12" t="s">
        <v>469</v>
      </c>
      <c r="H12" t="s">
        <v>476</v>
      </c>
      <c r="I12">
        <v>-744.74</v>
      </c>
    </row>
    <row r="13" spans="1:9" x14ac:dyDescent="0.35">
      <c r="A13">
        <v>56294</v>
      </c>
      <c r="B13">
        <v>134</v>
      </c>
      <c r="C13" t="s">
        <v>67</v>
      </c>
      <c r="D13">
        <v>149</v>
      </c>
      <c r="E13" t="s">
        <v>33</v>
      </c>
      <c r="F13" s="20">
        <v>45677</v>
      </c>
      <c r="G13" t="s">
        <v>469</v>
      </c>
      <c r="H13" t="s">
        <v>477</v>
      </c>
      <c r="I13">
        <v>-824.2</v>
      </c>
    </row>
    <row r="14" spans="1:9" x14ac:dyDescent="0.35">
      <c r="A14">
        <v>56295</v>
      </c>
      <c r="B14">
        <v>134</v>
      </c>
      <c r="C14" t="s">
        <v>67</v>
      </c>
      <c r="D14">
        <v>149</v>
      </c>
      <c r="E14" t="s">
        <v>33</v>
      </c>
      <c r="F14" s="20">
        <v>45677</v>
      </c>
      <c r="G14" t="s">
        <v>469</v>
      </c>
      <c r="H14" t="s">
        <v>478</v>
      </c>
      <c r="I14">
        <v>-762.53</v>
      </c>
    </row>
    <row r="15" spans="1:9" x14ac:dyDescent="0.35">
      <c r="A15">
        <v>56296</v>
      </c>
      <c r="B15">
        <v>134</v>
      </c>
      <c r="C15" t="s">
        <v>67</v>
      </c>
      <c r="D15">
        <v>149</v>
      </c>
      <c r="E15" t="s">
        <v>33</v>
      </c>
      <c r="F15" s="20">
        <v>45677</v>
      </c>
      <c r="G15" t="s">
        <v>469</v>
      </c>
      <c r="H15" t="s">
        <v>479</v>
      </c>
      <c r="I15">
        <v>-720.35</v>
      </c>
    </row>
    <row r="16" spans="1:9" x14ac:dyDescent="0.35">
      <c r="A16">
        <v>56297</v>
      </c>
      <c r="B16">
        <v>134</v>
      </c>
      <c r="C16" t="s">
        <v>67</v>
      </c>
      <c r="D16">
        <v>149</v>
      </c>
      <c r="E16" t="s">
        <v>33</v>
      </c>
      <c r="F16" s="20">
        <v>45677</v>
      </c>
      <c r="G16" t="s">
        <v>469</v>
      </c>
      <c r="H16" t="s">
        <v>480</v>
      </c>
      <c r="I16">
        <v>-767.68</v>
      </c>
    </row>
    <row r="17" spans="1:9" x14ac:dyDescent="0.35">
      <c r="A17">
        <v>56298</v>
      </c>
      <c r="B17">
        <v>134</v>
      </c>
      <c r="C17" t="s">
        <v>67</v>
      </c>
      <c r="D17">
        <v>149</v>
      </c>
      <c r="E17" t="s">
        <v>33</v>
      </c>
      <c r="F17" s="20">
        <v>45677</v>
      </c>
      <c r="G17" t="s">
        <v>469</v>
      </c>
      <c r="H17" t="s">
        <v>481</v>
      </c>
      <c r="I17">
        <v>-708.3</v>
      </c>
    </row>
    <row r="18" spans="1:9" x14ac:dyDescent="0.35">
      <c r="A18">
        <v>56299</v>
      </c>
      <c r="B18">
        <v>134</v>
      </c>
      <c r="C18" t="s">
        <v>67</v>
      </c>
      <c r="D18">
        <v>149</v>
      </c>
      <c r="E18" t="s">
        <v>33</v>
      </c>
      <c r="F18" s="20">
        <v>45677</v>
      </c>
      <c r="G18" t="s">
        <v>469</v>
      </c>
      <c r="H18" t="s">
        <v>482</v>
      </c>
      <c r="I18">
        <v>-871.46</v>
      </c>
    </row>
    <row r="19" spans="1:9" x14ac:dyDescent="0.35">
      <c r="A19">
        <v>56300</v>
      </c>
      <c r="B19">
        <v>134</v>
      </c>
      <c r="C19" t="s">
        <v>67</v>
      </c>
      <c r="D19">
        <v>149</v>
      </c>
      <c r="E19" t="s">
        <v>33</v>
      </c>
      <c r="F19" s="20">
        <v>45677</v>
      </c>
      <c r="G19" t="s">
        <v>469</v>
      </c>
      <c r="H19" t="s">
        <v>483</v>
      </c>
      <c r="I19">
        <v>-910.29</v>
      </c>
    </row>
    <row r="20" spans="1:9" x14ac:dyDescent="0.35">
      <c r="A20">
        <v>56301</v>
      </c>
      <c r="B20">
        <v>134</v>
      </c>
      <c r="C20" t="s">
        <v>67</v>
      </c>
      <c r="D20">
        <v>149</v>
      </c>
      <c r="E20" t="s">
        <v>33</v>
      </c>
      <c r="F20" s="20">
        <v>45677</v>
      </c>
      <c r="G20" t="s">
        <v>469</v>
      </c>
      <c r="H20" t="s">
        <v>484</v>
      </c>
      <c r="I20">
        <v>-763.18</v>
      </c>
    </row>
    <row r="21" spans="1:9" x14ac:dyDescent="0.35">
      <c r="A21">
        <v>56302</v>
      </c>
      <c r="B21">
        <v>134</v>
      </c>
      <c r="C21" t="s">
        <v>67</v>
      </c>
      <c r="D21">
        <v>149</v>
      </c>
      <c r="E21" t="s">
        <v>33</v>
      </c>
      <c r="F21" s="20">
        <v>45677</v>
      </c>
      <c r="G21" t="s">
        <v>469</v>
      </c>
      <c r="H21" t="s">
        <v>485</v>
      </c>
      <c r="I21">
        <v>-763.18</v>
      </c>
    </row>
    <row r="22" spans="1:9" x14ac:dyDescent="0.35">
      <c r="A22">
        <v>56303</v>
      </c>
      <c r="B22">
        <v>134</v>
      </c>
      <c r="C22" t="s">
        <v>67</v>
      </c>
      <c r="D22">
        <v>149</v>
      </c>
      <c r="E22" t="s">
        <v>33</v>
      </c>
      <c r="F22" s="20">
        <v>45677</v>
      </c>
      <c r="G22" t="s">
        <v>469</v>
      </c>
      <c r="H22" t="s">
        <v>486</v>
      </c>
      <c r="I22">
        <v>-873.32</v>
      </c>
    </row>
    <row r="23" spans="1:9" x14ac:dyDescent="0.35">
      <c r="A23">
        <v>56304</v>
      </c>
      <c r="B23">
        <v>134</v>
      </c>
      <c r="C23" t="s">
        <v>67</v>
      </c>
      <c r="D23">
        <v>149</v>
      </c>
      <c r="E23" t="s">
        <v>33</v>
      </c>
      <c r="F23" s="20">
        <v>45677</v>
      </c>
      <c r="G23" t="s">
        <v>469</v>
      </c>
      <c r="H23" t="s">
        <v>487</v>
      </c>
      <c r="I23">
        <v>-708.3</v>
      </c>
    </row>
    <row r="24" spans="1:9" x14ac:dyDescent="0.35">
      <c r="A24">
        <v>56305</v>
      </c>
      <c r="B24">
        <v>134</v>
      </c>
      <c r="C24" t="s">
        <v>67</v>
      </c>
      <c r="D24">
        <v>149</v>
      </c>
      <c r="E24" t="s">
        <v>33</v>
      </c>
      <c r="F24" s="20">
        <v>45677</v>
      </c>
      <c r="G24" t="s">
        <v>469</v>
      </c>
      <c r="H24" t="s">
        <v>488</v>
      </c>
      <c r="I24">
        <v>-657.72</v>
      </c>
    </row>
    <row r="25" spans="1:9" x14ac:dyDescent="0.35">
      <c r="A25">
        <v>56306</v>
      </c>
      <c r="B25">
        <v>134</v>
      </c>
      <c r="C25" t="s">
        <v>67</v>
      </c>
      <c r="D25">
        <v>149</v>
      </c>
      <c r="E25" t="s">
        <v>33</v>
      </c>
      <c r="F25" s="20">
        <v>45677</v>
      </c>
      <c r="G25" t="s">
        <v>469</v>
      </c>
      <c r="H25" t="s">
        <v>489</v>
      </c>
      <c r="I25">
        <v>-708.29</v>
      </c>
    </row>
    <row r="26" spans="1:9" x14ac:dyDescent="0.35">
      <c r="A26">
        <v>56307</v>
      </c>
      <c r="B26">
        <v>134</v>
      </c>
      <c r="C26" t="s">
        <v>67</v>
      </c>
      <c r="D26">
        <v>149</v>
      </c>
      <c r="E26" t="s">
        <v>33</v>
      </c>
      <c r="F26" s="20">
        <v>45677</v>
      </c>
      <c r="G26" t="s">
        <v>469</v>
      </c>
      <c r="H26" t="s">
        <v>490</v>
      </c>
      <c r="I26">
        <v>-1123.6500000000001</v>
      </c>
    </row>
    <row r="27" spans="1:9" x14ac:dyDescent="0.35">
      <c r="A27">
        <v>56308</v>
      </c>
      <c r="B27">
        <v>134</v>
      </c>
      <c r="C27" t="s">
        <v>67</v>
      </c>
      <c r="D27">
        <v>149</v>
      </c>
      <c r="E27" t="s">
        <v>33</v>
      </c>
      <c r="F27" s="20">
        <v>45677</v>
      </c>
      <c r="G27" t="s">
        <v>469</v>
      </c>
      <c r="H27" t="s">
        <v>491</v>
      </c>
      <c r="I27">
        <v>-736.8</v>
      </c>
    </row>
    <row r="28" spans="1:9" x14ac:dyDescent="0.35">
      <c r="A28">
        <v>56309</v>
      </c>
      <c r="B28">
        <v>134</v>
      </c>
      <c r="C28" t="s">
        <v>67</v>
      </c>
      <c r="D28">
        <v>149</v>
      </c>
      <c r="E28" t="s">
        <v>33</v>
      </c>
      <c r="F28" s="20">
        <v>45677</v>
      </c>
      <c r="G28" t="s">
        <v>469</v>
      </c>
      <c r="H28" t="s">
        <v>492</v>
      </c>
      <c r="I28">
        <v>-706.07</v>
      </c>
    </row>
    <row r="29" spans="1:9" x14ac:dyDescent="0.35">
      <c r="A29">
        <v>56310</v>
      </c>
      <c r="B29">
        <v>134</v>
      </c>
      <c r="C29" t="s">
        <v>67</v>
      </c>
      <c r="D29">
        <v>149</v>
      </c>
      <c r="E29" t="s">
        <v>33</v>
      </c>
      <c r="F29" s="20">
        <v>45677</v>
      </c>
      <c r="G29" t="s">
        <v>469</v>
      </c>
      <c r="H29" t="s">
        <v>493</v>
      </c>
      <c r="I29">
        <v>-708.29</v>
      </c>
    </row>
    <row r="30" spans="1:9" x14ac:dyDescent="0.35">
      <c r="A30">
        <v>56311</v>
      </c>
      <c r="B30">
        <v>134</v>
      </c>
      <c r="C30" t="s">
        <v>67</v>
      </c>
      <c r="D30">
        <v>149</v>
      </c>
      <c r="E30" t="s">
        <v>33</v>
      </c>
      <c r="F30" s="20">
        <v>45677</v>
      </c>
      <c r="G30" t="s">
        <v>469</v>
      </c>
      <c r="H30" t="s">
        <v>494</v>
      </c>
      <c r="I30">
        <v>-789.99</v>
      </c>
    </row>
    <row r="31" spans="1:9" x14ac:dyDescent="0.35">
      <c r="A31">
        <v>56312</v>
      </c>
      <c r="B31">
        <v>134</v>
      </c>
      <c r="C31" t="s">
        <v>67</v>
      </c>
      <c r="D31">
        <v>149</v>
      </c>
      <c r="E31" t="s">
        <v>33</v>
      </c>
      <c r="F31" s="20">
        <v>45677</v>
      </c>
      <c r="G31" t="s">
        <v>469</v>
      </c>
      <c r="H31" t="s">
        <v>495</v>
      </c>
      <c r="I31">
        <v>-708.29</v>
      </c>
    </row>
    <row r="32" spans="1:9" x14ac:dyDescent="0.35">
      <c r="A32">
        <v>56313</v>
      </c>
      <c r="B32">
        <v>134</v>
      </c>
      <c r="C32" t="s">
        <v>67</v>
      </c>
      <c r="D32">
        <v>149</v>
      </c>
      <c r="E32" t="s">
        <v>33</v>
      </c>
      <c r="F32" s="20">
        <v>45677</v>
      </c>
      <c r="G32" t="s">
        <v>469</v>
      </c>
      <c r="H32" t="s">
        <v>496</v>
      </c>
      <c r="I32">
        <v>-726.65</v>
      </c>
    </row>
    <row r="33" spans="1:9" x14ac:dyDescent="0.35">
      <c r="A33">
        <v>56314</v>
      </c>
      <c r="B33">
        <v>134</v>
      </c>
      <c r="C33" t="s">
        <v>67</v>
      </c>
      <c r="D33">
        <v>149</v>
      </c>
      <c r="E33" t="s">
        <v>33</v>
      </c>
      <c r="F33" s="20">
        <v>45677</v>
      </c>
      <c r="G33" t="s">
        <v>469</v>
      </c>
      <c r="H33" t="s">
        <v>497</v>
      </c>
      <c r="I33">
        <v>-867.68</v>
      </c>
    </row>
    <row r="34" spans="1:9" x14ac:dyDescent="0.35">
      <c r="A34">
        <v>56315</v>
      </c>
      <c r="B34">
        <v>134</v>
      </c>
      <c r="C34" t="s">
        <v>67</v>
      </c>
      <c r="D34">
        <v>149</v>
      </c>
      <c r="E34" t="s">
        <v>33</v>
      </c>
      <c r="F34" s="20">
        <v>45677</v>
      </c>
      <c r="G34" t="s">
        <v>469</v>
      </c>
      <c r="H34" t="s">
        <v>498</v>
      </c>
      <c r="I34">
        <v>-747.43</v>
      </c>
    </row>
    <row r="35" spans="1:9" x14ac:dyDescent="0.35">
      <c r="A35">
        <v>56316</v>
      </c>
      <c r="B35">
        <v>134</v>
      </c>
      <c r="C35" t="s">
        <v>67</v>
      </c>
      <c r="D35">
        <v>149</v>
      </c>
      <c r="E35" t="s">
        <v>33</v>
      </c>
      <c r="F35" s="20">
        <v>45677</v>
      </c>
      <c r="G35" t="s">
        <v>469</v>
      </c>
      <c r="H35" t="s">
        <v>499</v>
      </c>
      <c r="I35">
        <v>-888.65</v>
      </c>
    </row>
    <row r="36" spans="1:9" x14ac:dyDescent="0.35">
      <c r="A36">
        <v>56317</v>
      </c>
      <c r="B36">
        <v>134</v>
      </c>
      <c r="C36" t="s">
        <v>67</v>
      </c>
      <c r="D36">
        <v>149</v>
      </c>
      <c r="E36" t="s">
        <v>33</v>
      </c>
      <c r="F36" s="20">
        <v>45677</v>
      </c>
      <c r="G36" t="s">
        <v>469</v>
      </c>
      <c r="H36" t="s">
        <v>500</v>
      </c>
      <c r="I36">
        <v>-708.3</v>
      </c>
    </row>
    <row r="37" spans="1:9" x14ac:dyDescent="0.35">
      <c r="A37">
        <v>56318</v>
      </c>
      <c r="B37">
        <v>134</v>
      </c>
      <c r="C37" t="s">
        <v>67</v>
      </c>
      <c r="D37">
        <v>149</v>
      </c>
      <c r="E37" t="s">
        <v>33</v>
      </c>
      <c r="F37" s="20">
        <v>45677</v>
      </c>
      <c r="G37" t="s">
        <v>469</v>
      </c>
      <c r="H37" t="s">
        <v>501</v>
      </c>
      <c r="I37">
        <v>-763.49</v>
      </c>
    </row>
    <row r="38" spans="1:9" x14ac:dyDescent="0.35">
      <c r="A38">
        <v>56319</v>
      </c>
      <c r="B38">
        <v>134</v>
      </c>
      <c r="C38" t="s">
        <v>67</v>
      </c>
      <c r="D38">
        <v>149</v>
      </c>
      <c r="E38" t="s">
        <v>33</v>
      </c>
      <c r="F38" s="20">
        <v>45677</v>
      </c>
      <c r="G38" t="s">
        <v>469</v>
      </c>
      <c r="H38" t="s">
        <v>502</v>
      </c>
      <c r="I38">
        <v>-719.75</v>
      </c>
    </row>
    <row r="39" spans="1:9" x14ac:dyDescent="0.35">
      <c r="A39">
        <v>56320</v>
      </c>
      <c r="B39">
        <v>134</v>
      </c>
      <c r="C39" t="s">
        <v>67</v>
      </c>
      <c r="D39">
        <v>149</v>
      </c>
      <c r="E39" t="s">
        <v>33</v>
      </c>
      <c r="F39" s="20">
        <v>45677</v>
      </c>
      <c r="G39" t="s">
        <v>469</v>
      </c>
      <c r="H39" t="s">
        <v>503</v>
      </c>
      <c r="I39">
        <v>-827.94</v>
      </c>
    </row>
    <row r="40" spans="1:9" x14ac:dyDescent="0.35">
      <c r="A40">
        <v>56321</v>
      </c>
      <c r="B40">
        <v>134</v>
      </c>
      <c r="C40" t="s">
        <v>67</v>
      </c>
      <c r="D40">
        <v>149</v>
      </c>
      <c r="E40" t="s">
        <v>33</v>
      </c>
      <c r="F40" s="20">
        <v>45677</v>
      </c>
      <c r="G40" t="s">
        <v>469</v>
      </c>
      <c r="H40" t="s">
        <v>504</v>
      </c>
      <c r="I40">
        <v>-888.65</v>
      </c>
    </row>
    <row r="41" spans="1:9" x14ac:dyDescent="0.35">
      <c r="A41">
        <v>56322</v>
      </c>
      <c r="B41">
        <v>134</v>
      </c>
      <c r="C41" t="s">
        <v>67</v>
      </c>
      <c r="D41">
        <v>149</v>
      </c>
      <c r="E41" t="s">
        <v>33</v>
      </c>
      <c r="F41" s="20">
        <v>45677</v>
      </c>
      <c r="G41" t="s">
        <v>469</v>
      </c>
      <c r="H41" t="s">
        <v>505</v>
      </c>
      <c r="I41">
        <v>-735.47</v>
      </c>
    </row>
    <row r="42" spans="1:9" x14ac:dyDescent="0.35">
      <c r="A42">
        <v>56323</v>
      </c>
      <c r="B42">
        <v>134</v>
      </c>
      <c r="C42" t="s">
        <v>67</v>
      </c>
      <c r="D42">
        <v>149</v>
      </c>
      <c r="E42" t="s">
        <v>33</v>
      </c>
      <c r="F42" s="20">
        <v>45677</v>
      </c>
      <c r="G42" t="s">
        <v>469</v>
      </c>
      <c r="H42" t="s">
        <v>506</v>
      </c>
      <c r="I42">
        <v>-765.56</v>
      </c>
    </row>
    <row r="43" spans="1:9" x14ac:dyDescent="0.35">
      <c r="A43">
        <v>56324</v>
      </c>
      <c r="B43">
        <v>134</v>
      </c>
      <c r="C43" t="s">
        <v>67</v>
      </c>
      <c r="D43">
        <v>149</v>
      </c>
      <c r="E43" t="s">
        <v>33</v>
      </c>
      <c r="F43" s="20">
        <v>45677</v>
      </c>
      <c r="G43" t="s">
        <v>469</v>
      </c>
      <c r="H43" t="s">
        <v>507</v>
      </c>
      <c r="I43">
        <v>-936.72</v>
      </c>
    </row>
    <row r="44" spans="1:9" x14ac:dyDescent="0.35">
      <c r="A44">
        <v>56325</v>
      </c>
      <c r="B44">
        <v>134</v>
      </c>
      <c r="C44" t="s">
        <v>67</v>
      </c>
      <c r="D44">
        <v>149</v>
      </c>
      <c r="E44" t="s">
        <v>33</v>
      </c>
      <c r="F44" s="20">
        <v>45677</v>
      </c>
      <c r="G44" t="s">
        <v>469</v>
      </c>
      <c r="H44" t="s">
        <v>508</v>
      </c>
      <c r="I44">
        <v>-766.22</v>
      </c>
    </row>
    <row r="45" spans="1:9" x14ac:dyDescent="0.35">
      <c r="A45">
        <v>56326</v>
      </c>
      <c r="B45">
        <v>134</v>
      </c>
      <c r="C45" t="s">
        <v>67</v>
      </c>
      <c r="D45">
        <v>149</v>
      </c>
      <c r="E45" t="s">
        <v>33</v>
      </c>
      <c r="F45" s="20">
        <v>45677</v>
      </c>
      <c r="G45" t="s">
        <v>469</v>
      </c>
      <c r="H45" t="s">
        <v>509</v>
      </c>
      <c r="I45">
        <v>-1124.8399999999999</v>
      </c>
    </row>
    <row r="46" spans="1:9" x14ac:dyDescent="0.35">
      <c r="A46">
        <v>56327</v>
      </c>
      <c r="B46">
        <v>134</v>
      </c>
      <c r="C46" t="s">
        <v>67</v>
      </c>
      <c r="D46">
        <v>149</v>
      </c>
      <c r="E46" t="s">
        <v>33</v>
      </c>
      <c r="F46" s="20">
        <v>45677</v>
      </c>
      <c r="G46" t="s">
        <v>469</v>
      </c>
      <c r="H46" t="s">
        <v>510</v>
      </c>
      <c r="I46">
        <v>-711.6</v>
      </c>
    </row>
    <row r="47" spans="1:9" x14ac:dyDescent="0.35">
      <c r="A47">
        <v>56328</v>
      </c>
      <c r="B47">
        <v>134</v>
      </c>
      <c r="C47" t="s">
        <v>67</v>
      </c>
      <c r="D47">
        <v>149</v>
      </c>
      <c r="E47" t="s">
        <v>33</v>
      </c>
      <c r="F47" s="20">
        <v>45677</v>
      </c>
      <c r="G47" t="s">
        <v>469</v>
      </c>
      <c r="H47" t="s">
        <v>511</v>
      </c>
      <c r="I47">
        <v>-722.01</v>
      </c>
    </row>
    <row r="48" spans="1:9" x14ac:dyDescent="0.35">
      <c r="A48">
        <v>56329</v>
      </c>
      <c r="B48">
        <v>134</v>
      </c>
      <c r="C48" t="s">
        <v>67</v>
      </c>
      <c r="D48">
        <v>149</v>
      </c>
      <c r="E48" t="s">
        <v>33</v>
      </c>
      <c r="F48" s="20">
        <v>45677</v>
      </c>
      <c r="G48" t="s">
        <v>469</v>
      </c>
      <c r="H48" t="s">
        <v>512</v>
      </c>
      <c r="I48">
        <v>-703.92</v>
      </c>
    </row>
    <row r="49" spans="1:9" x14ac:dyDescent="0.35">
      <c r="A49">
        <v>56330</v>
      </c>
      <c r="B49">
        <v>134</v>
      </c>
      <c r="C49" t="s">
        <v>67</v>
      </c>
      <c r="D49">
        <v>149</v>
      </c>
      <c r="E49" t="s">
        <v>33</v>
      </c>
      <c r="F49" s="20">
        <v>45677</v>
      </c>
      <c r="G49" t="s">
        <v>469</v>
      </c>
      <c r="H49" t="s">
        <v>513</v>
      </c>
      <c r="I49">
        <v>-708.29</v>
      </c>
    </row>
    <row r="50" spans="1:9" x14ac:dyDescent="0.35">
      <c r="A50">
        <v>56331</v>
      </c>
      <c r="B50">
        <v>134</v>
      </c>
      <c r="C50" t="s">
        <v>67</v>
      </c>
      <c r="D50">
        <v>149</v>
      </c>
      <c r="E50" t="s">
        <v>33</v>
      </c>
      <c r="F50" s="20">
        <v>45677</v>
      </c>
      <c r="G50" t="s">
        <v>469</v>
      </c>
      <c r="H50" t="s">
        <v>514</v>
      </c>
      <c r="I50">
        <v>-1077.26</v>
      </c>
    </row>
    <row r="51" spans="1:9" x14ac:dyDescent="0.35">
      <c r="A51">
        <v>56332</v>
      </c>
      <c r="B51">
        <v>134</v>
      </c>
      <c r="C51" t="s">
        <v>67</v>
      </c>
      <c r="D51">
        <v>149</v>
      </c>
      <c r="E51" t="s">
        <v>33</v>
      </c>
      <c r="F51" s="20">
        <v>45677</v>
      </c>
      <c r="G51" t="s">
        <v>469</v>
      </c>
      <c r="H51" t="s">
        <v>515</v>
      </c>
      <c r="I51">
        <v>-816.07</v>
      </c>
    </row>
    <row r="52" spans="1:9" x14ac:dyDescent="0.35">
      <c r="A52">
        <v>56333</v>
      </c>
      <c r="B52">
        <v>134</v>
      </c>
      <c r="C52" t="s">
        <v>67</v>
      </c>
      <c r="D52">
        <v>149</v>
      </c>
      <c r="E52" t="s">
        <v>33</v>
      </c>
      <c r="F52" s="20">
        <v>45677</v>
      </c>
      <c r="G52" t="s">
        <v>469</v>
      </c>
      <c r="H52" t="s">
        <v>516</v>
      </c>
      <c r="I52">
        <v>-824.68</v>
      </c>
    </row>
    <row r="53" spans="1:9" x14ac:dyDescent="0.35">
      <c r="A53">
        <v>56334</v>
      </c>
      <c r="B53">
        <v>134</v>
      </c>
      <c r="C53" t="s">
        <v>67</v>
      </c>
      <c r="D53">
        <v>149</v>
      </c>
      <c r="E53" t="s">
        <v>33</v>
      </c>
      <c r="F53" s="20">
        <v>45677</v>
      </c>
      <c r="G53" t="s">
        <v>469</v>
      </c>
      <c r="H53" t="s">
        <v>517</v>
      </c>
      <c r="I53">
        <v>-695.14</v>
      </c>
    </row>
    <row r="54" spans="1:9" x14ac:dyDescent="0.35">
      <c r="A54">
        <v>56335</v>
      </c>
      <c r="B54">
        <v>134</v>
      </c>
      <c r="C54" t="s">
        <v>67</v>
      </c>
      <c r="D54">
        <v>149</v>
      </c>
      <c r="E54" t="s">
        <v>33</v>
      </c>
      <c r="F54" s="20">
        <v>45677</v>
      </c>
      <c r="G54" t="s">
        <v>469</v>
      </c>
      <c r="H54" t="s">
        <v>518</v>
      </c>
      <c r="I54">
        <v>-838.44</v>
      </c>
    </row>
    <row r="55" spans="1:9" x14ac:dyDescent="0.35">
      <c r="A55">
        <v>56336</v>
      </c>
      <c r="B55">
        <v>134</v>
      </c>
      <c r="C55" t="s">
        <v>67</v>
      </c>
      <c r="D55">
        <v>149</v>
      </c>
      <c r="E55" t="s">
        <v>33</v>
      </c>
      <c r="F55" s="20">
        <v>45677</v>
      </c>
      <c r="G55" t="s">
        <v>469</v>
      </c>
      <c r="H55" t="s">
        <v>519</v>
      </c>
      <c r="I55">
        <v>-763.49</v>
      </c>
    </row>
    <row r="56" spans="1:9" x14ac:dyDescent="0.35">
      <c r="A56">
        <v>56337</v>
      </c>
      <c r="B56">
        <v>134</v>
      </c>
      <c r="C56" t="s">
        <v>67</v>
      </c>
      <c r="D56">
        <v>149</v>
      </c>
      <c r="E56" t="s">
        <v>33</v>
      </c>
      <c r="F56" s="20">
        <v>45677</v>
      </c>
      <c r="G56" t="s">
        <v>469</v>
      </c>
      <c r="H56" t="s">
        <v>520</v>
      </c>
      <c r="I56">
        <v>-787.49</v>
      </c>
    </row>
    <row r="57" spans="1:9" x14ac:dyDescent="0.35">
      <c r="A57">
        <v>56338</v>
      </c>
      <c r="B57">
        <v>134</v>
      </c>
      <c r="C57" t="s">
        <v>67</v>
      </c>
      <c r="D57">
        <v>149</v>
      </c>
      <c r="E57" t="s">
        <v>33</v>
      </c>
      <c r="F57" s="20">
        <v>45677</v>
      </c>
      <c r="G57" t="s">
        <v>469</v>
      </c>
      <c r="H57" t="s">
        <v>521</v>
      </c>
      <c r="I57">
        <v>-715.6</v>
      </c>
    </row>
    <row r="58" spans="1:9" x14ac:dyDescent="0.35">
      <c r="A58">
        <v>56339</v>
      </c>
      <c r="B58">
        <v>134</v>
      </c>
      <c r="C58" t="s">
        <v>67</v>
      </c>
      <c r="D58">
        <v>149</v>
      </c>
      <c r="E58" t="s">
        <v>33</v>
      </c>
      <c r="F58" s="20">
        <v>45677</v>
      </c>
      <c r="G58" t="s">
        <v>469</v>
      </c>
      <c r="H58" t="s">
        <v>522</v>
      </c>
      <c r="I58">
        <v>-710.27</v>
      </c>
    </row>
    <row r="59" spans="1:9" x14ac:dyDescent="0.35">
      <c r="A59">
        <v>56277</v>
      </c>
      <c r="B59">
        <v>133</v>
      </c>
      <c r="C59" t="s">
        <v>523</v>
      </c>
      <c r="D59">
        <v>149</v>
      </c>
      <c r="E59" t="s">
        <v>33</v>
      </c>
      <c r="F59" s="20">
        <v>45674.541666666657</v>
      </c>
      <c r="G59" t="s">
        <v>467</v>
      </c>
      <c r="H59" t="s">
        <v>524</v>
      </c>
      <c r="I59">
        <v>98.81</v>
      </c>
    </row>
    <row r="60" spans="1:9" x14ac:dyDescent="0.35">
      <c r="A60">
        <v>56278</v>
      </c>
      <c r="B60">
        <v>133</v>
      </c>
      <c r="C60" t="s">
        <v>523</v>
      </c>
      <c r="D60">
        <v>149</v>
      </c>
      <c r="E60" t="s">
        <v>33</v>
      </c>
      <c r="F60" s="20">
        <v>45674.541666666657</v>
      </c>
      <c r="G60" t="s">
        <v>467</v>
      </c>
      <c r="H60" t="s">
        <v>525</v>
      </c>
      <c r="I60">
        <v>3000</v>
      </c>
    </row>
    <row r="61" spans="1:9" x14ac:dyDescent="0.35">
      <c r="A61">
        <v>56279</v>
      </c>
      <c r="B61">
        <v>133</v>
      </c>
      <c r="C61" t="s">
        <v>523</v>
      </c>
      <c r="D61">
        <v>149</v>
      </c>
      <c r="E61" t="s">
        <v>33</v>
      </c>
      <c r="F61" s="20">
        <v>45674.541666666657</v>
      </c>
      <c r="G61" t="s">
        <v>467</v>
      </c>
      <c r="H61" t="s">
        <v>525</v>
      </c>
      <c r="I61">
        <v>1875</v>
      </c>
    </row>
    <row r="62" spans="1:9" x14ac:dyDescent="0.35">
      <c r="A62">
        <v>56275</v>
      </c>
      <c r="B62">
        <v>133</v>
      </c>
      <c r="C62" t="s">
        <v>523</v>
      </c>
      <c r="D62">
        <v>149</v>
      </c>
      <c r="E62" t="s">
        <v>33</v>
      </c>
      <c r="F62" s="20">
        <v>45673.541666666657</v>
      </c>
      <c r="G62" t="s">
        <v>467</v>
      </c>
      <c r="H62" t="s">
        <v>526</v>
      </c>
      <c r="I62">
        <v>86.39</v>
      </c>
    </row>
    <row r="63" spans="1:9" x14ac:dyDescent="0.35">
      <c r="A63">
        <v>56276</v>
      </c>
      <c r="B63">
        <v>133</v>
      </c>
      <c r="C63" t="s">
        <v>523</v>
      </c>
      <c r="D63">
        <v>149</v>
      </c>
      <c r="E63" t="s">
        <v>33</v>
      </c>
      <c r="F63" s="20">
        <v>45673.541666666657</v>
      </c>
      <c r="G63" t="s">
        <v>469</v>
      </c>
      <c r="H63" t="s">
        <v>527</v>
      </c>
      <c r="I63">
        <v>-43700</v>
      </c>
    </row>
    <row r="64" spans="1:9" x14ac:dyDescent="0.35">
      <c r="A64">
        <v>56282</v>
      </c>
      <c r="B64">
        <v>134</v>
      </c>
      <c r="C64" t="s">
        <v>67</v>
      </c>
      <c r="D64">
        <v>149</v>
      </c>
      <c r="E64" t="s">
        <v>33</v>
      </c>
      <c r="F64" s="20">
        <v>45673</v>
      </c>
      <c r="G64" t="s">
        <v>467</v>
      </c>
      <c r="H64" t="s">
        <v>468</v>
      </c>
      <c r="I64">
        <v>11950</v>
      </c>
    </row>
    <row r="65" spans="1:9" x14ac:dyDescent="0.35">
      <c r="A65">
        <v>56283</v>
      </c>
      <c r="B65">
        <v>134</v>
      </c>
      <c r="C65" t="s">
        <v>67</v>
      </c>
      <c r="D65">
        <v>149</v>
      </c>
      <c r="E65" t="s">
        <v>33</v>
      </c>
      <c r="F65" s="20">
        <v>45673</v>
      </c>
      <c r="G65" t="s">
        <v>469</v>
      </c>
      <c r="H65" t="s">
        <v>503</v>
      </c>
      <c r="I65">
        <v>-6379.11</v>
      </c>
    </row>
    <row r="66" spans="1:9" x14ac:dyDescent="0.35">
      <c r="A66">
        <v>56284</v>
      </c>
      <c r="B66">
        <v>134</v>
      </c>
      <c r="C66" t="s">
        <v>67</v>
      </c>
      <c r="D66">
        <v>149</v>
      </c>
      <c r="E66" t="s">
        <v>33</v>
      </c>
      <c r="F66" s="20">
        <v>45673</v>
      </c>
      <c r="G66" t="s">
        <v>469</v>
      </c>
      <c r="H66" t="s">
        <v>474</v>
      </c>
      <c r="I66">
        <v>-5567.35</v>
      </c>
    </row>
    <row r="67" spans="1:9" x14ac:dyDescent="0.35">
      <c r="A67">
        <v>56280</v>
      </c>
      <c r="B67">
        <v>134</v>
      </c>
      <c r="C67" t="s">
        <v>67</v>
      </c>
      <c r="D67">
        <v>149</v>
      </c>
      <c r="E67" t="s">
        <v>33</v>
      </c>
      <c r="F67" s="20">
        <v>45672</v>
      </c>
      <c r="G67" t="s">
        <v>467</v>
      </c>
      <c r="H67" t="s">
        <v>468</v>
      </c>
      <c r="I67">
        <v>400</v>
      </c>
    </row>
    <row r="68" spans="1:9" x14ac:dyDescent="0.35">
      <c r="A68">
        <v>56281</v>
      </c>
      <c r="B68">
        <v>134</v>
      </c>
      <c r="C68" t="s">
        <v>67</v>
      </c>
      <c r="D68">
        <v>149</v>
      </c>
      <c r="E68" t="s">
        <v>33</v>
      </c>
      <c r="F68" s="20">
        <v>45672</v>
      </c>
      <c r="G68" t="s">
        <v>469</v>
      </c>
      <c r="H68" t="s">
        <v>528</v>
      </c>
      <c r="I68">
        <v>-400</v>
      </c>
    </row>
    <row r="69" spans="1:9" x14ac:dyDescent="0.35">
      <c r="A69">
        <v>56274</v>
      </c>
      <c r="B69">
        <v>133</v>
      </c>
      <c r="C69" t="s">
        <v>523</v>
      </c>
      <c r="D69">
        <v>149</v>
      </c>
      <c r="E69" t="s">
        <v>33</v>
      </c>
      <c r="F69" s="20">
        <v>45671.541666666657</v>
      </c>
      <c r="G69" t="s">
        <v>467</v>
      </c>
      <c r="H69" t="s">
        <v>529</v>
      </c>
      <c r="I69">
        <v>3755</v>
      </c>
    </row>
    <row r="70" spans="1:9" x14ac:dyDescent="0.35">
      <c r="A70">
        <v>54862</v>
      </c>
      <c r="B70">
        <v>134</v>
      </c>
      <c r="C70" t="s">
        <v>67</v>
      </c>
      <c r="D70">
        <v>149</v>
      </c>
      <c r="E70" t="s">
        <v>33</v>
      </c>
      <c r="F70" s="20">
        <v>45671</v>
      </c>
      <c r="G70" t="s">
        <v>467</v>
      </c>
      <c r="H70" t="s">
        <v>530</v>
      </c>
      <c r="I70">
        <v>0.01</v>
      </c>
    </row>
    <row r="71" spans="1:9" x14ac:dyDescent="0.35">
      <c r="A71">
        <v>54863</v>
      </c>
      <c r="B71">
        <v>134</v>
      </c>
      <c r="C71" t="s">
        <v>67</v>
      </c>
      <c r="D71">
        <v>149</v>
      </c>
      <c r="E71" t="s">
        <v>33</v>
      </c>
      <c r="F71" s="20">
        <v>45671</v>
      </c>
      <c r="G71" t="s">
        <v>467</v>
      </c>
      <c r="H71" t="s">
        <v>531</v>
      </c>
      <c r="I71">
        <v>1075.95</v>
      </c>
    </row>
    <row r="72" spans="1:9" x14ac:dyDescent="0.35">
      <c r="A72">
        <v>54864</v>
      </c>
      <c r="B72">
        <v>134</v>
      </c>
      <c r="C72" t="s">
        <v>67</v>
      </c>
      <c r="D72">
        <v>149</v>
      </c>
      <c r="E72" t="s">
        <v>33</v>
      </c>
      <c r="F72" s="20">
        <v>45671</v>
      </c>
      <c r="G72" t="s">
        <v>469</v>
      </c>
      <c r="H72" t="s">
        <v>532</v>
      </c>
      <c r="I72">
        <v>-2500</v>
      </c>
    </row>
    <row r="73" spans="1:9" x14ac:dyDescent="0.35">
      <c r="A73">
        <v>54865</v>
      </c>
      <c r="B73">
        <v>134</v>
      </c>
      <c r="C73" t="s">
        <v>67</v>
      </c>
      <c r="D73">
        <v>149</v>
      </c>
      <c r="E73" t="s">
        <v>33</v>
      </c>
      <c r="F73" s="20">
        <v>45671</v>
      </c>
      <c r="G73" t="s">
        <v>469</v>
      </c>
      <c r="H73" t="s">
        <v>533</v>
      </c>
      <c r="I73">
        <v>-500</v>
      </c>
    </row>
    <row r="74" spans="1:9" x14ac:dyDescent="0.35">
      <c r="A74">
        <v>54866</v>
      </c>
      <c r="B74">
        <v>134</v>
      </c>
      <c r="C74" t="s">
        <v>67</v>
      </c>
      <c r="D74">
        <v>149</v>
      </c>
      <c r="E74" t="s">
        <v>33</v>
      </c>
      <c r="F74" s="20">
        <v>45671</v>
      </c>
      <c r="G74" t="s">
        <v>469</v>
      </c>
      <c r="H74" t="s">
        <v>534</v>
      </c>
      <c r="I74">
        <v>-3000</v>
      </c>
    </row>
    <row r="75" spans="1:9" x14ac:dyDescent="0.35">
      <c r="A75">
        <v>54867</v>
      </c>
      <c r="B75">
        <v>134</v>
      </c>
      <c r="C75" t="s">
        <v>67</v>
      </c>
      <c r="D75">
        <v>149</v>
      </c>
      <c r="E75" t="s">
        <v>33</v>
      </c>
      <c r="F75" s="20">
        <v>45671</v>
      </c>
      <c r="G75" t="s">
        <v>469</v>
      </c>
      <c r="H75" t="s">
        <v>535</v>
      </c>
      <c r="I75">
        <v>-2985.2</v>
      </c>
    </row>
    <row r="76" spans="1:9" x14ac:dyDescent="0.35">
      <c r="A76">
        <v>54868</v>
      </c>
      <c r="B76">
        <v>134</v>
      </c>
      <c r="C76" t="s">
        <v>67</v>
      </c>
      <c r="D76">
        <v>149</v>
      </c>
      <c r="E76" t="s">
        <v>33</v>
      </c>
      <c r="F76" s="20">
        <v>45671</v>
      </c>
      <c r="G76" t="s">
        <v>469</v>
      </c>
      <c r="H76" t="s">
        <v>536</v>
      </c>
      <c r="I76">
        <v>-800</v>
      </c>
    </row>
    <row r="77" spans="1:9" x14ac:dyDescent="0.35">
      <c r="A77">
        <v>54869</v>
      </c>
      <c r="B77">
        <v>134</v>
      </c>
      <c r="C77" t="s">
        <v>67</v>
      </c>
      <c r="D77">
        <v>149</v>
      </c>
      <c r="E77" t="s">
        <v>33</v>
      </c>
      <c r="F77" s="20">
        <v>45671</v>
      </c>
      <c r="G77" t="s">
        <v>469</v>
      </c>
      <c r="H77" t="s">
        <v>537</v>
      </c>
      <c r="I77">
        <v>-3905.24</v>
      </c>
    </row>
    <row r="78" spans="1:9" x14ac:dyDescent="0.35">
      <c r="A78">
        <v>54870</v>
      </c>
      <c r="B78">
        <v>134</v>
      </c>
      <c r="C78" t="s">
        <v>67</v>
      </c>
      <c r="D78">
        <v>149</v>
      </c>
      <c r="E78" t="s">
        <v>33</v>
      </c>
      <c r="F78" s="20">
        <v>45671</v>
      </c>
      <c r="G78" t="s">
        <v>469</v>
      </c>
      <c r="H78" t="s">
        <v>538</v>
      </c>
      <c r="I78">
        <v>-3086.7</v>
      </c>
    </row>
    <row r="79" spans="1:9" x14ac:dyDescent="0.35">
      <c r="A79">
        <v>54871</v>
      </c>
      <c r="B79">
        <v>134</v>
      </c>
      <c r="C79" t="s">
        <v>67</v>
      </c>
      <c r="D79">
        <v>149</v>
      </c>
      <c r="E79" t="s">
        <v>33</v>
      </c>
      <c r="F79" s="20">
        <v>45671</v>
      </c>
      <c r="G79" t="s">
        <v>469</v>
      </c>
      <c r="H79" t="s">
        <v>539</v>
      </c>
      <c r="I79">
        <v>-3882.31</v>
      </c>
    </row>
    <row r="80" spans="1:9" x14ac:dyDescent="0.35">
      <c r="A80">
        <v>54872</v>
      </c>
      <c r="B80">
        <v>134</v>
      </c>
      <c r="C80" t="s">
        <v>67</v>
      </c>
      <c r="D80">
        <v>149</v>
      </c>
      <c r="E80" t="s">
        <v>33</v>
      </c>
      <c r="F80" s="20">
        <v>45671</v>
      </c>
      <c r="G80" t="s">
        <v>469</v>
      </c>
      <c r="H80" t="s">
        <v>537</v>
      </c>
      <c r="I80">
        <v>-437.7</v>
      </c>
    </row>
    <row r="81" spans="1:9" x14ac:dyDescent="0.35">
      <c r="A81">
        <v>54873</v>
      </c>
      <c r="B81">
        <v>134</v>
      </c>
      <c r="C81" t="s">
        <v>67</v>
      </c>
      <c r="D81">
        <v>149</v>
      </c>
      <c r="E81" t="s">
        <v>33</v>
      </c>
      <c r="F81" s="20">
        <v>45671</v>
      </c>
      <c r="G81" t="s">
        <v>469</v>
      </c>
      <c r="H81" t="s">
        <v>540</v>
      </c>
      <c r="I81">
        <v>-1385.16</v>
      </c>
    </row>
    <row r="82" spans="1:9" x14ac:dyDescent="0.35">
      <c r="A82">
        <v>54874</v>
      </c>
      <c r="B82">
        <v>134</v>
      </c>
      <c r="C82" t="s">
        <v>67</v>
      </c>
      <c r="D82">
        <v>149</v>
      </c>
      <c r="E82" t="s">
        <v>33</v>
      </c>
      <c r="F82" s="20">
        <v>45671</v>
      </c>
      <c r="G82" t="s">
        <v>469</v>
      </c>
      <c r="H82" t="s">
        <v>541</v>
      </c>
      <c r="I82">
        <v>-3350</v>
      </c>
    </row>
    <row r="83" spans="1:9" x14ac:dyDescent="0.35">
      <c r="A83">
        <v>54875</v>
      </c>
      <c r="B83">
        <v>134</v>
      </c>
      <c r="C83" t="s">
        <v>67</v>
      </c>
      <c r="D83">
        <v>149</v>
      </c>
      <c r="E83" t="s">
        <v>33</v>
      </c>
      <c r="F83" s="20">
        <v>45671</v>
      </c>
      <c r="G83" t="s">
        <v>469</v>
      </c>
      <c r="H83" t="s">
        <v>542</v>
      </c>
      <c r="I83">
        <v>-3300</v>
      </c>
    </row>
    <row r="84" spans="1:9" x14ac:dyDescent="0.35">
      <c r="A84">
        <v>54876</v>
      </c>
      <c r="B84">
        <v>134</v>
      </c>
      <c r="C84" t="s">
        <v>67</v>
      </c>
      <c r="D84">
        <v>149</v>
      </c>
      <c r="E84" t="s">
        <v>33</v>
      </c>
      <c r="F84" s="20">
        <v>45671</v>
      </c>
      <c r="G84" t="s">
        <v>469</v>
      </c>
      <c r="H84" t="s">
        <v>543</v>
      </c>
      <c r="I84">
        <v>-2000</v>
      </c>
    </row>
    <row r="85" spans="1:9" x14ac:dyDescent="0.35">
      <c r="A85">
        <v>54877</v>
      </c>
      <c r="B85">
        <v>134</v>
      </c>
      <c r="C85" t="s">
        <v>67</v>
      </c>
      <c r="D85">
        <v>149</v>
      </c>
      <c r="E85" t="s">
        <v>33</v>
      </c>
      <c r="F85" s="20">
        <v>45671</v>
      </c>
      <c r="G85" t="s">
        <v>469</v>
      </c>
      <c r="H85" t="s">
        <v>544</v>
      </c>
      <c r="I85">
        <v>-1100</v>
      </c>
    </row>
    <row r="86" spans="1:9" x14ac:dyDescent="0.35">
      <c r="A86">
        <v>54878</v>
      </c>
      <c r="B86">
        <v>134</v>
      </c>
      <c r="C86" t="s">
        <v>67</v>
      </c>
      <c r="D86">
        <v>149</v>
      </c>
      <c r="E86" t="s">
        <v>33</v>
      </c>
      <c r="F86" s="20">
        <v>45671</v>
      </c>
      <c r="G86" t="s">
        <v>469</v>
      </c>
      <c r="H86" t="s">
        <v>545</v>
      </c>
      <c r="I86">
        <v>-4000</v>
      </c>
    </row>
    <row r="87" spans="1:9" x14ac:dyDescent="0.35">
      <c r="A87">
        <v>54924</v>
      </c>
      <c r="B87">
        <v>149</v>
      </c>
      <c r="C87" t="s">
        <v>102</v>
      </c>
      <c r="D87">
        <v>149</v>
      </c>
      <c r="E87" t="s">
        <v>33</v>
      </c>
      <c r="F87" s="20">
        <v>45671</v>
      </c>
      <c r="G87" t="s">
        <v>467</v>
      </c>
      <c r="H87" t="s">
        <v>468</v>
      </c>
      <c r="I87">
        <v>3000</v>
      </c>
    </row>
    <row r="88" spans="1:9" x14ac:dyDescent="0.35">
      <c r="A88">
        <v>54925</v>
      </c>
      <c r="B88">
        <v>149</v>
      </c>
      <c r="C88" t="s">
        <v>102</v>
      </c>
      <c r="D88">
        <v>149</v>
      </c>
      <c r="E88" t="s">
        <v>33</v>
      </c>
      <c r="F88" s="20">
        <v>45671</v>
      </c>
      <c r="G88" t="s">
        <v>467</v>
      </c>
      <c r="H88" t="s">
        <v>468</v>
      </c>
      <c r="I88">
        <v>2550</v>
      </c>
    </row>
    <row r="89" spans="1:9" x14ac:dyDescent="0.35">
      <c r="A89">
        <v>54926</v>
      </c>
      <c r="B89">
        <v>149</v>
      </c>
      <c r="C89" t="s">
        <v>102</v>
      </c>
      <c r="D89">
        <v>149</v>
      </c>
      <c r="E89" t="s">
        <v>33</v>
      </c>
      <c r="F89" s="20">
        <v>45671</v>
      </c>
      <c r="G89" t="s">
        <v>469</v>
      </c>
      <c r="H89" t="s">
        <v>546</v>
      </c>
      <c r="I89">
        <v>-2550</v>
      </c>
    </row>
    <row r="90" spans="1:9" x14ac:dyDescent="0.35">
      <c r="A90">
        <v>54927</v>
      </c>
      <c r="B90">
        <v>149</v>
      </c>
      <c r="C90" t="s">
        <v>102</v>
      </c>
      <c r="D90">
        <v>149</v>
      </c>
      <c r="E90" t="s">
        <v>33</v>
      </c>
      <c r="F90" s="20">
        <v>45671</v>
      </c>
      <c r="G90" t="s">
        <v>469</v>
      </c>
      <c r="H90" t="s">
        <v>533</v>
      </c>
      <c r="I90">
        <v>-3000</v>
      </c>
    </row>
    <row r="91" spans="1:9" x14ac:dyDescent="0.35">
      <c r="A91">
        <v>56272</v>
      </c>
      <c r="B91">
        <v>133</v>
      </c>
      <c r="C91" t="s">
        <v>523</v>
      </c>
      <c r="D91">
        <v>149</v>
      </c>
      <c r="E91" t="s">
        <v>33</v>
      </c>
      <c r="F91" s="20">
        <v>45670.541666666657</v>
      </c>
      <c r="G91" t="s">
        <v>467</v>
      </c>
      <c r="H91" t="s">
        <v>547</v>
      </c>
      <c r="I91">
        <v>350</v>
      </c>
    </row>
    <row r="92" spans="1:9" x14ac:dyDescent="0.35">
      <c r="A92">
        <v>56273</v>
      </c>
      <c r="B92">
        <v>133</v>
      </c>
      <c r="C92" t="s">
        <v>523</v>
      </c>
      <c r="D92">
        <v>149</v>
      </c>
      <c r="E92" t="s">
        <v>33</v>
      </c>
      <c r="F92" s="20">
        <v>45670.541666666657</v>
      </c>
      <c r="G92" t="s">
        <v>467</v>
      </c>
      <c r="H92" t="s">
        <v>548</v>
      </c>
      <c r="I92">
        <v>3148.14</v>
      </c>
    </row>
    <row r="93" spans="1:9" x14ac:dyDescent="0.35">
      <c r="A93">
        <v>54848</v>
      </c>
      <c r="B93">
        <v>134</v>
      </c>
      <c r="C93" t="s">
        <v>67</v>
      </c>
      <c r="D93">
        <v>149</v>
      </c>
      <c r="E93" t="s">
        <v>33</v>
      </c>
      <c r="F93" s="20">
        <v>45670</v>
      </c>
      <c r="G93" t="s">
        <v>467</v>
      </c>
      <c r="H93" t="s">
        <v>531</v>
      </c>
      <c r="I93">
        <v>56915.51</v>
      </c>
    </row>
    <row r="94" spans="1:9" x14ac:dyDescent="0.35">
      <c r="A94">
        <v>54849</v>
      </c>
      <c r="B94">
        <v>134</v>
      </c>
      <c r="C94" t="s">
        <v>67</v>
      </c>
      <c r="D94">
        <v>149</v>
      </c>
      <c r="E94" t="s">
        <v>33</v>
      </c>
      <c r="F94" s="20">
        <v>45670</v>
      </c>
      <c r="G94" t="s">
        <v>467</v>
      </c>
      <c r="H94" t="s">
        <v>531</v>
      </c>
      <c r="I94">
        <v>19485.509999999998</v>
      </c>
    </row>
    <row r="95" spans="1:9" x14ac:dyDescent="0.35">
      <c r="A95">
        <v>54850</v>
      </c>
      <c r="B95">
        <v>134</v>
      </c>
      <c r="C95" t="s">
        <v>67</v>
      </c>
      <c r="D95">
        <v>149</v>
      </c>
      <c r="E95" t="s">
        <v>33</v>
      </c>
      <c r="F95" s="20">
        <v>45670</v>
      </c>
      <c r="G95" t="s">
        <v>469</v>
      </c>
      <c r="H95" t="s">
        <v>549</v>
      </c>
      <c r="I95">
        <v>-550</v>
      </c>
    </row>
    <row r="96" spans="1:9" x14ac:dyDescent="0.35">
      <c r="A96">
        <v>54851</v>
      </c>
      <c r="B96">
        <v>134</v>
      </c>
      <c r="C96" t="s">
        <v>67</v>
      </c>
      <c r="D96">
        <v>149</v>
      </c>
      <c r="E96" t="s">
        <v>33</v>
      </c>
      <c r="F96" s="20">
        <v>45670</v>
      </c>
      <c r="G96" t="s">
        <v>469</v>
      </c>
      <c r="H96" t="s">
        <v>550</v>
      </c>
      <c r="I96">
        <v>-1750</v>
      </c>
    </row>
    <row r="97" spans="1:9" x14ac:dyDescent="0.35">
      <c r="A97">
        <v>54852</v>
      </c>
      <c r="B97">
        <v>134</v>
      </c>
      <c r="C97" t="s">
        <v>67</v>
      </c>
      <c r="D97">
        <v>149</v>
      </c>
      <c r="E97" t="s">
        <v>33</v>
      </c>
      <c r="F97" s="20">
        <v>45670</v>
      </c>
      <c r="G97" t="s">
        <v>469</v>
      </c>
      <c r="H97" t="s">
        <v>551</v>
      </c>
      <c r="I97">
        <v>-1221.2</v>
      </c>
    </row>
    <row r="98" spans="1:9" x14ac:dyDescent="0.35">
      <c r="A98">
        <v>54853</v>
      </c>
      <c r="B98">
        <v>134</v>
      </c>
      <c r="C98" t="s">
        <v>67</v>
      </c>
      <c r="D98">
        <v>149</v>
      </c>
      <c r="E98" t="s">
        <v>33</v>
      </c>
      <c r="F98" s="20">
        <v>45670</v>
      </c>
      <c r="G98" t="s">
        <v>469</v>
      </c>
      <c r="H98" t="s">
        <v>551</v>
      </c>
      <c r="I98">
        <v>-1041.33</v>
      </c>
    </row>
    <row r="99" spans="1:9" x14ac:dyDescent="0.35">
      <c r="A99">
        <v>54854</v>
      </c>
      <c r="B99">
        <v>134</v>
      </c>
      <c r="C99" t="s">
        <v>67</v>
      </c>
      <c r="D99">
        <v>149</v>
      </c>
      <c r="E99" t="s">
        <v>33</v>
      </c>
      <c r="F99" s="20">
        <v>45670</v>
      </c>
      <c r="G99" t="s">
        <v>469</v>
      </c>
      <c r="H99" t="s">
        <v>552</v>
      </c>
      <c r="I99">
        <v>-135.94999999999999</v>
      </c>
    </row>
    <row r="100" spans="1:9" x14ac:dyDescent="0.35">
      <c r="A100">
        <v>54855</v>
      </c>
      <c r="B100">
        <v>134</v>
      </c>
      <c r="C100" t="s">
        <v>67</v>
      </c>
      <c r="D100">
        <v>149</v>
      </c>
      <c r="E100" t="s">
        <v>33</v>
      </c>
      <c r="F100" s="20">
        <v>45670</v>
      </c>
      <c r="G100" t="s">
        <v>469</v>
      </c>
      <c r="H100" t="s">
        <v>549</v>
      </c>
      <c r="I100">
        <v>-200</v>
      </c>
    </row>
    <row r="101" spans="1:9" x14ac:dyDescent="0.35">
      <c r="A101">
        <v>54856</v>
      </c>
      <c r="B101">
        <v>134</v>
      </c>
      <c r="C101" t="s">
        <v>67</v>
      </c>
      <c r="D101">
        <v>149</v>
      </c>
      <c r="E101" t="s">
        <v>33</v>
      </c>
      <c r="F101" s="20">
        <v>45670</v>
      </c>
      <c r="G101" t="s">
        <v>469</v>
      </c>
      <c r="H101" t="s">
        <v>553</v>
      </c>
      <c r="I101">
        <v>-945</v>
      </c>
    </row>
    <row r="102" spans="1:9" x14ac:dyDescent="0.35">
      <c r="A102">
        <v>54857</v>
      </c>
      <c r="B102">
        <v>134</v>
      </c>
      <c r="C102" t="s">
        <v>67</v>
      </c>
      <c r="D102">
        <v>149</v>
      </c>
      <c r="E102" t="s">
        <v>33</v>
      </c>
      <c r="F102" s="20">
        <v>45670</v>
      </c>
      <c r="G102" t="s">
        <v>469</v>
      </c>
      <c r="H102" t="s">
        <v>553</v>
      </c>
      <c r="I102">
        <v>-165.47</v>
      </c>
    </row>
    <row r="103" spans="1:9" x14ac:dyDescent="0.35">
      <c r="A103">
        <v>54858</v>
      </c>
      <c r="B103">
        <v>134</v>
      </c>
      <c r="C103" t="s">
        <v>67</v>
      </c>
      <c r="D103">
        <v>149</v>
      </c>
      <c r="E103" t="s">
        <v>33</v>
      </c>
      <c r="F103" s="20">
        <v>45670</v>
      </c>
      <c r="G103" t="s">
        <v>469</v>
      </c>
      <c r="H103" t="s">
        <v>554</v>
      </c>
      <c r="I103">
        <v>-270</v>
      </c>
    </row>
    <row r="104" spans="1:9" x14ac:dyDescent="0.35">
      <c r="A104">
        <v>54859</v>
      </c>
      <c r="B104">
        <v>134</v>
      </c>
      <c r="C104" t="s">
        <v>67</v>
      </c>
      <c r="D104">
        <v>149</v>
      </c>
      <c r="E104" t="s">
        <v>33</v>
      </c>
      <c r="F104" s="20">
        <v>45670</v>
      </c>
      <c r="G104" t="s">
        <v>469</v>
      </c>
      <c r="H104" t="s">
        <v>555</v>
      </c>
      <c r="I104">
        <v>-19700</v>
      </c>
    </row>
    <row r="105" spans="1:9" x14ac:dyDescent="0.35">
      <c r="A105">
        <v>54860</v>
      </c>
      <c r="B105">
        <v>134</v>
      </c>
      <c r="C105" t="s">
        <v>67</v>
      </c>
      <c r="D105">
        <v>149</v>
      </c>
      <c r="E105" t="s">
        <v>33</v>
      </c>
      <c r="F105" s="20">
        <v>45670</v>
      </c>
      <c r="G105" t="s">
        <v>469</v>
      </c>
      <c r="H105" t="s">
        <v>555</v>
      </c>
      <c r="I105">
        <v>-650</v>
      </c>
    </row>
    <row r="106" spans="1:9" x14ac:dyDescent="0.35">
      <c r="A106">
        <v>54861</v>
      </c>
      <c r="B106">
        <v>134</v>
      </c>
      <c r="C106" t="s">
        <v>67</v>
      </c>
      <c r="D106">
        <v>149</v>
      </c>
      <c r="E106" t="s">
        <v>33</v>
      </c>
      <c r="F106" s="20">
        <v>45670</v>
      </c>
      <c r="G106" t="s">
        <v>469</v>
      </c>
      <c r="H106" t="s">
        <v>556</v>
      </c>
      <c r="I106">
        <v>-10200</v>
      </c>
    </row>
    <row r="107" spans="1:9" x14ac:dyDescent="0.35">
      <c r="A107">
        <v>54938</v>
      </c>
      <c r="B107">
        <v>133</v>
      </c>
      <c r="C107" t="s">
        <v>523</v>
      </c>
      <c r="D107">
        <v>149</v>
      </c>
      <c r="E107" t="s">
        <v>33</v>
      </c>
      <c r="F107" s="20">
        <v>45667.541666666657</v>
      </c>
      <c r="G107" t="s">
        <v>467</v>
      </c>
      <c r="H107" t="s">
        <v>557</v>
      </c>
      <c r="I107">
        <v>191.24</v>
      </c>
    </row>
    <row r="108" spans="1:9" x14ac:dyDescent="0.35">
      <c r="A108">
        <v>54939</v>
      </c>
      <c r="B108">
        <v>133</v>
      </c>
      <c r="C108" t="s">
        <v>523</v>
      </c>
      <c r="D108">
        <v>149</v>
      </c>
      <c r="E108" t="s">
        <v>33</v>
      </c>
      <c r="F108" s="20">
        <v>45667.541666666657</v>
      </c>
      <c r="G108" t="s">
        <v>467</v>
      </c>
      <c r="H108" t="s">
        <v>548</v>
      </c>
      <c r="I108">
        <v>50.22</v>
      </c>
    </row>
    <row r="109" spans="1:9" x14ac:dyDescent="0.35">
      <c r="A109">
        <v>54940</v>
      </c>
      <c r="B109">
        <v>133</v>
      </c>
      <c r="C109" t="s">
        <v>523</v>
      </c>
      <c r="D109">
        <v>149</v>
      </c>
      <c r="E109" t="s">
        <v>33</v>
      </c>
      <c r="F109" s="20">
        <v>45667.541666666657</v>
      </c>
      <c r="G109" t="s">
        <v>467</v>
      </c>
      <c r="H109" t="s">
        <v>558</v>
      </c>
      <c r="I109">
        <v>35750</v>
      </c>
    </row>
    <row r="110" spans="1:9" x14ac:dyDescent="0.35">
      <c r="A110">
        <v>54836</v>
      </c>
      <c r="B110">
        <v>134</v>
      </c>
      <c r="C110" t="s">
        <v>67</v>
      </c>
      <c r="D110">
        <v>149</v>
      </c>
      <c r="E110" t="s">
        <v>33</v>
      </c>
      <c r="F110" s="20">
        <v>45667</v>
      </c>
      <c r="G110" t="s">
        <v>467</v>
      </c>
      <c r="H110" t="s">
        <v>530</v>
      </c>
      <c r="I110">
        <v>0.01</v>
      </c>
    </row>
    <row r="111" spans="1:9" x14ac:dyDescent="0.35">
      <c r="A111">
        <v>54837</v>
      </c>
      <c r="B111">
        <v>134</v>
      </c>
      <c r="C111" t="s">
        <v>67</v>
      </c>
      <c r="D111">
        <v>149</v>
      </c>
      <c r="E111" t="s">
        <v>33</v>
      </c>
      <c r="F111" s="20">
        <v>45667</v>
      </c>
      <c r="G111" t="s">
        <v>467</v>
      </c>
      <c r="H111" t="s">
        <v>531</v>
      </c>
      <c r="I111">
        <v>1382.06</v>
      </c>
    </row>
    <row r="112" spans="1:9" x14ac:dyDescent="0.35">
      <c r="A112">
        <v>54838</v>
      </c>
      <c r="B112">
        <v>134</v>
      </c>
      <c r="C112" t="s">
        <v>67</v>
      </c>
      <c r="D112">
        <v>149</v>
      </c>
      <c r="E112" t="s">
        <v>33</v>
      </c>
      <c r="F112" s="20">
        <v>45667</v>
      </c>
      <c r="G112" t="s">
        <v>467</v>
      </c>
      <c r="H112" t="s">
        <v>531</v>
      </c>
      <c r="I112">
        <v>13516.29</v>
      </c>
    </row>
    <row r="113" spans="1:9" x14ac:dyDescent="0.35">
      <c r="A113">
        <v>54839</v>
      </c>
      <c r="B113">
        <v>134</v>
      </c>
      <c r="C113" t="s">
        <v>67</v>
      </c>
      <c r="D113">
        <v>149</v>
      </c>
      <c r="E113" t="s">
        <v>33</v>
      </c>
      <c r="F113" s="20">
        <v>45667</v>
      </c>
      <c r="G113" t="s">
        <v>469</v>
      </c>
      <c r="H113" t="s">
        <v>559</v>
      </c>
      <c r="I113">
        <v>-2400</v>
      </c>
    </row>
    <row r="114" spans="1:9" x14ac:dyDescent="0.35">
      <c r="A114">
        <v>54840</v>
      </c>
      <c r="B114">
        <v>134</v>
      </c>
      <c r="C114" t="s">
        <v>67</v>
      </c>
      <c r="D114">
        <v>149</v>
      </c>
      <c r="E114" t="s">
        <v>33</v>
      </c>
      <c r="F114" s="20">
        <v>45667</v>
      </c>
      <c r="G114" t="s">
        <v>469</v>
      </c>
      <c r="H114" t="s">
        <v>549</v>
      </c>
      <c r="I114">
        <v>-250</v>
      </c>
    </row>
    <row r="115" spans="1:9" x14ac:dyDescent="0.35">
      <c r="A115">
        <v>54841</v>
      </c>
      <c r="B115">
        <v>134</v>
      </c>
      <c r="C115" t="s">
        <v>67</v>
      </c>
      <c r="D115">
        <v>149</v>
      </c>
      <c r="E115" t="s">
        <v>33</v>
      </c>
      <c r="F115" s="20">
        <v>45667</v>
      </c>
      <c r="G115" t="s">
        <v>469</v>
      </c>
      <c r="H115" t="s">
        <v>560</v>
      </c>
      <c r="I115">
        <v>-144.16</v>
      </c>
    </row>
    <row r="116" spans="1:9" x14ac:dyDescent="0.35">
      <c r="A116">
        <v>54842</v>
      </c>
      <c r="B116">
        <v>134</v>
      </c>
      <c r="C116" t="s">
        <v>67</v>
      </c>
      <c r="D116">
        <v>149</v>
      </c>
      <c r="E116" t="s">
        <v>33</v>
      </c>
      <c r="F116" s="20">
        <v>45667</v>
      </c>
      <c r="G116" t="s">
        <v>469</v>
      </c>
      <c r="H116" t="s">
        <v>561</v>
      </c>
      <c r="I116">
        <v>-6436.29</v>
      </c>
    </row>
    <row r="117" spans="1:9" x14ac:dyDescent="0.35">
      <c r="A117">
        <v>54843</v>
      </c>
      <c r="B117">
        <v>134</v>
      </c>
      <c r="C117" t="s">
        <v>67</v>
      </c>
      <c r="D117">
        <v>149</v>
      </c>
      <c r="E117" t="s">
        <v>33</v>
      </c>
      <c r="F117" s="20">
        <v>45667</v>
      </c>
      <c r="G117" t="s">
        <v>469</v>
      </c>
      <c r="H117" t="s">
        <v>562</v>
      </c>
      <c r="I117">
        <v>-16.25</v>
      </c>
    </row>
    <row r="118" spans="1:9" x14ac:dyDescent="0.35">
      <c r="A118">
        <v>54844</v>
      </c>
      <c r="B118">
        <v>134</v>
      </c>
      <c r="C118" t="s">
        <v>67</v>
      </c>
      <c r="D118">
        <v>149</v>
      </c>
      <c r="E118" t="s">
        <v>33</v>
      </c>
      <c r="F118" s="20">
        <v>45667</v>
      </c>
      <c r="G118" t="s">
        <v>469</v>
      </c>
      <c r="H118" t="s">
        <v>563</v>
      </c>
      <c r="I118">
        <v>-3240</v>
      </c>
    </row>
    <row r="119" spans="1:9" x14ac:dyDescent="0.35">
      <c r="A119">
        <v>54845</v>
      </c>
      <c r="B119">
        <v>134</v>
      </c>
      <c r="C119" t="s">
        <v>67</v>
      </c>
      <c r="D119">
        <v>149</v>
      </c>
      <c r="E119" t="s">
        <v>33</v>
      </c>
      <c r="F119" s="20">
        <v>45667</v>
      </c>
      <c r="G119" t="s">
        <v>469</v>
      </c>
      <c r="H119" t="s">
        <v>562</v>
      </c>
      <c r="I119">
        <v>-305.01</v>
      </c>
    </row>
    <row r="120" spans="1:9" x14ac:dyDescent="0.35">
      <c r="A120">
        <v>54846</v>
      </c>
      <c r="B120">
        <v>134</v>
      </c>
      <c r="C120" t="s">
        <v>67</v>
      </c>
      <c r="D120">
        <v>149</v>
      </c>
      <c r="E120" t="s">
        <v>33</v>
      </c>
      <c r="F120" s="20">
        <v>45667</v>
      </c>
      <c r="G120" t="s">
        <v>469</v>
      </c>
      <c r="H120" t="s">
        <v>559</v>
      </c>
      <c r="I120">
        <v>-2676</v>
      </c>
    </row>
    <row r="121" spans="1:9" x14ac:dyDescent="0.35">
      <c r="A121">
        <v>54847</v>
      </c>
      <c r="B121">
        <v>134</v>
      </c>
      <c r="C121" t="s">
        <v>67</v>
      </c>
      <c r="D121">
        <v>149</v>
      </c>
      <c r="E121" t="s">
        <v>33</v>
      </c>
      <c r="F121" s="20">
        <v>45667</v>
      </c>
      <c r="G121" t="s">
        <v>469</v>
      </c>
      <c r="H121" t="s">
        <v>564</v>
      </c>
      <c r="I121">
        <v>-384</v>
      </c>
    </row>
    <row r="122" spans="1:9" x14ac:dyDescent="0.35">
      <c r="A122">
        <v>54922</v>
      </c>
      <c r="B122">
        <v>149</v>
      </c>
      <c r="C122" t="s">
        <v>102</v>
      </c>
      <c r="D122">
        <v>149</v>
      </c>
      <c r="E122" t="s">
        <v>33</v>
      </c>
      <c r="F122" s="20">
        <v>45667</v>
      </c>
      <c r="G122" t="s">
        <v>467</v>
      </c>
      <c r="H122" t="s">
        <v>468</v>
      </c>
      <c r="I122">
        <v>1500</v>
      </c>
    </row>
    <row r="123" spans="1:9" x14ac:dyDescent="0.35">
      <c r="A123">
        <v>54923</v>
      </c>
      <c r="B123">
        <v>149</v>
      </c>
      <c r="C123" t="s">
        <v>102</v>
      </c>
      <c r="D123">
        <v>149</v>
      </c>
      <c r="E123" t="s">
        <v>33</v>
      </c>
      <c r="F123" s="20">
        <v>45667</v>
      </c>
      <c r="G123" t="s">
        <v>469</v>
      </c>
      <c r="H123" t="s">
        <v>565</v>
      </c>
      <c r="I123">
        <v>-1500</v>
      </c>
    </row>
    <row r="124" spans="1:9" x14ac:dyDescent="0.35">
      <c r="A124">
        <v>54935</v>
      </c>
      <c r="B124">
        <v>133</v>
      </c>
      <c r="C124" t="s">
        <v>523</v>
      </c>
      <c r="D124">
        <v>149</v>
      </c>
      <c r="E124" t="s">
        <v>33</v>
      </c>
      <c r="F124" s="20">
        <v>45666.541666666657</v>
      </c>
      <c r="G124" t="s">
        <v>467</v>
      </c>
      <c r="H124" t="s">
        <v>566</v>
      </c>
      <c r="I124">
        <v>16.399999999999999</v>
      </c>
    </row>
    <row r="125" spans="1:9" x14ac:dyDescent="0.35">
      <c r="A125">
        <v>54936</v>
      </c>
      <c r="B125">
        <v>133</v>
      </c>
      <c r="C125" t="s">
        <v>523</v>
      </c>
      <c r="D125">
        <v>149</v>
      </c>
      <c r="E125" t="s">
        <v>33</v>
      </c>
      <c r="F125" s="20">
        <v>45666.541666666657</v>
      </c>
      <c r="G125" t="s">
        <v>467</v>
      </c>
      <c r="H125" t="s">
        <v>567</v>
      </c>
      <c r="I125">
        <v>2089.3000000000002</v>
      </c>
    </row>
    <row r="126" spans="1:9" x14ac:dyDescent="0.35">
      <c r="A126">
        <v>54937</v>
      </c>
      <c r="B126">
        <v>133</v>
      </c>
      <c r="C126" t="s">
        <v>523</v>
      </c>
      <c r="D126">
        <v>149</v>
      </c>
      <c r="E126" t="s">
        <v>33</v>
      </c>
      <c r="F126" s="20">
        <v>45666.541666666657</v>
      </c>
      <c r="G126" t="s">
        <v>469</v>
      </c>
      <c r="H126" t="s">
        <v>568</v>
      </c>
      <c r="I126">
        <v>-1691.7</v>
      </c>
    </row>
    <row r="127" spans="1:9" x14ac:dyDescent="0.35">
      <c r="A127">
        <v>54819</v>
      </c>
      <c r="B127">
        <v>134</v>
      </c>
      <c r="C127" t="s">
        <v>67</v>
      </c>
      <c r="D127">
        <v>149</v>
      </c>
      <c r="E127" t="s">
        <v>33</v>
      </c>
      <c r="F127" s="20">
        <v>45666</v>
      </c>
      <c r="G127" t="s">
        <v>467</v>
      </c>
      <c r="H127" t="s">
        <v>530</v>
      </c>
      <c r="I127">
        <v>0.01</v>
      </c>
    </row>
    <row r="128" spans="1:9" x14ac:dyDescent="0.35">
      <c r="A128">
        <v>54820</v>
      </c>
      <c r="B128">
        <v>134</v>
      </c>
      <c r="C128" t="s">
        <v>67</v>
      </c>
      <c r="D128">
        <v>149</v>
      </c>
      <c r="E128" t="s">
        <v>33</v>
      </c>
      <c r="F128" s="20">
        <v>45666</v>
      </c>
      <c r="G128" t="s">
        <v>467</v>
      </c>
      <c r="H128" t="s">
        <v>531</v>
      </c>
      <c r="I128">
        <v>619.64</v>
      </c>
    </row>
    <row r="129" spans="1:9" x14ac:dyDescent="0.35">
      <c r="A129">
        <v>54821</v>
      </c>
      <c r="B129">
        <v>134</v>
      </c>
      <c r="C129" t="s">
        <v>67</v>
      </c>
      <c r="D129">
        <v>149</v>
      </c>
      <c r="E129" t="s">
        <v>33</v>
      </c>
      <c r="F129" s="20">
        <v>45666</v>
      </c>
      <c r="G129" t="s">
        <v>467</v>
      </c>
      <c r="H129" t="s">
        <v>531</v>
      </c>
      <c r="I129">
        <v>12684.77</v>
      </c>
    </row>
    <row r="130" spans="1:9" x14ac:dyDescent="0.35">
      <c r="A130">
        <v>54822</v>
      </c>
      <c r="B130">
        <v>134</v>
      </c>
      <c r="C130" t="s">
        <v>67</v>
      </c>
      <c r="D130">
        <v>149</v>
      </c>
      <c r="E130" t="s">
        <v>33</v>
      </c>
      <c r="F130" s="20">
        <v>45666</v>
      </c>
      <c r="G130" t="s">
        <v>469</v>
      </c>
      <c r="H130" t="s">
        <v>569</v>
      </c>
      <c r="I130">
        <v>-382.05</v>
      </c>
    </row>
    <row r="131" spans="1:9" x14ac:dyDescent="0.35">
      <c r="A131">
        <v>54823</v>
      </c>
      <c r="B131">
        <v>134</v>
      </c>
      <c r="C131" t="s">
        <v>67</v>
      </c>
      <c r="D131">
        <v>149</v>
      </c>
      <c r="E131" t="s">
        <v>33</v>
      </c>
      <c r="F131" s="20">
        <v>45666</v>
      </c>
      <c r="G131" t="s">
        <v>469</v>
      </c>
      <c r="H131" t="s">
        <v>570</v>
      </c>
      <c r="I131">
        <v>-2012.4</v>
      </c>
    </row>
    <row r="132" spans="1:9" x14ac:dyDescent="0.35">
      <c r="A132">
        <v>54824</v>
      </c>
      <c r="B132">
        <v>134</v>
      </c>
      <c r="C132" t="s">
        <v>67</v>
      </c>
      <c r="D132">
        <v>149</v>
      </c>
      <c r="E132" t="s">
        <v>33</v>
      </c>
      <c r="F132" s="20">
        <v>45666</v>
      </c>
      <c r="G132" t="s">
        <v>469</v>
      </c>
      <c r="H132" t="s">
        <v>561</v>
      </c>
      <c r="I132">
        <v>-1432.35</v>
      </c>
    </row>
    <row r="133" spans="1:9" x14ac:dyDescent="0.35">
      <c r="A133">
        <v>54825</v>
      </c>
      <c r="B133">
        <v>134</v>
      </c>
      <c r="C133" t="s">
        <v>67</v>
      </c>
      <c r="D133">
        <v>149</v>
      </c>
      <c r="E133" t="s">
        <v>33</v>
      </c>
      <c r="F133" s="20">
        <v>45666</v>
      </c>
      <c r="G133" t="s">
        <v>469</v>
      </c>
      <c r="H133" t="s">
        <v>571</v>
      </c>
      <c r="I133">
        <v>-1298</v>
      </c>
    </row>
    <row r="134" spans="1:9" x14ac:dyDescent="0.35">
      <c r="A134">
        <v>54826</v>
      </c>
      <c r="B134">
        <v>134</v>
      </c>
      <c r="C134" t="s">
        <v>67</v>
      </c>
      <c r="D134">
        <v>149</v>
      </c>
      <c r="E134" t="s">
        <v>33</v>
      </c>
      <c r="F134" s="20">
        <v>45666</v>
      </c>
      <c r="G134" t="s">
        <v>469</v>
      </c>
      <c r="H134" t="s">
        <v>572</v>
      </c>
      <c r="I134">
        <v>-3850</v>
      </c>
    </row>
    <row r="135" spans="1:9" x14ac:dyDescent="0.35">
      <c r="A135">
        <v>54827</v>
      </c>
      <c r="B135">
        <v>134</v>
      </c>
      <c r="C135" t="s">
        <v>67</v>
      </c>
      <c r="D135">
        <v>149</v>
      </c>
      <c r="E135" t="s">
        <v>33</v>
      </c>
      <c r="F135" s="20">
        <v>45666</v>
      </c>
      <c r="G135" t="s">
        <v>469</v>
      </c>
      <c r="H135" t="s">
        <v>573</v>
      </c>
      <c r="I135">
        <v>-1005.99</v>
      </c>
    </row>
    <row r="136" spans="1:9" x14ac:dyDescent="0.35">
      <c r="A136">
        <v>54828</v>
      </c>
      <c r="B136">
        <v>134</v>
      </c>
      <c r="C136" t="s">
        <v>67</v>
      </c>
      <c r="D136">
        <v>149</v>
      </c>
      <c r="E136" t="s">
        <v>33</v>
      </c>
      <c r="F136" s="20">
        <v>45666</v>
      </c>
      <c r="G136" t="s">
        <v>469</v>
      </c>
      <c r="H136" t="s">
        <v>574</v>
      </c>
      <c r="I136">
        <v>-1525</v>
      </c>
    </row>
    <row r="137" spans="1:9" x14ac:dyDescent="0.35">
      <c r="A137">
        <v>54829</v>
      </c>
      <c r="B137">
        <v>134</v>
      </c>
      <c r="C137" t="s">
        <v>67</v>
      </c>
      <c r="D137">
        <v>149</v>
      </c>
      <c r="E137" t="s">
        <v>33</v>
      </c>
      <c r="F137" s="20">
        <v>45666</v>
      </c>
      <c r="G137" t="s">
        <v>469</v>
      </c>
      <c r="H137" t="s">
        <v>575</v>
      </c>
      <c r="I137">
        <v>-421.18</v>
      </c>
    </row>
    <row r="138" spans="1:9" x14ac:dyDescent="0.35">
      <c r="A138">
        <v>54830</v>
      </c>
      <c r="B138">
        <v>134</v>
      </c>
      <c r="C138" t="s">
        <v>67</v>
      </c>
      <c r="D138">
        <v>149</v>
      </c>
      <c r="E138" t="s">
        <v>33</v>
      </c>
      <c r="F138" s="20">
        <v>45666</v>
      </c>
      <c r="G138" t="s">
        <v>469</v>
      </c>
      <c r="H138" t="s">
        <v>576</v>
      </c>
      <c r="I138">
        <v>-590.04999999999995</v>
      </c>
    </row>
    <row r="139" spans="1:9" x14ac:dyDescent="0.35">
      <c r="A139">
        <v>54831</v>
      </c>
      <c r="B139">
        <v>134</v>
      </c>
      <c r="C139" t="s">
        <v>67</v>
      </c>
      <c r="D139">
        <v>149</v>
      </c>
      <c r="E139" t="s">
        <v>33</v>
      </c>
      <c r="F139" s="20">
        <v>45666</v>
      </c>
      <c r="G139" t="s">
        <v>469</v>
      </c>
      <c r="H139" t="s">
        <v>561</v>
      </c>
      <c r="I139">
        <v>-988.02</v>
      </c>
    </row>
    <row r="140" spans="1:9" x14ac:dyDescent="0.35">
      <c r="A140">
        <v>54832</v>
      </c>
      <c r="B140">
        <v>134</v>
      </c>
      <c r="C140" t="s">
        <v>67</v>
      </c>
      <c r="D140">
        <v>149</v>
      </c>
      <c r="E140" t="s">
        <v>33</v>
      </c>
      <c r="F140" s="20">
        <v>45666</v>
      </c>
      <c r="G140" t="s">
        <v>469</v>
      </c>
      <c r="H140" t="s">
        <v>577</v>
      </c>
      <c r="I140">
        <v>-1098.3900000000001</v>
      </c>
    </row>
    <row r="141" spans="1:9" x14ac:dyDescent="0.35">
      <c r="A141">
        <v>54833</v>
      </c>
      <c r="B141">
        <v>134</v>
      </c>
      <c r="C141" t="s">
        <v>67</v>
      </c>
      <c r="D141">
        <v>149</v>
      </c>
      <c r="E141" t="s">
        <v>33</v>
      </c>
      <c r="F141" s="20">
        <v>45666</v>
      </c>
      <c r="G141" t="s">
        <v>469</v>
      </c>
      <c r="H141" t="s">
        <v>578</v>
      </c>
      <c r="I141">
        <v>-406.58</v>
      </c>
    </row>
    <row r="142" spans="1:9" x14ac:dyDescent="0.35">
      <c r="A142">
        <v>54834</v>
      </c>
      <c r="B142">
        <v>134</v>
      </c>
      <c r="C142" t="s">
        <v>67</v>
      </c>
      <c r="D142">
        <v>149</v>
      </c>
      <c r="E142" t="s">
        <v>33</v>
      </c>
      <c r="F142" s="20">
        <v>45666</v>
      </c>
      <c r="G142" t="s">
        <v>469</v>
      </c>
      <c r="H142" t="s">
        <v>579</v>
      </c>
      <c r="I142">
        <v>-1013.28</v>
      </c>
    </row>
    <row r="143" spans="1:9" x14ac:dyDescent="0.35">
      <c r="A143">
        <v>54835</v>
      </c>
      <c r="B143">
        <v>134</v>
      </c>
      <c r="C143" t="s">
        <v>67</v>
      </c>
      <c r="D143">
        <v>149</v>
      </c>
      <c r="E143" t="s">
        <v>33</v>
      </c>
      <c r="F143" s="20">
        <v>45666</v>
      </c>
      <c r="G143" t="s">
        <v>469</v>
      </c>
      <c r="H143" t="s">
        <v>580</v>
      </c>
      <c r="I143">
        <v>-147.69999999999999</v>
      </c>
    </row>
    <row r="144" spans="1:9" x14ac:dyDescent="0.35">
      <c r="A144">
        <v>54808</v>
      </c>
      <c r="B144">
        <v>134</v>
      </c>
      <c r="C144" t="s">
        <v>67</v>
      </c>
      <c r="D144">
        <v>149</v>
      </c>
      <c r="E144" t="s">
        <v>33</v>
      </c>
      <c r="F144" s="20">
        <v>45665</v>
      </c>
      <c r="G144" t="s">
        <v>467</v>
      </c>
      <c r="H144" t="s">
        <v>530</v>
      </c>
      <c r="I144">
        <v>0.02</v>
      </c>
    </row>
    <row r="145" spans="1:9" x14ac:dyDescent="0.35">
      <c r="A145">
        <v>54809</v>
      </c>
      <c r="B145">
        <v>134</v>
      </c>
      <c r="C145" t="s">
        <v>67</v>
      </c>
      <c r="D145">
        <v>149</v>
      </c>
      <c r="E145" t="s">
        <v>33</v>
      </c>
      <c r="F145" s="20">
        <v>45665</v>
      </c>
      <c r="G145" t="s">
        <v>467</v>
      </c>
      <c r="H145" t="s">
        <v>468</v>
      </c>
      <c r="I145">
        <v>20000</v>
      </c>
    </row>
    <row r="146" spans="1:9" x14ac:dyDescent="0.35">
      <c r="A146">
        <v>54810</v>
      </c>
      <c r="B146">
        <v>134</v>
      </c>
      <c r="C146" t="s">
        <v>67</v>
      </c>
      <c r="D146">
        <v>149</v>
      </c>
      <c r="E146" t="s">
        <v>33</v>
      </c>
      <c r="F146" s="20">
        <v>45665</v>
      </c>
      <c r="G146" t="s">
        <v>469</v>
      </c>
      <c r="H146" t="s">
        <v>581</v>
      </c>
      <c r="I146">
        <v>-1170</v>
      </c>
    </row>
    <row r="147" spans="1:9" x14ac:dyDescent="0.35">
      <c r="A147">
        <v>54811</v>
      </c>
      <c r="B147">
        <v>134</v>
      </c>
      <c r="C147" t="s">
        <v>67</v>
      </c>
      <c r="D147">
        <v>149</v>
      </c>
      <c r="E147" t="s">
        <v>33</v>
      </c>
      <c r="F147" s="20">
        <v>45665</v>
      </c>
      <c r="G147" t="s">
        <v>469</v>
      </c>
      <c r="H147" t="s">
        <v>582</v>
      </c>
      <c r="I147">
        <v>-397.6</v>
      </c>
    </row>
    <row r="148" spans="1:9" x14ac:dyDescent="0.35">
      <c r="A148">
        <v>54812</v>
      </c>
      <c r="B148">
        <v>134</v>
      </c>
      <c r="C148" t="s">
        <v>67</v>
      </c>
      <c r="D148">
        <v>149</v>
      </c>
      <c r="E148" t="s">
        <v>33</v>
      </c>
      <c r="F148" s="20">
        <v>45665</v>
      </c>
      <c r="G148" t="s">
        <v>469</v>
      </c>
      <c r="H148" t="s">
        <v>583</v>
      </c>
      <c r="I148">
        <v>-2202.8000000000002</v>
      </c>
    </row>
    <row r="149" spans="1:9" x14ac:dyDescent="0.35">
      <c r="A149">
        <v>54813</v>
      </c>
      <c r="B149">
        <v>134</v>
      </c>
      <c r="C149" t="s">
        <v>67</v>
      </c>
      <c r="D149">
        <v>149</v>
      </c>
      <c r="E149" t="s">
        <v>33</v>
      </c>
      <c r="F149" s="20">
        <v>45665</v>
      </c>
      <c r="G149" t="s">
        <v>469</v>
      </c>
      <c r="H149" t="s">
        <v>584</v>
      </c>
      <c r="I149">
        <v>-5514.2</v>
      </c>
    </row>
    <row r="150" spans="1:9" x14ac:dyDescent="0.35">
      <c r="A150">
        <v>54814</v>
      </c>
      <c r="B150">
        <v>134</v>
      </c>
      <c r="C150" t="s">
        <v>67</v>
      </c>
      <c r="D150">
        <v>149</v>
      </c>
      <c r="E150" t="s">
        <v>33</v>
      </c>
      <c r="F150" s="20">
        <v>45665</v>
      </c>
      <c r="G150" t="s">
        <v>469</v>
      </c>
      <c r="H150" t="s">
        <v>585</v>
      </c>
      <c r="I150">
        <v>-2792.06</v>
      </c>
    </row>
    <row r="151" spans="1:9" x14ac:dyDescent="0.35">
      <c r="A151">
        <v>54815</v>
      </c>
      <c r="B151">
        <v>134</v>
      </c>
      <c r="C151" t="s">
        <v>67</v>
      </c>
      <c r="D151">
        <v>149</v>
      </c>
      <c r="E151" t="s">
        <v>33</v>
      </c>
      <c r="F151" s="20">
        <v>45665</v>
      </c>
      <c r="G151" t="s">
        <v>469</v>
      </c>
      <c r="H151" t="s">
        <v>586</v>
      </c>
      <c r="I151">
        <v>-240</v>
      </c>
    </row>
    <row r="152" spans="1:9" x14ac:dyDescent="0.35">
      <c r="A152">
        <v>54816</v>
      </c>
      <c r="B152">
        <v>134</v>
      </c>
      <c r="C152" t="s">
        <v>67</v>
      </c>
      <c r="D152">
        <v>149</v>
      </c>
      <c r="E152" t="s">
        <v>33</v>
      </c>
      <c r="F152" s="20">
        <v>45665</v>
      </c>
      <c r="G152" t="s">
        <v>469</v>
      </c>
      <c r="H152" t="s">
        <v>587</v>
      </c>
      <c r="I152">
        <v>-504.9</v>
      </c>
    </row>
    <row r="153" spans="1:9" x14ac:dyDescent="0.35">
      <c r="A153">
        <v>54817</v>
      </c>
      <c r="B153">
        <v>134</v>
      </c>
      <c r="C153" t="s">
        <v>67</v>
      </c>
      <c r="D153">
        <v>149</v>
      </c>
      <c r="E153" t="s">
        <v>33</v>
      </c>
      <c r="F153" s="20">
        <v>45665</v>
      </c>
      <c r="G153" t="s">
        <v>469</v>
      </c>
      <c r="H153" t="s">
        <v>588</v>
      </c>
      <c r="I153">
        <v>-7189.6</v>
      </c>
    </row>
    <row r="154" spans="1:9" x14ac:dyDescent="0.35">
      <c r="A154">
        <v>54818</v>
      </c>
      <c r="B154">
        <v>134</v>
      </c>
      <c r="C154" t="s">
        <v>67</v>
      </c>
      <c r="D154">
        <v>149</v>
      </c>
      <c r="E154" t="s">
        <v>33</v>
      </c>
      <c r="F154" s="20">
        <v>45665</v>
      </c>
      <c r="G154" t="s">
        <v>467</v>
      </c>
      <c r="H154" t="s">
        <v>531</v>
      </c>
      <c r="I154">
        <v>7477.58</v>
      </c>
    </row>
    <row r="155" spans="1:9" x14ac:dyDescent="0.35">
      <c r="A155">
        <v>54918</v>
      </c>
      <c r="B155">
        <v>149</v>
      </c>
      <c r="C155" t="s">
        <v>102</v>
      </c>
      <c r="D155">
        <v>149</v>
      </c>
      <c r="E155" t="s">
        <v>33</v>
      </c>
      <c r="F155" s="20">
        <v>45665</v>
      </c>
      <c r="G155" t="s">
        <v>467</v>
      </c>
      <c r="H155" t="s">
        <v>468</v>
      </c>
      <c r="I155">
        <v>22500</v>
      </c>
    </row>
    <row r="156" spans="1:9" x14ac:dyDescent="0.35">
      <c r="A156">
        <v>54919</v>
      </c>
      <c r="B156">
        <v>149</v>
      </c>
      <c r="C156" t="s">
        <v>102</v>
      </c>
      <c r="D156">
        <v>149</v>
      </c>
      <c r="E156" t="s">
        <v>33</v>
      </c>
      <c r="F156" s="20">
        <v>45665</v>
      </c>
      <c r="G156" t="s">
        <v>469</v>
      </c>
      <c r="H156" t="s">
        <v>589</v>
      </c>
      <c r="I156">
        <v>-3367.81</v>
      </c>
    </row>
    <row r="157" spans="1:9" x14ac:dyDescent="0.35">
      <c r="A157">
        <v>54920</v>
      </c>
      <c r="B157">
        <v>149</v>
      </c>
      <c r="C157" t="s">
        <v>102</v>
      </c>
      <c r="D157">
        <v>149</v>
      </c>
      <c r="E157" t="s">
        <v>33</v>
      </c>
      <c r="F157" s="20">
        <v>45665</v>
      </c>
      <c r="G157" t="s">
        <v>469</v>
      </c>
      <c r="H157" t="s">
        <v>590</v>
      </c>
      <c r="I157">
        <v>-6600</v>
      </c>
    </row>
    <row r="158" spans="1:9" x14ac:dyDescent="0.35">
      <c r="A158">
        <v>54921</v>
      </c>
      <c r="B158">
        <v>149</v>
      </c>
      <c r="C158" t="s">
        <v>102</v>
      </c>
      <c r="D158">
        <v>149</v>
      </c>
      <c r="E158" t="s">
        <v>33</v>
      </c>
      <c r="F158" s="20">
        <v>45665</v>
      </c>
      <c r="G158" t="s">
        <v>469</v>
      </c>
      <c r="H158" t="s">
        <v>590</v>
      </c>
      <c r="I158">
        <v>-12600</v>
      </c>
    </row>
    <row r="159" spans="1:9" x14ac:dyDescent="0.35">
      <c r="A159">
        <v>54793</v>
      </c>
      <c r="B159">
        <v>134</v>
      </c>
      <c r="C159" t="s">
        <v>67</v>
      </c>
      <c r="D159">
        <v>149</v>
      </c>
      <c r="E159" t="s">
        <v>33</v>
      </c>
      <c r="F159" s="20">
        <v>45664</v>
      </c>
      <c r="G159" t="s">
        <v>467</v>
      </c>
      <c r="H159" t="s">
        <v>531</v>
      </c>
      <c r="I159">
        <v>5096.3</v>
      </c>
    </row>
    <row r="160" spans="1:9" x14ac:dyDescent="0.35">
      <c r="A160">
        <v>54794</v>
      </c>
      <c r="B160">
        <v>134</v>
      </c>
      <c r="C160" t="s">
        <v>67</v>
      </c>
      <c r="D160">
        <v>149</v>
      </c>
      <c r="E160" t="s">
        <v>33</v>
      </c>
      <c r="F160" s="20">
        <v>45664</v>
      </c>
      <c r="G160" t="s">
        <v>469</v>
      </c>
      <c r="H160" t="s">
        <v>591</v>
      </c>
      <c r="I160">
        <v>-2250.65</v>
      </c>
    </row>
    <row r="161" spans="1:9" x14ac:dyDescent="0.35">
      <c r="A161">
        <v>54795</v>
      </c>
      <c r="B161">
        <v>134</v>
      </c>
      <c r="C161" t="s">
        <v>67</v>
      </c>
      <c r="D161">
        <v>149</v>
      </c>
      <c r="E161" t="s">
        <v>33</v>
      </c>
      <c r="F161" s="20">
        <v>45664</v>
      </c>
      <c r="G161" t="s">
        <v>469</v>
      </c>
      <c r="H161" t="s">
        <v>592</v>
      </c>
      <c r="I161">
        <v>-1389.31</v>
      </c>
    </row>
    <row r="162" spans="1:9" x14ac:dyDescent="0.35">
      <c r="A162">
        <v>54796</v>
      </c>
      <c r="B162">
        <v>134</v>
      </c>
      <c r="C162" t="s">
        <v>67</v>
      </c>
      <c r="D162">
        <v>149</v>
      </c>
      <c r="E162" t="s">
        <v>33</v>
      </c>
      <c r="F162" s="20">
        <v>45664</v>
      </c>
      <c r="G162" t="s">
        <v>467</v>
      </c>
      <c r="H162" t="s">
        <v>468</v>
      </c>
      <c r="I162">
        <v>480</v>
      </c>
    </row>
    <row r="163" spans="1:9" x14ac:dyDescent="0.35">
      <c r="A163">
        <v>54797</v>
      </c>
      <c r="B163">
        <v>134</v>
      </c>
      <c r="C163" t="s">
        <v>67</v>
      </c>
      <c r="D163">
        <v>149</v>
      </c>
      <c r="E163" t="s">
        <v>33</v>
      </c>
      <c r="F163" s="20">
        <v>45664</v>
      </c>
      <c r="G163" t="s">
        <v>469</v>
      </c>
      <c r="H163" t="s">
        <v>593</v>
      </c>
      <c r="I163">
        <v>-365.5</v>
      </c>
    </row>
    <row r="164" spans="1:9" x14ac:dyDescent="0.35">
      <c r="A164">
        <v>54798</v>
      </c>
      <c r="B164">
        <v>134</v>
      </c>
      <c r="C164" t="s">
        <v>67</v>
      </c>
      <c r="D164">
        <v>149</v>
      </c>
      <c r="E164" t="s">
        <v>33</v>
      </c>
      <c r="F164" s="20">
        <v>45664</v>
      </c>
      <c r="G164" t="s">
        <v>469</v>
      </c>
      <c r="H164" t="s">
        <v>564</v>
      </c>
      <c r="I164">
        <v>-198</v>
      </c>
    </row>
    <row r="165" spans="1:9" x14ac:dyDescent="0.35">
      <c r="A165">
        <v>54799</v>
      </c>
      <c r="B165">
        <v>134</v>
      </c>
      <c r="C165" t="s">
        <v>67</v>
      </c>
      <c r="D165">
        <v>149</v>
      </c>
      <c r="E165" t="s">
        <v>33</v>
      </c>
      <c r="F165" s="20">
        <v>45664</v>
      </c>
      <c r="G165" t="s">
        <v>469</v>
      </c>
      <c r="H165" t="s">
        <v>539</v>
      </c>
      <c r="I165">
        <v>-2133.0700000000002</v>
      </c>
    </row>
    <row r="166" spans="1:9" x14ac:dyDescent="0.35">
      <c r="A166">
        <v>54800</v>
      </c>
      <c r="B166">
        <v>134</v>
      </c>
      <c r="C166" t="s">
        <v>67</v>
      </c>
      <c r="D166">
        <v>149</v>
      </c>
      <c r="E166" t="s">
        <v>33</v>
      </c>
      <c r="F166" s="20">
        <v>45664</v>
      </c>
      <c r="G166" t="s">
        <v>469</v>
      </c>
      <c r="H166" t="s">
        <v>594</v>
      </c>
      <c r="I166">
        <v>-520.5</v>
      </c>
    </row>
    <row r="167" spans="1:9" x14ac:dyDescent="0.35">
      <c r="A167">
        <v>54801</v>
      </c>
      <c r="B167">
        <v>134</v>
      </c>
      <c r="C167" t="s">
        <v>67</v>
      </c>
      <c r="D167">
        <v>149</v>
      </c>
      <c r="E167" t="s">
        <v>33</v>
      </c>
      <c r="F167" s="20">
        <v>45664</v>
      </c>
      <c r="G167" t="s">
        <v>469</v>
      </c>
      <c r="H167" t="s">
        <v>537</v>
      </c>
      <c r="I167">
        <v>-1519.5</v>
      </c>
    </row>
    <row r="168" spans="1:9" x14ac:dyDescent="0.35">
      <c r="A168">
        <v>54802</v>
      </c>
      <c r="B168">
        <v>134</v>
      </c>
      <c r="C168" t="s">
        <v>67</v>
      </c>
      <c r="D168">
        <v>149</v>
      </c>
      <c r="E168" t="s">
        <v>33</v>
      </c>
      <c r="F168" s="20">
        <v>45664</v>
      </c>
      <c r="G168" t="s">
        <v>469</v>
      </c>
      <c r="H168" t="s">
        <v>576</v>
      </c>
      <c r="I168">
        <v>-986.3</v>
      </c>
    </row>
    <row r="169" spans="1:9" x14ac:dyDescent="0.35">
      <c r="A169">
        <v>54803</v>
      </c>
      <c r="B169">
        <v>134</v>
      </c>
      <c r="C169" t="s">
        <v>67</v>
      </c>
      <c r="D169">
        <v>149</v>
      </c>
      <c r="E169" t="s">
        <v>33</v>
      </c>
      <c r="F169" s="20">
        <v>45664</v>
      </c>
      <c r="G169" t="s">
        <v>469</v>
      </c>
      <c r="H169" t="s">
        <v>595</v>
      </c>
      <c r="I169">
        <v>-6257.61</v>
      </c>
    </row>
    <row r="170" spans="1:9" x14ac:dyDescent="0.35">
      <c r="A170">
        <v>54804</v>
      </c>
      <c r="B170">
        <v>134</v>
      </c>
      <c r="C170" t="s">
        <v>67</v>
      </c>
      <c r="D170">
        <v>149</v>
      </c>
      <c r="E170" t="s">
        <v>33</v>
      </c>
      <c r="F170" s="20">
        <v>45664</v>
      </c>
      <c r="G170" t="s">
        <v>469</v>
      </c>
      <c r="H170" t="s">
        <v>596</v>
      </c>
      <c r="I170">
        <v>-711.65</v>
      </c>
    </row>
    <row r="171" spans="1:9" x14ac:dyDescent="0.35">
      <c r="A171">
        <v>54805</v>
      </c>
      <c r="B171">
        <v>134</v>
      </c>
      <c r="C171" t="s">
        <v>67</v>
      </c>
      <c r="D171">
        <v>149</v>
      </c>
      <c r="E171" t="s">
        <v>33</v>
      </c>
      <c r="F171" s="20">
        <v>45664</v>
      </c>
      <c r="G171" t="s">
        <v>469</v>
      </c>
      <c r="H171" t="s">
        <v>537</v>
      </c>
      <c r="I171">
        <v>-3905.24</v>
      </c>
    </row>
    <row r="172" spans="1:9" x14ac:dyDescent="0.35">
      <c r="A172">
        <v>54806</v>
      </c>
      <c r="B172">
        <v>134</v>
      </c>
      <c r="C172" t="s">
        <v>67</v>
      </c>
      <c r="D172">
        <v>149</v>
      </c>
      <c r="E172" t="s">
        <v>33</v>
      </c>
      <c r="F172" s="20">
        <v>45664</v>
      </c>
      <c r="G172" t="s">
        <v>469</v>
      </c>
      <c r="H172" t="s">
        <v>597</v>
      </c>
      <c r="I172">
        <v>-6008.83</v>
      </c>
    </row>
    <row r="173" spans="1:9" x14ac:dyDescent="0.35">
      <c r="A173">
        <v>54807</v>
      </c>
      <c r="B173">
        <v>134</v>
      </c>
      <c r="C173" t="s">
        <v>67</v>
      </c>
      <c r="D173">
        <v>149</v>
      </c>
      <c r="E173" t="s">
        <v>33</v>
      </c>
      <c r="F173" s="20">
        <v>45664</v>
      </c>
      <c r="G173" t="s">
        <v>469</v>
      </c>
      <c r="H173" t="s">
        <v>598</v>
      </c>
      <c r="I173">
        <v>-187.21</v>
      </c>
    </row>
    <row r="174" spans="1:9" x14ac:dyDescent="0.35">
      <c r="A174">
        <v>54885</v>
      </c>
      <c r="B174">
        <v>149</v>
      </c>
      <c r="C174" t="s">
        <v>102</v>
      </c>
      <c r="D174">
        <v>149</v>
      </c>
      <c r="E174" t="s">
        <v>33</v>
      </c>
      <c r="F174" s="20">
        <v>45664</v>
      </c>
      <c r="G174" t="s">
        <v>467</v>
      </c>
      <c r="H174" t="s">
        <v>468</v>
      </c>
      <c r="I174">
        <v>85383</v>
      </c>
    </row>
    <row r="175" spans="1:9" x14ac:dyDescent="0.35">
      <c r="A175">
        <v>54886</v>
      </c>
      <c r="B175">
        <v>149</v>
      </c>
      <c r="C175" t="s">
        <v>102</v>
      </c>
      <c r="D175">
        <v>149</v>
      </c>
      <c r="E175" t="s">
        <v>33</v>
      </c>
      <c r="F175" s="20">
        <v>45664</v>
      </c>
      <c r="G175" t="s">
        <v>469</v>
      </c>
      <c r="H175" t="s">
        <v>599</v>
      </c>
      <c r="I175">
        <v>-3246.48</v>
      </c>
    </row>
    <row r="176" spans="1:9" x14ac:dyDescent="0.35">
      <c r="A176">
        <v>54887</v>
      </c>
      <c r="B176">
        <v>149</v>
      </c>
      <c r="C176" t="s">
        <v>102</v>
      </c>
      <c r="D176">
        <v>149</v>
      </c>
      <c r="E176" t="s">
        <v>33</v>
      </c>
      <c r="F176" s="20">
        <v>45664</v>
      </c>
      <c r="G176" t="s">
        <v>469</v>
      </c>
      <c r="H176" t="s">
        <v>600</v>
      </c>
      <c r="I176">
        <v>-2046.4</v>
      </c>
    </row>
    <row r="177" spans="1:9" x14ac:dyDescent="0.35">
      <c r="A177">
        <v>54888</v>
      </c>
      <c r="B177">
        <v>149</v>
      </c>
      <c r="C177" t="s">
        <v>102</v>
      </c>
      <c r="D177">
        <v>149</v>
      </c>
      <c r="E177" t="s">
        <v>33</v>
      </c>
      <c r="F177" s="20">
        <v>45664</v>
      </c>
      <c r="G177" t="s">
        <v>469</v>
      </c>
      <c r="H177" t="s">
        <v>601</v>
      </c>
      <c r="I177">
        <v>-5081.1899999999996</v>
      </c>
    </row>
    <row r="178" spans="1:9" x14ac:dyDescent="0.35">
      <c r="A178">
        <v>54889</v>
      </c>
      <c r="B178">
        <v>149</v>
      </c>
      <c r="C178" t="s">
        <v>102</v>
      </c>
      <c r="D178">
        <v>149</v>
      </c>
      <c r="E178" t="s">
        <v>33</v>
      </c>
      <c r="F178" s="20">
        <v>45664</v>
      </c>
      <c r="G178" t="s">
        <v>469</v>
      </c>
      <c r="H178" t="s">
        <v>602</v>
      </c>
      <c r="I178">
        <v>-2060.11</v>
      </c>
    </row>
    <row r="179" spans="1:9" x14ac:dyDescent="0.35">
      <c r="A179">
        <v>54890</v>
      </c>
      <c r="B179">
        <v>149</v>
      </c>
      <c r="C179" t="s">
        <v>102</v>
      </c>
      <c r="D179">
        <v>149</v>
      </c>
      <c r="E179" t="s">
        <v>33</v>
      </c>
      <c r="F179" s="20">
        <v>45664</v>
      </c>
      <c r="G179" t="s">
        <v>469</v>
      </c>
      <c r="H179" t="s">
        <v>603</v>
      </c>
      <c r="I179">
        <v>-3389.34</v>
      </c>
    </row>
    <row r="180" spans="1:9" x14ac:dyDescent="0.35">
      <c r="A180">
        <v>54891</v>
      </c>
      <c r="B180">
        <v>149</v>
      </c>
      <c r="C180" t="s">
        <v>102</v>
      </c>
      <c r="D180">
        <v>149</v>
      </c>
      <c r="E180" t="s">
        <v>33</v>
      </c>
      <c r="F180" s="20">
        <v>45664</v>
      </c>
      <c r="G180" t="s">
        <v>469</v>
      </c>
      <c r="H180" t="s">
        <v>604</v>
      </c>
      <c r="I180">
        <v>-1872.22</v>
      </c>
    </row>
    <row r="181" spans="1:9" x14ac:dyDescent="0.35">
      <c r="A181">
        <v>54892</v>
      </c>
      <c r="B181">
        <v>149</v>
      </c>
      <c r="C181" t="s">
        <v>102</v>
      </c>
      <c r="D181">
        <v>149</v>
      </c>
      <c r="E181" t="s">
        <v>33</v>
      </c>
      <c r="F181" s="20">
        <v>45664</v>
      </c>
      <c r="G181" t="s">
        <v>469</v>
      </c>
      <c r="H181" t="s">
        <v>589</v>
      </c>
      <c r="I181">
        <v>-3671.9</v>
      </c>
    </row>
    <row r="182" spans="1:9" x14ac:dyDescent="0.35">
      <c r="A182">
        <v>54893</v>
      </c>
      <c r="B182">
        <v>149</v>
      </c>
      <c r="C182" t="s">
        <v>102</v>
      </c>
      <c r="D182">
        <v>149</v>
      </c>
      <c r="E182" t="s">
        <v>33</v>
      </c>
      <c r="F182" s="20">
        <v>45664</v>
      </c>
      <c r="G182" t="s">
        <v>469</v>
      </c>
      <c r="H182" t="s">
        <v>605</v>
      </c>
      <c r="I182">
        <v>-3777.09</v>
      </c>
    </row>
    <row r="183" spans="1:9" x14ac:dyDescent="0.35">
      <c r="A183">
        <v>54894</v>
      </c>
      <c r="B183">
        <v>149</v>
      </c>
      <c r="C183" t="s">
        <v>102</v>
      </c>
      <c r="D183">
        <v>149</v>
      </c>
      <c r="E183" t="s">
        <v>33</v>
      </c>
      <c r="F183" s="20">
        <v>45664</v>
      </c>
      <c r="G183" t="s">
        <v>469</v>
      </c>
      <c r="H183" t="s">
        <v>606</v>
      </c>
      <c r="I183">
        <v>-3223.7</v>
      </c>
    </row>
    <row r="184" spans="1:9" x14ac:dyDescent="0.35">
      <c r="A184">
        <v>54895</v>
      </c>
      <c r="B184">
        <v>149</v>
      </c>
      <c r="C184" t="s">
        <v>102</v>
      </c>
      <c r="D184">
        <v>149</v>
      </c>
      <c r="E184" t="s">
        <v>33</v>
      </c>
      <c r="F184" s="20">
        <v>45664</v>
      </c>
      <c r="G184" t="s">
        <v>469</v>
      </c>
      <c r="H184" t="s">
        <v>607</v>
      </c>
      <c r="I184">
        <v>-940.65</v>
      </c>
    </row>
    <row r="185" spans="1:9" x14ac:dyDescent="0.35">
      <c r="A185">
        <v>54896</v>
      </c>
      <c r="B185">
        <v>149</v>
      </c>
      <c r="C185" t="s">
        <v>102</v>
      </c>
      <c r="D185">
        <v>149</v>
      </c>
      <c r="E185" t="s">
        <v>33</v>
      </c>
      <c r="F185" s="20">
        <v>45664</v>
      </c>
      <c r="G185" t="s">
        <v>469</v>
      </c>
      <c r="H185" t="s">
        <v>608</v>
      </c>
      <c r="I185">
        <v>-462.66</v>
      </c>
    </row>
    <row r="186" spans="1:9" x14ac:dyDescent="0.35">
      <c r="A186">
        <v>54897</v>
      </c>
      <c r="B186">
        <v>149</v>
      </c>
      <c r="C186" t="s">
        <v>102</v>
      </c>
      <c r="D186">
        <v>149</v>
      </c>
      <c r="E186" t="s">
        <v>33</v>
      </c>
      <c r="F186" s="20">
        <v>45664</v>
      </c>
      <c r="G186" t="s">
        <v>469</v>
      </c>
      <c r="H186" t="s">
        <v>609</v>
      </c>
      <c r="I186">
        <v>-5050.41</v>
      </c>
    </row>
    <row r="187" spans="1:9" x14ac:dyDescent="0.35">
      <c r="A187">
        <v>54898</v>
      </c>
      <c r="B187">
        <v>149</v>
      </c>
      <c r="C187" t="s">
        <v>102</v>
      </c>
      <c r="D187">
        <v>149</v>
      </c>
      <c r="E187" t="s">
        <v>33</v>
      </c>
      <c r="F187" s="20">
        <v>45664</v>
      </c>
      <c r="G187" t="s">
        <v>469</v>
      </c>
      <c r="H187" t="s">
        <v>610</v>
      </c>
      <c r="I187">
        <v>-3617.51</v>
      </c>
    </row>
    <row r="188" spans="1:9" x14ac:dyDescent="0.35">
      <c r="A188">
        <v>54899</v>
      </c>
      <c r="B188">
        <v>149</v>
      </c>
      <c r="C188" t="s">
        <v>102</v>
      </c>
      <c r="D188">
        <v>149</v>
      </c>
      <c r="E188" t="s">
        <v>33</v>
      </c>
      <c r="F188" s="20">
        <v>45664</v>
      </c>
      <c r="G188" t="s">
        <v>469</v>
      </c>
      <c r="H188" t="s">
        <v>611</v>
      </c>
      <c r="I188">
        <v>-4012.93</v>
      </c>
    </row>
    <row r="189" spans="1:9" x14ac:dyDescent="0.35">
      <c r="A189">
        <v>54900</v>
      </c>
      <c r="B189">
        <v>149</v>
      </c>
      <c r="C189" t="s">
        <v>102</v>
      </c>
      <c r="D189">
        <v>149</v>
      </c>
      <c r="E189" t="s">
        <v>33</v>
      </c>
      <c r="F189" s="20">
        <v>45664</v>
      </c>
      <c r="G189" t="s">
        <v>469</v>
      </c>
      <c r="H189" t="s">
        <v>612</v>
      </c>
      <c r="I189">
        <v>-3029.61</v>
      </c>
    </row>
    <row r="190" spans="1:9" x14ac:dyDescent="0.35">
      <c r="A190">
        <v>54901</v>
      </c>
      <c r="B190">
        <v>149</v>
      </c>
      <c r="C190" t="s">
        <v>102</v>
      </c>
      <c r="D190">
        <v>149</v>
      </c>
      <c r="E190" t="s">
        <v>33</v>
      </c>
      <c r="F190" s="20">
        <v>45664</v>
      </c>
      <c r="G190" t="s">
        <v>469</v>
      </c>
      <c r="H190" t="s">
        <v>613</v>
      </c>
      <c r="I190">
        <v>-3310.74</v>
      </c>
    </row>
    <row r="191" spans="1:9" x14ac:dyDescent="0.35">
      <c r="A191">
        <v>54902</v>
      </c>
      <c r="B191">
        <v>149</v>
      </c>
      <c r="C191" t="s">
        <v>102</v>
      </c>
      <c r="D191">
        <v>149</v>
      </c>
      <c r="E191" t="s">
        <v>33</v>
      </c>
      <c r="F191" s="20">
        <v>45664</v>
      </c>
      <c r="G191" t="s">
        <v>469</v>
      </c>
      <c r="H191" t="s">
        <v>614</v>
      </c>
      <c r="I191">
        <v>-3542.16</v>
      </c>
    </row>
    <row r="192" spans="1:9" x14ac:dyDescent="0.35">
      <c r="A192">
        <v>54903</v>
      </c>
      <c r="B192">
        <v>149</v>
      </c>
      <c r="C192" t="s">
        <v>102</v>
      </c>
      <c r="D192">
        <v>149</v>
      </c>
      <c r="E192" t="s">
        <v>33</v>
      </c>
      <c r="F192" s="20">
        <v>45664</v>
      </c>
      <c r="G192" t="s">
        <v>469</v>
      </c>
      <c r="H192" t="s">
        <v>615</v>
      </c>
      <c r="I192">
        <v>-3339.53</v>
      </c>
    </row>
    <row r="193" spans="1:9" x14ac:dyDescent="0.35">
      <c r="A193">
        <v>54904</v>
      </c>
      <c r="B193">
        <v>149</v>
      </c>
      <c r="C193" t="s">
        <v>102</v>
      </c>
      <c r="D193">
        <v>149</v>
      </c>
      <c r="E193" t="s">
        <v>33</v>
      </c>
      <c r="F193" s="20">
        <v>45664</v>
      </c>
      <c r="G193" t="s">
        <v>469</v>
      </c>
      <c r="H193" t="s">
        <v>616</v>
      </c>
      <c r="I193">
        <v>-2882.16</v>
      </c>
    </row>
    <row r="194" spans="1:9" x14ac:dyDescent="0.35">
      <c r="A194">
        <v>54905</v>
      </c>
      <c r="B194">
        <v>149</v>
      </c>
      <c r="C194" t="s">
        <v>102</v>
      </c>
      <c r="D194">
        <v>149</v>
      </c>
      <c r="E194" t="s">
        <v>33</v>
      </c>
      <c r="F194" s="20">
        <v>45664</v>
      </c>
      <c r="G194" t="s">
        <v>469</v>
      </c>
      <c r="H194" t="s">
        <v>617</v>
      </c>
      <c r="I194">
        <v>-2492.5700000000002</v>
      </c>
    </row>
    <row r="195" spans="1:9" x14ac:dyDescent="0.35">
      <c r="A195">
        <v>54906</v>
      </c>
      <c r="B195">
        <v>149</v>
      </c>
      <c r="C195" t="s">
        <v>102</v>
      </c>
      <c r="D195">
        <v>149</v>
      </c>
      <c r="E195" t="s">
        <v>33</v>
      </c>
      <c r="F195" s="20">
        <v>45664</v>
      </c>
      <c r="G195" t="s">
        <v>469</v>
      </c>
      <c r="H195" t="s">
        <v>618</v>
      </c>
      <c r="I195">
        <v>-3278.94</v>
      </c>
    </row>
    <row r="196" spans="1:9" x14ac:dyDescent="0.35">
      <c r="A196">
        <v>54907</v>
      </c>
      <c r="B196">
        <v>149</v>
      </c>
      <c r="C196" t="s">
        <v>102</v>
      </c>
      <c r="D196">
        <v>149</v>
      </c>
      <c r="E196" t="s">
        <v>33</v>
      </c>
      <c r="F196" s="20">
        <v>45664</v>
      </c>
      <c r="G196" t="s">
        <v>469</v>
      </c>
      <c r="H196" t="s">
        <v>619</v>
      </c>
      <c r="I196">
        <v>-3735.51</v>
      </c>
    </row>
    <row r="197" spans="1:9" x14ac:dyDescent="0.35">
      <c r="A197">
        <v>54908</v>
      </c>
      <c r="B197">
        <v>149</v>
      </c>
      <c r="C197" t="s">
        <v>102</v>
      </c>
      <c r="D197">
        <v>149</v>
      </c>
      <c r="E197" t="s">
        <v>33</v>
      </c>
      <c r="F197" s="20">
        <v>45664</v>
      </c>
      <c r="G197" t="s">
        <v>469</v>
      </c>
      <c r="H197" t="s">
        <v>620</v>
      </c>
      <c r="I197">
        <v>-3561.18</v>
      </c>
    </row>
    <row r="198" spans="1:9" x14ac:dyDescent="0.35">
      <c r="A198">
        <v>54909</v>
      </c>
      <c r="B198">
        <v>149</v>
      </c>
      <c r="C198" t="s">
        <v>102</v>
      </c>
      <c r="D198">
        <v>149</v>
      </c>
      <c r="E198" t="s">
        <v>33</v>
      </c>
      <c r="F198" s="20">
        <v>45664</v>
      </c>
      <c r="G198" t="s">
        <v>469</v>
      </c>
      <c r="H198" t="s">
        <v>621</v>
      </c>
      <c r="I198">
        <v>-3210.57</v>
      </c>
    </row>
    <row r="199" spans="1:9" x14ac:dyDescent="0.35">
      <c r="A199">
        <v>54910</v>
      </c>
      <c r="B199">
        <v>149</v>
      </c>
      <c r="C199" t="s">
        <v>102</v>
      </c>
      <c r="D199">
        <v>149</v>
      </c>
      <c r="E199" t="s">
        <v>33</v>
      </c>
      <c r="F199" s="20">
        <v>45664</v>
      </c>
      <c r="G199" t="s">
        <v>469</v>
      </c>
      <c r="H199" t="s">
        <v>622</v>
      </c>
      <c r="I199">
        <v>-462.66</v>
      </c>
    </row>
    <row r="200" spans="1:9" x14ac:dyDescent="0.35">
      <c r="A200">
        <v>54911</v>
      </c>
      <c r="B200">
        <v>149</v>
      </c>
      <c r="C200" t="s">
        <v>102</v>
      </c>
      <c r="D200">
        <v>149</v>
      </c>
      <c r="E200" t="s">
        <v>33</v>
      </c>
      <c r="F200" s="20">
        <v>45664</v>
      </c>
      <c r="G200" t="s">
        <v>469</v>
      </c>
      <c r="H200" t="s">
        <v>623</v>
      </c>
      <c r="I200">
        <v>-2445.59</v>
      </c>
    </row>
    <row r="201" spans="1:9" x14ac:dyDescent="0.35">
      <c r="A201">
        <v>54912</v>
      </c>
      <c r="B201">
        <v>149</v>
      </c>
      <c r="C201" t="s">
        <v>102</v>
      </c>
      <c r="D201">
        <v>149</v>
      </c>
      <c r="E201" t="s">
        <v>33</v>
      </c>
      <c r="F201" s="20">
        <v>45664</v>
      </c>
      <c r="G201" t="s">
        <v>469</v>
      </c>
      <c r="H201" t="s">
        <v>624</v>
      </c>
      <c r="I201">
        <v>-2080.96</v>
      </c>
    </row>
    <row r="202" spans="1:9" x14ac:dyDescent="0.35">
      <c r="A202">
        <v>54913</v>
      </c>
      <c r="B202">
        <v>149</v>
      </c>
      <c r="C202" t="s">
        <v>102</v>
      </c>
      <c r="D202">
        <v>149</v>
      </c>
      <c r="E202" t="s">
        <v>33</v>
      </c>
      <c r="F202" s="20">
        <v>45664</v>
      </c>
      <c r="G202" t="s">
        <v>469</v>
      </c>
      <c r="H202" t="s">
        <v>625</v>
      </c>
      <c r="I202">
        <v>-2976.19</v>
      </c>
    </row>
    <row r="203" spans="1:9" x14ac:dyDescent="0.35">
      <c r="A203">
        <v>54914</v>
      </c>
      <c r="B203">
        <v>149</v>
      </c>
      <c r="C203" t="s">
        <v>102</v>
      </c>
      <c r="D203">
        <v>149</v>
      </c>
      <c r="E203" t="s">
        <v>33</v>
      </c>
      <c r="F203" s="20">
        <v>45664</v>
      </c>
      <c r="G203" t="s">
        <v>469</v>
      </c>
      <c r="H203" t="s">
        <v>626</v>
      </c>
      <c r="I203">
        <v>-2581.5700000000002</v>
      </c>
    </row>
    <row r="204" spans="1:9" x14ac:dyDescent="0.35">
      <c r="A204">
        <v>54915</v>
      </c>
      <c r="B204">
        <v>149</v>
      </c>
      <c r="C204" t="s">
        <v>102</v>
      </c>
      <c r="D204">
        <v>149</v>
      </c>
      <c r="E204" t="s">
        <v>33</v>
      </c>
      <c r="F204" s="20">
        <v>45664</v>
      </c>
      <c r="G204" t="s">
        <v>467</v>
      </c>
      <c r="H204" t="s">
        <v>468</v>
      </c>
      <c r="I204">
        <v>13850</v>
      </c>
    </row>
    <row r="205" spans="1:9" x14ac:dyDescent="0.35">
      <c r="A205">
        <v>54916</v>
      </c>
      <c r="B205">
        <v>149</v>
      </c>
      <c r="C205" t="s">
        <v>102</v>
      </c>
      <c r="D205">
        <v>149</v>
      </c>
      <c r="E205" t="s">
        <v>33</v>
      </c>
      <c r="F205" s="20">
        <v>45664</v>
      </c>
      <c r="G205" t="s">
        <v>469</v>
      </c>
      <c r="H205" t="s">
        <v>627</v>
      </c>
      <c r="I205">
        <v>-8825.66</v>
      </c>
    </row>
    <row r="206" spans="1:9" x14ac:dyDescent="0.35">
      <c r="A206">
        <v>54917</v>
      </c>
      <c r="B206">
        <v>149</v>
      </c>
      <c r="C206" t="s">
        <v>102</v>
      </c>
      <c r="D206">
        <v>149</v>
      </c>
      <c r="E206" t="s">
        <v>33</v>
      </c>
      <c r="F206" s="20">
        <v>45664</v>
      </c>
      <c r="G206" t="s">
        <v>469</v>
      </c>
      <c r="H206" t="s">
        <v>471</v>
      </c>
      <c r="I206">
        <v>-5016.5600000000004</v>
      </c>
    </row>
    <row r="207" spans="1:9" x14ac:dyDescent="0.35">
      <c r="A207">
        <v>54932</v>
      </c>
      <c r="B207">
        <v>133</v>
      </c>
      <c r="C207" t="s">
        <v>523</v>
      </c>
      <c r="D207">
        <v>149</v>
      </c>
      <c r="E207" t="s">
        <v>33</v>
      </c>
      <c r="F207" s="20">
        <v>45663.541666666657</v>
      </c>
      <c r="G207" t="s">
        <v>467</v>
      </c>
      <c r="H207" t="s">
        <v>557</v>
      </c>
      <c r="I207">
        <v>4.38</v>
      </c>
    </row>
    <row r="208" spans="1:9" x14ac:dyDescent="0.35">
      <c r="A208">
        <v>54933</v>
      </c>
      <c r="B208">
        <v>133</v>
      </c>
      <c r="C208" t="s">
        <v>523</v>
      </c>
      <c r="D208">
        <v>149</v>
      </c>
      <c r="E208" t="s">
        <v>33</v>
      </c>
      <c r="F208" s="20">
        <v>45663.541666666657</v>
      </c>
      <c r="G208" t="s">
        <v>469</v>
      </c>
      <c r="H208" t="s">
        <v>527</v>
      </c>
      <c r="I208">
        <v>-2372.15</v>
      </c>
    </row>
    <row r="209" spans="1:9" x14ac:dyDescent="0.35">
      <c r="A209">
        <v>54934</v>
      </c>
      <c r="B209">
        <v>133</v>
      </c>
      <c r="C209" t="s">
        <v>523</v>
      </c>
      <c r="D209">
        <v>149</v>
      </c>
      <c r="E209" t="s">
        <v>33</v>
      </c>
      <c r="F209" s="20">
        <v>45663.541666666657</v>
      </c>
      <c r="G209" t="s">
        <v>467</v>
      </c>
      <c r="H209" t="s">
        <v>548</v>
      </c>
      <c r="I209">
        <v>744.95</v>
      </c>
    </row>
    <row r="210" spans="1:9" x14ac:dyDescent="0.35">
      <c r="A210">
        <v>54770</v>
      </c>
      <c r="B210">
        <v>134</v>
      </c>
      <c r="C210" t="s">
        <v>67</v>
      </c>
      <c r="D210">
        <v>149</v>
      </c>
      <c r="E210" t="s">
        <v>33</v>
      </c>
      <c r="F210" s="20">
        <v>45663</v>
      </c>
      <c r="G210" t="s">
        <v>467</v>
      </c>
      <c r="H210" t="s">
        <v>468</v>
      </c>
      <c r="I210">
        <v>28000</v>
      </c>
    </row>
    <row r="211" spans="1:9" x14ac:dyDescent="0.35">
      <c r="A211">
        <v>54771</v>
      </c>
      <c r="B211">
        <v>134</v>
      </c>
      <c r="C211" t="s">
        <v>67</v>
      </c>
      <c r="D211">
        <v>149</v>
      </c>
      <c r="E211" t="s">
        <v>33</v>
      </c>
      <c r="F211" s="20">
        <v>45663</v>
      </c>
      <c r="G211" t="s">
        <v>469</v>
      </c>
      <c r="H211" t="s">
        <v>561</v>
      </c>
      <c r="I211">
        <v>-859.29</v>
      </c>
    </row>
    <row r="212" spans="1:9" x14ac:dyDescent="0.35">
      <c r="A212">
        <v>54772</v>
      </c>
      <c r="B212">
        <v>134</v>
      </c>
      <c r="C212" t="s">
        <v>67</v>
      </c>
      <c r="D212">
        <v>149</v>
      </c>
      <c r="E212" t="s">
        <v>33</v>
      </c>
      <c r="F212" s="20">
        <v>45663</v>
      </c>
      <c r="G212" t="s">
        <v>469</v>
      </c>
      <c r="H212" t="s">
        <v>628</v>
      </c>
      <c r="I212">
        <v>-2740.99</v>
      </c>
    </row>
    <row r="213" spans="1:9" x14ac:dyDescent="0.35">
      <c r="A213">
        <v>54773</v>
      </c>
      <c r="B213">
        <v>134</v>
      </c>
      <c r="C213" t="s">
        <v>67</v>
      </c>
      <c r="D213">
        <v>149</v>
      </c>
      <c r="E213" t="s">
        <v>33</v>
      </c>
      <c r="F213" s="20">
        <v>45663</v>
      </c>
      <c r="G213" t="s">
        <v>469</v>
      </c>
      <c r="H213" t="s">
        <v>629</v>
      </c>
      <c r="I213">
        <v>-2405</v>
      </c>
    </row>
    <row r="214" spans="1:9" x14ac:dyDescent="0.35">
      <c r="A214">
        <v>54774</v>
      </c>
      <c r="B214">
        <v>134</v>
      </c>
      <c r="C214" t="s">
        <v>67</v>
      </c>
      <c r="D214">
        <v>149</v>
      </c>
      <c r="E214" t="s">
        <v>33</v>
      </c>
      <c r="F214" s="20">
        <v>45663</v>
      </c>
      <c r="G214" t="s">
        <v>469</v>
      </c>
      <c r="H214" t="s">
        <v>630</v>
      </c>
      <c r="I214">
        <v>-2323.6999999999998</v>
      </c>
    </row>
    <row r="215" spans="1:9" x14ac:dyDescent="0.35">
      <c r="A215">
        <v>54775</v>
      </c>
      <c r="B215">
        <v>134</v>
      </c>
      <c r="C215" t="s">
        <v>67</v>
      </c>
      <c r="D215">
        <v>149</v>
      </c>
      <c r="E215" t="s">
        <v>33</v>
      </c>
      <c r="F215" s="20">
        <v>45663</v>
      </c>
      <c r="G215" t="s">
        <v>469</v>
      </c>
      <c r="H215" t="s">
        <v>631</v>
      </c>
      <c r="I215">
        <v>-1195.24</v>
      </c>
    </row>
    <row r="216" spans="1:9" x14ac:dyDescent="0.35">
      <c r="A216">
        <v>54776</v>
      </c>
      <c r="B216">
        <v>134</v>
      </c>
      <c r="C216" t="s">
        <v>67</v>
      </c>
      <c r="D216">
        <v>149</v>
      </c>
      <c r="E216" t="s">
        <v>33</v>
      </c>
      <c r="F216" s="20">
        <v>45663</v>
      </c>
      <c r="G216" t="s">
        <v>469</v>
      </c>
      <c r="H216" t="s">
        <v>632</v>
      </c>
      <c r="I216">
        <v>-1000</v>
      </c>
    </row>
    <row r="217" spans="1:9" x14ac:dyDescent="0.35">
      <c r="A217">
        <v>54777</v>
      </c>
      <c r="B217">
        <v>134</v>
      </c>
      <c r="C217" t="s">
        <v>67</v>
      </c>
      <c r="D217">
        <v>149</v>
      </c>
      <c r="E217" t="s">
        <v>33</v>
      </c>
      <c r="F217" s="20">
        <v>45663</v>
      </c>
      <c r="G217" t="s">
        <v>469</v>
      </c>
      <c r="H217" t="s">
        <v>633</v>
      </c>
      <c r="I217">
        <v>-1356.03</v>
      </c>
    </row>
    <row r="218" spans="1:9" x14ac:dyDescent="0.35">
      <c r="A218">
        <v>54778</v>
      </c>
      <c r="B218">
        <v>134</v>
      </c>
      <c r="C218" t="s">
        <v>67</v>
      </c>
      <c r="D218">
        <v>149</v>
      </c>
      <c r="E218" t="s">
        <v>33</v>
      </c>
      <c r="F218" s="20">
        <v>45663</v>
      </c>
      <c r="G218" t="s">
        <v>469</v>
      </c>
      <c r="H218" t="s">
        <v>595</v>
      </c>
      <c r="I218">
        <v>-1176.68</v>
      </c>
    </row>
    <row r="219" spans="1:9" x14ac:dyDescent="0.35">
      <c r="A219">
        <v>54779</v>
      </c>
      <c r="B219">
        <v>134</v>
      </c>
      <c r="C219" t="s">
        <v>67</v>
      </c>
      <c r="D219">
        <v>149</v>
      </c>
      <c r="E219" t="s">
        <v>33</v>
      </c>
      <c r="F219" s="20">
        <v>45663</v>
      </c>
      <c r="G219" t="s">
        <v>469</v>
      </c>
      <c r="H219" t="s">
        <v>634</v>
      </c>
      <c r="I219">
        <v>-1012.8</v>
      </c>
    </row>
    <row r="220" spans="1:9" x14ac:dyDescent="0.35">
      <c r="A220">
        <v>54780</v>
      </c>
      <c r="B220">
        <v>134</v>
      </c>
      <c r="C220" t="s">
        <v>67</v>
      </c>
      <c r="D220">
        <v>149</v>
      </c>
      <c r="E220" t="s">
        <v>33</v>
      </c>
      <c r="F220" s="20">
        <v>45663</v>
      </c>
      <c r="G220" t="s">
        <v>469</v>
      </c>
      <c r="H220" t="s">
        <v>635</v>
      </c>
      <c r="I220">
        <v>-994.48</v>
      </c>
    </row>
    <row r="221" spans="1:9" x14ac:dyDescent="0.35">
      <c r="A221">
        <v>54781</v>
      </c>
      <c r="B221">
        <v>134</v>
      </c>
      <c r="C221" t="s">
        <v>67</v>
      </c>
      <c r="D221">
        <v>149</v>
      </c>
      <c r="E221" t="s">
        <v>33</v>
      </c>
      <c r="F221" s="20">
        <v>45663</v>
      </c>
      <c r="G221" t="s">
        <v>469</v>
      </c>
      <c r="H221" t="s">
        <v>549</v>
      </c>
      <c r="I221">
        <v>-300</v>
      </c>
    </row>
    <row r="222" spans="1:9" x14ac:dyDescent="0.35">
      <c r="A222">
        <v>54782</v>
      </c>
      <c r="B222">
        <v>134</v>
      </c>
      <c r="C222" t="s">
        <v>67</v>
      </c>
      <c r="D222">
        <v>149</v>
      </c>
      <c r="E222" t="s">
        <v>33</v>
      </c>
      <c r="F222" s="20">
        <v>45663</v>
      </c>
      <c r="G222" t="s">
        <v>469</v>
      </c>
      <c r="H222" t="s">
        <v>636</v>
      </c>
      <c r="I222">
        <v>-488.6</v>
      </c>
    </row>
    <row r="223" spans="1:9" x14ac:dyDescent="0.35">
      <c r="A223">
        <v>54783</v>
      </c>
      <c r="B223">
        <v>134</v>
      </c>
      <c r="C223" t="s">
        <v>67</v>
      </c>
      <c r="D223">
        <v>149</v>
      </c>
      <c r="E223" t="s">
        <v>33</v>
      </c>
      <c r="F223" s="20">
        <v>45663</v>
      </c>
      <c r="G223" t="s">
        <v>469</v>
      </c>
      <c r="H223" t="s">
        <v>552</v>
      </c>
      <c r="I223">
        <v>-364.95</v>
      </c>
    </row>
    <row r="224" spans="1:9" x14ac:dyDescent="0.35">
      <c r="A224">
        <v>54784</v>
      </c>
      <c r="B224">
        <v>134</v>
      </c>
      <c r="C224" t="s">
        <v>67</v>
      </c>
      <c r="D224">
        <v>149</v>
      </c>
      <c r="E224" t="s">
        <v>33</v>
      </c>
      <c r="F224" s="20">
        <v>45663</v>
      </c>
      <c r="G224" t="s">
        <v>469</v>
      </c>
      <c r="H224" t="s">
        <v>571</v>
      </c>
      <c r="I224">
        <v>-9350</v>
      </c>
    </row>
    <row r="225" spans="1:9" x14ac:dyDescent="0.35">
      <c r="A225">
        <v>54785</v>
      </c>
      <c r="B225">
        <v>134</v>
      </c>
      <c r="C225" t="s">
        <v>67</v>
      </c>
      <c r="D225">
        <v>149</v>
      </c>
      <c r="E225" t="s">
        <v>33</v>
      </c>
      <c r="F225" s="20">
        <v>45663</v>
      </c>
      <c r="G225" t="s">
        <v>469</v>
      </c>
      <c r="H225" t="s">
        <v>637</v>
      </c>
      <c r="I225">
        <v>-207.3</v>
      </c>
    </row>
    <row r="226" spans="1:9" x14ac:dyDescent="0.35">
      <c r="A226">
        <v>54786</v>
      </c>
      <c r="B226">
        <v>134</v>
      </c>
      <c r="C226" t="s">
        <v>67</v>
      </c>
      <c r="D226">
        <v>149</v>
      </c>
      <c r="E226" t="s">
        <v>33</v>
      </c>
      <c r="F226" s="20">
        <v>45663</v>
      </c>
      <c r="G226" t="s">
        <v>469</v>
      </c>
      <c r="H226" t="s">
        <v>638</v>
      </c>
      <c r="I226">
        <v>-96</v>
      </c>
    </row>
    <row r="227" spans="1:9" x14ac:dyDescent="0.35">
      <c r="A227">
        <v>54787</v>
      </c>
      <c r="B227">
        <v>134</v>
      </c>
      <c r="C227" t="s">
        <v>67</v>
      </c>
      <c r="D227">
        <v>149</v>
      </c>
      <c r="E227" t="s">
        <v>33</v>
      </c>
      <c r="F227" s="20">
        <v>45663</v>
      </c>
      <c r="G227" t="s">
        <v>469</v>
      </c>
      <c r="H227" t="s">
        <v>549</v>
      </c>
      <c r="I227">
        <v>-200</v>
      </c>
    </row>
    <row r="228" spans="1:9" x14ac:dyDescent="0.35">
      <c r="A228">
        <v>54788</v>
      </c>
      <c r="B228">
        <v>134</v>
      </c>
      <c r="C228" t="s">
        <v>67</v>
      </c>
      <c r="D228">
        <v>149</v>
      </c>
      <c r="E228" t="s">
        <v>33</v>
      </c>
      <c r="F228" s="20">
        <v>45663</v>
      </c>
      <c r="G228" t="s">
        <v>469</v>
      </c>
      <c r="H228" t="s">
        <v>639</v>
      </c>
      <c r="I228">
        <v>-800</v>
      </c>
    </row>
    <row r="229" spans="1:9" x14ac:dyDescent="0.35">
      <c r="A229">
        <v>54789</v>
      </c>
      <c r="B229">
        <v>134</v>
      </c>
      <c r="C229" t="s">
        <v>67</v>
      </c>
      <c r="D229">
        <v>149</v>
      </c>
      <c r="E229" t="s">
        <v>33</v>
      </c>
      <c r="F229" s="20">
        <v>45663</v>
      </c>
      <c r="G229" t="s">
        <v>467</v>
      </c>
      <c r="H229" t="s">
        <v>640</v>
      </c>
      <c r="I229">
        <v>5651.93</v>
      </c>
    </row>
    <row r="230" spans="1:9" x14ac:dyDescent="0.35">
      <c r="A230">
        <v>54790</v>
      </c>
      <c r="B230">
        <v>134</v>
      </c>
      <c r="C230" t="s">
        <v>67</v>
      </c>
      <c r="D230">
        <v>149</v>
      </c>
      <c r="E230" t="s">
        <v>33</v>
      </c>
      <c r="F230" s="20">
        <v>45663</v>
      </c>
      <c r="G230" t="s">
        <v>467</v>
      </c>
      <c r="H230" t="s">
        <v>640</v>
      </c>
      <c r="I230">
        <v>2372.15</v>
      </c>
    </row>
    <row r="231" spans="1:9" x14ac:dyDescent="0.35">
      <c r="A231">
        <v>54791</v>
      </c>
      <c r="B231">
        <v>134</v>
      </c>
      <c r="C231" t="s">
        <v>67</v>
      </c>
      <c r="D231">
        <v>149</v>
      </c>
      <c r="E231" t="s">
        <v>33</v>
      </c>
      <c r="F231" s="20">
        <v>45663</v>
      </c>
      <c r="G231" t="s">
        <v>467</v>
      </c>
      <c r="H231" t="s">
        <v>641</v>
      </c>
      <c r="I231">
        <v>15283.2</v>
      </c>
    </row>
    <row r="232" spans="1:9" x14ac:dyDescent="0.35">
      <c r="A232">
        <v>54792</v>
      </c>
      <c r="B232">
        <v>134</v>
      </c>
      <c r="C232" t="s">
        <v>67</v>
      </c>
      <c r="D232">
        <v>149</v>
      </c>
      <c r="E232" t="s">
        <v>33</v>
      </c>
      <c r="F232" s="20">
        <v>45663</v>
      </c>
      <c r="G232" t="s">
        <v>469</v>
      </c>
      <c r="H232" t="s">
        <v>642</v>
      </c>
      <c r="I232">
        <v>-4100.76</v>
      </c>
    </row>
    <row r="233" spans="1:9" x14ac:dyDescent="0.35">
      <c r="A233">
        <v>54883</v>
      </c>
      <c r="B233">
        <v>149</v>
      </c>
      <c r="C233" t="s">
        <v>102</v>
      </c>
      <c r="D233">
        <v>149</v>
      </c>
      <c r="E233" t="s">
        <v>33</v>
      </c>
      <c r="F233" s="20">
        <v>45663</v>
      </c>
      <c r="G233" t="s">
        <v>467</v>
      </c>
      <c r="H233" t="s">
        <v>468</v>
      </c>
      <c r="I233">
        <v>740</v>
      </c>
    </row>
    <row r="234" spans="1:9" x14ac:dyDescent="0.35">
      <c r="A234">
        <v>54884</v>
      </c>
      <c r="B234">
        <v>149</v>
      </c>
      <c r="C234" t="s">
        <v>102</v>
      </c>
      <c r="D234">
        <v>149</v>
      </c>
      <c r="E234" t="s">
        <v>33</v>
      </c>
      <c r="F234" s="20">
        <v>45663</v>
      </c>
      <c r="G234" t="s">
        <v>469</v>
      </c>
      <c r="H234" t="s">
        <v>643</v>
      </c>
      <c r="I234">
        <v>-739.7</v>
      </c>
    </row>
    <row r="235" spans="1:9" x14ac:dyDescent="0.35">
      <c r="A235">
        <v>54769</v>
      </c>
      <c r="B235">
        <v>134</v>
      </c>
      <c r="C235" t="s">
        <v>67</v>
      </c>
      <c r="D235">
        <v>149</v>
      </c>
      <c r="E235" t="s">
        <v>33</v>
      </c>
      <c r="F235" s="20">
        <v>45661</v>
      </c>
      <c r="G235" t="s">
        <v>467</v>
      </c>
      <c r="H235" t="s">
        <v>530</v>
      </c>
      <c r="I235">
        <v>0.01</v>
      </c>
    </row>
    <row r="236" spans="1:9" x14ac:dyDescent="0.35">
      <c r="A236">
        <v>54929</v>
      </c>
      <c r="B236">
        <v>133</v>
      </c>
      <c r="C236" t="s">
        <v>523</v>
      </c>
      <c r="D236">
        <v>149</v>
      </c>
      <c r="E236" t="s">
        <v>33</v>
      </c>
      <c r="F236" s="20">
        <v>45660.541666666657</v>
      </c>
      <c r="G236" t="s">
        <v>467</v>
      </c>
      <c r="H236" t="s">
        <v>548</v>
      </c>
      <c r="I236">
        <v>129.12</v>
      </c>
    </row>
    <row r="237" spans="1:9" x14ac:dyDescent="0.35">
      <c r="A237">
        <v>54930</v>
      </c>
      <c r="B237">
        <v>133</v>
      </c>
      <c r="C237" t="s">
        <v>523</v>
      </c>
      <c r="D237">
        <v>149</v>
      </c>
      <c r="E237" t="s">
        <v>33</v>
      </c>
      <c r="F237" s="20">
        <v>45660.541666666657</v>
      </c>
      <c r="G237" t="s">
        <v>469</v>
      </c>
      <c r="H237" t="s">
        <v>644</v>
      </c>
      <c r="I237">
        <v>-3.1</v>
      </c>
    </row>
    <row r="238" spans="1:9" x14ac:dyDescent="0.35">
      <c r="A238">
        <v>54931</v>
      </c>
      <c r="B238">
        <v>133</v>
      </c>
      <c r="C238" t="s">
        <v>523</v>
      </c>
      <c r="D238">
        <v>149</v>
      </c>
      <c r="E238" t="s">
        <v>33</v>
      </c>
      <c r="F238" s="20">
        <v>45660.541666666657</v>
      </c>
      <c r="G238" t="s">
        <v>469</v>
      </c>
      <c r="H238" t="s">
        <v>645</v>
      </c>
      <c r="I238">
        <v>-139</v>
      </c>
    </row>
    <row r="239" spans="1:9" x14ac:dyDescent="0.35">
      <c r="A239">
        <v>54753</v>
      </c>
      <c r="B239">
        <v>134</v>
      </c>
      <c r="C239" t="s">
        <v>67</v>
      </c>
      <c r="D239">
        <v>149</v>
      </c>
      <c r="E239" t="s">
        <v>33</v>
      </c>
      <c r="F239" s="20">
        <v>45660</v>
      </c>
      <c r="G239" t="s">
        <v>467</v>
      </c>
      <c r="H239" t="s">
        <v>530</v>
      </c>
      <c r="I239">
        <v>0.01</v>
      </c>
    </row>
    <row r="240" spans="1:9" x14ac:dyDescent="0.35">
      <c r="A240">
        <v>54754</v>
      </c>
      <c r="B240">
        <v>134</v>
      </c>
      <c r="C240" t="s">
        <v>67</v>
      </c>
      <c r="D240">
        <v>149</v>
      </c>
      <c r="E240" t="s">
        <v>33</v>
      </c>
      <c r="F240" s="20">
        <v>45660</v>
      </c>
      <c r="G240" t="s">
        <v>467</v>
      </c>
      <c r="H240" t="s">
        <v>468</v>
      </c>
      <c r="I240">
        <v>19000</v>
      </c>
    </row>
    <row r="241" spans="1:9" x14ac:dyDescent="0.35">
      <c r="A241">
        <v>54755</v>
      </c>
      <c r="B241">
        <v>134</v>
      </c>
      <c r="C241" t="s">
        <v>67</v>
      </c>
      <c r="D241">
        <v>149</v>
      </c>
      <c r="E241" t="s">
        <v>33</v>
      </c>
      <c r="F241" s="20">
        <v>45660</v>
      </c>
      <c r="G241" t="s">
        <v>469</v>
      </c>
      <c r="H241" t="s">
        <v>646</v>
      </c>
      <c r="I241">
        <v>-400</v>
      </c>
    </row>
    <row r="242" spans="1:9" x14ac:dyDescent="0.35">
      <c r="A242">
        <v>54756</v>
      </c>
      <c r="B242">
        <v>134</v>
      </c>
      <c r="C242" t="s">
        <v>67</v>
      </c>
      <c r="D242">
        <v>149</v>
      </c>
      <c r="E242" t="s">
        <v>33</v>
      </c>
      <c r="F242" s="20">
        <v>45660</v>
      </c>
      <c r="G242" t="s">
        <v>469</v>
      </c>
      <c r="H242" t="s">
        <v>549</v>
      </c>
      <c r="I242">
        <v>-175</v>
      </c>
    </row>
    <row r="243" spans="1:9" x14ac:dyDescent="0.35">
      <c r="A243">
        <v>54757</v>
      </c>
      <c r="B243">
        <v>134</v>
      </c>
      <c r="C243" t="s">
        <v>67</v>
      </c>
      <c r="D243">
        <v>149</v>
      </c>
      <c r="E243" t="s">
        <v>33</v>
      </c>
      <c r="F243" s="20">
        <v>45660</v>
      </c>
      <c r="G243" t="s">
        <v>469</v>
      </c>
      <c r="H243" t="s">
        <v>647</v>
      </c>
      <c r="I243">
        <v>-300</v>
      </c>
    </row>
    <row r="244" spans="1:9" x14ac:dyDescent="0.35">
      <c r="A244">
        <v>54758</v>
      </c>
      <c r="B244">
        <v>134</v>
      </c>
      <c r="C244" t="s">
        <v>67</v>
      </c>
      <c r="D244">
        <v>149</v>
      </c>
      <c r="E244" t="s">
        <v>33</v>
      </c>
      <c r="F244" s="20">
        <v>45660</v>
      </c>
      <c r="G244" t="s">
        <v>469</v>
      </c>
      <c r="H244" t="s">
        <v>630</v>
      </c>
      <c r="I244">
        <v>-2957.8</v>
      </c>
    </row>
    <row r="245" spans="1:9" x14ac:dyDescent="0.35">
      <c r="A245">
        <v>54759</v>
      </c>
      <c r="B245">
        <v>134</v>
      </c>
      <c r="C245" t="s">
        <v>67</v>
      </c>
      <c r="D245">
        <v>149</v>
      </c>
      <c r="E245" t="s">
        <v>33</v>
      </c>
      <c r="F245" s="20">
        <v>45660</v>
      </c>
      <c r="G245" t="s">
        <v>469</v>
      </c>
      <c r="H245" t="s">
        <v>570</v>
      </c>
      <c r="I245">
        <v>-2114.2399999999998</v>
      </c>
    </row>
    <row r="246" spans="1:9" x14ac:dyDescent="0.35">
      <c r="A246">
        <v>54760</v>
      </c>
      <c r="B246">
        <v>134</v>
      </c>
      <c r="C246" t="s">
        <v>67</v>
      </c>
      <c r="D246">
        <v>149</v>
      </c>
      <c r="E246" t="s">
        <v>33</v>
      </c>
      <c r="F246" s="20">
        <v>45660</v>
      </c>
      <c r="G246" t="s">
        <v>469</v>
      </c>
      <c r="H246" t="s">
        <v>570</v>
      </c>
      <c r="I246">
        <v>-767</v>
      </c>
    </row>
    <row r="247" spans="1:9" x14ac:dyDescent="0.35">
      <c r="A247">
        <v>54761</v>
      </c>
      <c r="B247">
        <v>134</v>
      </c>
      <c r="C247" t="s">
        <v>67</v>
      </c>
      <c r="D247">
        <v>149</v>
      </c>
      <c r="E247" t="s">
        <v>33</v>
      </c>
      <c r="F247" s="20">
        <v>45660</v>
      </c>
      <c r="G247" t="s">
        <v>469</v>
      </c>
      <c r="H247" t="s">
        <v>648</v>
      </c>
      <c r="I247">
        <v>-720</v>
      </c>
    </row>
    <row r="248" spans="1:9" x14ac:dyDescent="0.35">
      <c r="A248">
        <v>54762</v>
      </c>
      <c r="B248">
        <v>134</v>
      </c>
      <c r="C248" t="s">
        <v>67</v>
      </c>
      <c r="D248">
        <v>149</v>
      </c>
      <c r="E248" t="s">
        <v>33</v>
      </c>
      <c r="F248" s="20">
        <v>45660</v>
      </c>
      <c r="G248" t="s">
        <v>469</v>
      </c>
      <c r="H248" t="s">
        <v>649</v>
      </c>
      <c r="I248">
        <v>-120</v>
      </c>
    </row>
    <row r="249" spans="1:9" x14ac:dyDescent="0.35">
      <c r="A249">
        <v>54763</v>
      </c>
      <c r="B249">
        <v>134</v>
      </c>
      <c r="C249" t="s">
        <v>67</v>
      </c>
      <c r="D249">
        <v>149</v>
      </c>
      <c r="E249" t="s">
        <v>33</v>
      </c>
      <c r="F249" s="20">
        <v>45660</v>
      </c>
      <c r="G249" t="s">
        <v>469</v>
      </c>
      <c r="H249" t="s">
        <v>650</v>
      </c>
      <c r="I249">
        <v>-290</v>
      </c>
    </row>
    <row r="250" spans="1:9" x14ac:dyDescent="0.35">
      <c r="A250">
        <v>54764</v>
      </c>
      <c r="B250">
        <v>134</v>
      </c>
      <c r="C250" t="s">
        <v>67</v>
      </c>
      <c r="D250">
        <v>149</v>
      </c>
      <c r="E250" t="s">
        <v>33</v>
      </c>
      <c r="F250" s="20">
        <v>45660</v>
      </c>
      <c r="G250" t="s">
        <v>469</v>
      </c>
      <c r="H250" t="s">
        <v>651</v>
      </c>
      <c r="I250">
        <v>-5782.43</v>
      </c>
    </row>
    <row r="251" spans="1:9" x14ac:dyDescent="0.35">
      <c r="A251">
        <v>54765</v>
      </c>
      <c r="B251">
        <v>134</v>
      </c>
      <c r="C251" t="s">
        <v>67</v>
      </c>
      <c r="D251">
        <v>149</v>
      </c>
      <c r="E251" t="s">
        <v>33</v>
      </c>
      <c r="F251" s="20">
        <v>45660</v>
      </c>
      <c r="G251" t="s">
        <v>469</v>
      </c>
      <c r="H251" t="s">
        <v>630</v>
      </c>
      <c r="I251">
        <v>-3374</v>
      </c>
    </row>
    <row r="252" spans="1:9" x14ac:dyDescent="0.35">
      <c r="A252">
        <v>54766</v>
      </c>
      <c r="B252">
        <v>134</v>
      </c>
      <c r="C252" t="s">
        <v>67</v>
      </c>
      <c r="D252">
        <v>149</v>
      </c>
      <c r="E252" t="s">
        <v>33</v>
      </c>
      <c r="F252" s="20">
        <v>45660</v>
      </c>
      <c r="G252" t="s">
        <v>469</v>
      </c>
      <c r="H252" t="s">
        <v>537</v>
      </c>
      <c r="I252">
        <v>-448.5</v>
      </c>
    </row>
    <row r="253" spans="1:9" x14ac:dyDescent="0.35">
      <c r="A253">
        <v>54767</v>
      </c>
      <c r="B253">
        <v>134</v>
      </c>
      <c r="C253" t="s">
        <v>67</v>
      </c>
      <c r="D253">
        <v>149</v>
      </c>
      <c r="E253" t="s">
        <v>33</v>
      </c>
      <c r="F253" s="20">
        <v>45660</v>
      </c>
      <c r="G253" t="s">
        <v>469</v>
      </c>
      <c r="H253" t="s">
        <v>585</v>
      </c>
      <c r="I253">
        <v>-948.02</v>
      </c>
    </row>
    <row r="254" spans="1:9" x14ac:dyDescent="0.35">
      <c r="A254">
        <v>54768</v>
      </c>
      <c r="B254">
        <v>134</v>
      </c>
      <c r="C254" t="s">
        <v>67</v>
      </c>
      <c r="D254">
        <v>149</v>
      </c>
      <c r="E254" t="s">
        <v>33</v>
      </c>
      <c r="F254" s="20">
        <v>45660</v>
      </c>
      <c r="G254" t="s">
        <v>469</v>
      </c>
      <c r="H254" t="s">
        <v>652</v>
      </c>
      <c r="I254">
        <v>-500.5</v>
      </c>
    </row>
    <row r="255" spans="1:9" x14ac:dyDescent="0.35">
      <c r="A255">
        <v>54881</v>
      </c>
      <c r="B255">
        <v>149</v>
      </c>
      <c r="C255" t="s">
        <v>102</v>
      </c>
      <c r="D255">
        <v>149</v>
      </c>
      <c r="E255" t="s">
        <v>33</v>
      </c>
      <c r="F255" s="20">
        <v>45660</v>
      </c>
      <c r="G255" t="s">
        <v>467</v>
      </c>
      <c r="H255" t="s">
        <v>468</v>
      </c>
      <c r="I255">
        <v>4200</v>
      </c>
    </row>
    <row r="256" spans="1:9" x14ac:dyDescent="0.35">
      <c r="A256">
        <v>54882</v>
      </c>
      <c r="B256">
        <v>149</v>
      </c>
      <c r="C256" t="s">
        <v>102</v>
      </c>
      <c r="D256">
        <v>149</v>
      </c>
      <c r="E256" t="s">
        <v>33</v>
      </c>
      <c r="F256" s="20">
        <v>45660</v>
      </c>
      <c r="G256" t="s">
        <v>469</v>
      </c>
      <c r="H256" t="s">
        <v>599</v>
      </c>
      <c r="I256">
        <v>-4198.6499999999996</v>
      </c>
    </row>
    <row r="257" spans="1:9" x14ac:dyDescent="0.35">
      <c r="A257">
        <v>54928</v>
      </c>
      <c r="B257">
        <v>133</v>
      </c>
      <c r="C257" t="s">
        <v>523</v>
      </c>
      <c r="D257">
        <v>149</v>
      </c>
      <c r="E257" t="s">
        <v>33</v>
      </c>
      <c r="F257" s="20">
        <v>45659.541666666657</v>
      </c>
      <c r="G257" t="s">
        <v>467</v>
      </c>
      <c r="H257" t="s">
        <v>653</v>
      </c>
      <c r="I257">
        <v>323.54000000000002</v>
      </c>
    </row>
    <row r="258" spans="1:9" x14ac:dyDescent="0.35">
      <c r="A258">
        <v>54714</v>
      </c>
      <c r="B258">
        <v>134</v>
      </c>
      <c r="C258" t="s">
        <v>67</v>
      </c>
      <c r="D258">
        <v>149</v>
      </c>
      <c r="E258" t="s">
        <v>33</v>
      </c>
      <c r="F258" s="20">
        <v>45659</v>
      </c>
      <c r="G258" t="s">
        <v>467</v>
      </c>
      <c r="H258" t="s">
        <v>531</v>
      </c>
      <c r="I258">
        <v>12390.7</v>
      </c>
    </row>
    <row r="259" spans="1:9" x14ac:dyDescent="0.35">
      <c r="A259">
        <v>54715</v>
      </c>
      <c r="B259">
        <v>134</v>
      </c>
      <c r="C259" t="s">
        <v>67</v>
      </c>
      <c r="D259">
        <v>149</v>
      </c>
      <c r="E259" t="s">
        <v>33</v>
      </c>
      <c r="F259" s="20">
        <v>45659</v>
      </c>
      <c r="G259" t="s">
        <v>467</v>
      </c>
      <c r="H259" t="s">
        <v>468</v>
      </c>
      <c r="I259">
        <v>82000</v>
      </c>
    </row>
    <row r="260" spans="1:9" x14ac:dyDescent="0.35">
      <c r="A260">
        <v>54716</v>
      </c>
      <c r="B260">
        <v>134</v>
      </c>
      <c r="C260" t="s">
        <v>67</v>
      </c>
      <c r="D260">
        <v>149</v>
      </c>
      <c r="E260" t="s">
        <v>33</v>
      </c>
      <c r="F260" s="20">
        <v>45659</v>
      </c>
      <c r="G260" t="s">
        <v>469</v>
      </c>
      <c r="H260" t="s">
        <v>561</v>
      </c>
      <c r="I260">
        <v>-142.05000000000001</v>
      </c>
    </row>
    <row r="261" spans="1:9" x14ac:dyDescent="0.35">
      <c r="A261">
        <v>54717</v>
      </c>
      <c r="B261">
        <v>134</v>
      </c>
      <c r="C261" t="s">
        <v>67</v>
      </c>
      <c r="D261">
        <v>149</v>
      </c>
      <c r="E261" t="s">
        <v>33</v>
      </c>
      <c r="F261" s="20">
        <v>45659</v>
      </c>
      <c r="G261" t="s">
        <v>469</v>
      </c>
      <c r="H261" t="s">
        <v>560</v>
      </c>
      <c r="I261">
        <v>-28.6</v>
      </c>
    </row>
    <row r="262" spans="1:9" x14ac:dyDescent="0.35">
      <c r="A262">
        <v>54718</v>
      </c>
      <c r="B262">
        <v>134</v>
      </c>
      <c r="C262" t="s">
        <v>67</v>
      </c>
      <c r="D262">
        <v>149</v>
      </c>
      <c r="E262" t="s">
        <v>33</v>
      </c>
      <c r="F262" s="20">
        <v>45659</v>
      </c>
      <c r="G262" t="s">
        <v>469</v>
      </c>
      <c r="H262" t="s">
        <v>560</v>
      </c>
      <c r="I262">
        <v>-245.83</v>
      </c>
    </row>
    <row r="263" spans="1:9" x14ac:dyDescent="0.35">
      <c r="A263">
        <v>54719</v>
      </c>
      <c r="B263">
        <v>134</v>
      </c>
      <c r="C263" t="s">
        <v>67</v>
      </c>
      <c r="D263">
        <v>149</v>
      </c>
      <c r="E263" t="s">
        <v>33</v>
      </c>
      <c r="F263" s="20">
        <v>45659</v>
      </c>
      <c r="G263" t="s">
        <v>469</v>
      </c>
      <c r="H263" t="s">
        <v>552</v>
      </c>
      <c r="I263">
        <v>-192.57</v>
      </c>
    </row>
    <row r="264" spans="1:9" x14ac:dyDescent="0.35">
      <c r="A264">
        <v>54720</v>
      </c>
      <c r="B264">
        <v>134</v>
      </c>
      <c r="C264" t="s">
        <v>67</v>
      </c>
      <c r="D264">
        <v>149</v>
      </c>
      <c r="E264" t="s">
        <v>33</v>
      </c>
      <c r="F264" s="20">
        <v>45659</v>
      </c>
      <c r="G264" t="s">
        <v>469</v>
      </c>
      <c r="H264" t="s">
        <v>635</v>
      </c>
      <c r="I264">
        <v>-279.60000000000002</v>
      </c>
    </row>
    <row r="265" spans="1:9" x14ac:dyDescent="0.35">
      <c r="A265">
        <v>54721</v>
      </c>
      <c r="B265">
        <v>134</v>
      </c>
      <c r="C265" t="s">
        <v>67</v>
      </c>
      <c r="D265">
        <v>149</v>
      </c>
      <c r="E265" t="s">
        <v>33</v>
      </c>
      <c r="F265" s="20">
        <v>45659</v>
      </c>
      <c r="G265" t="s">
        <v>469</v>
      </c>
      <c r="H265" t="s">
        <v>576</v>
      </c>
      <c r="I265">
        <v>-3126.2</v>
      </c>
    </row>
    <row r="266" spans="1:9" x14ac:dyDescent="0.35">
      <c r="A266">
        <v>54722</v>
      </c>
      <c r="B266">
        <v>134</v>
      </c>
      <c r="C266" t="s">
        <v>67</v>
      </c>
      <c r="D266">
        <v>149</v>
      </c>
      <c r="E266" t="s">
        <v>33</v>
      </c>
      <c r="F266" s="20">
        <v>45659</v>
      </c>
      <c r="G266" t="s">
        <v>469</v>
      </c>
      <c r="H266" t="s">
        <v>552</v>
      </c>
      <c r="I266">
        <v>-186.02</v>
      </c>
    </row>
    <row r="267" spans="1:9" x14ac:dyDescent="0.35">
      <c r="A267">
        <v>54723</v>
      </c>
      <c r="B267">
        <v>134</v>
      </c>
      <c r="C267" t="s">
        <v>67</v>
      </c>
      <c r="D267">
        <v>149</v>
      </c>
      <c r="E267" t="s">
        <v>33</v>
      </c>
      <c r="F267" s="20">
        <v>45659</v>
      </c>
      <c r="G267" t="s">
        <v>469</v>
      </c>
      <c r="H267" t="s">
        <v>580</v>
      </c>
      <c r="I267">
        <v>-397.6</v>
      </c>
    </row>
    <row r="268" spans="1:9" x14ac:dyDescent="0.35">
      <c r="A268">
        <v>54724</v>
      </c>
      <c r="B268">
        <v>134</v>
      </c>
      <c r="C268" t="s">
        <v>67</v>
      </c>
      <c r="D268">
        <v>149</v>
      </c>
      <c r="E268" t="s">
        <v>33</v>
      </c>
      <c r="F268" s="20">
        <v>45659</v>
      </c>
      <c r="G268" t="s">
        <v>469</v>
      </c>
      <c r="H268" t="s">
        <v>654</v>
      </c>
      <c r="I268">
        <v>-336.33</v>
      </c>
    </row>
    <row r="269" spans="1:9" x14ac:dyDescent="0.35">
      <c r="A269">
        <v>54725</v>
      </c>
      <c r="B269">
        <v>134</v>
      </c>
      <c r="C269" t="s">
        <v>67</v>
      </c>
      <c r="D269">
        <v>149</v>
      </c>
      <c r="E269" t="s">
        <v>33</v>
      </c>
      <c r="F269" s="20">
        <v>45659</v>
      </c>
      <c r="G269" t="s">
        <v>469</v>
      </c>
      <c r="H269" t="s">
        <v>655</v>
      </c>
      <c r="I269">
        <v>-540</v>
      </c>
    </row>
    <row r="270" spans="1:9" x14ac:dyDescent="0.35">
      <c r="A270">
        <v>54726</v>
      </c>
      <c r="B270">
        <v>134</v>
      </c>
      <c r="C270" t="s">
        <v>67</v>
      </c>
      <c r="D270">
        <v>149</v>
      </c>
      <c r="E270" t="s">
        <v>33</v>
      </c>
      <c r="F270" s="20">
        <v>45659</v>
      </c>
      <c r="G270" t="s">
        <v>469</v>
      </c>
      <c r="H270" t="s">
        <v>656</v>
      </c>
      <c r="I270">
        <v>-790</v>
      </c>
    </row>
    <row r="271" spans="1:9" x14ac:dyDescent="0.35">
      <c r="A271">
        <v>54727</v>
      </c>
      <c r="B271">
        <v>134</v>
      </c>
      <c r="C271" t="s">
        <v>67</v>
      </c>
      <c r="D271">
        <v>149</v>
      </c>
      <c r="E271" t="s">
        <v>33</v>
      </c>
      <c r="F271" s="20">
        <v>45659</v>
      </c>
      <c r="G271" t="s">
        <v>469</v>
      </c>
      <c r="H271" t="s">
        <v>657</v>
      </c>
      <c r="I271">
        <v>-559.20000000000005</v>
      </c>
    </row>
    <row r="272" spans="1:9" x14ac:dyDescent="0.35">
      <c r="A272">
        <v>54728</v>
      </c>
      <c r="B272">
        <v>134</v>
      </c>
      <c r="C272" t="s">
        <v>67</v>
      </c>
      <c r="D272">
        <v>149</v>
      </c>
      <c r="E272" t="s">
        <v>33</v>
      </c>
      <c r="F272" s="20">
        <v>45659</v>
      </c>
      <c r="G272" t="s">
        <v>469</v>
      </c>
      <c r="H272" t="s">
        <v>573</v>
      </c>
      <c r="I272">
        <v>-1046.83</v>
      </c>
    </row>
    <row r="273" spans="1:9" x14ac:dyDescent="0.35">
      <c r="A273">
        <v>54729</v>
      </c>
      <c r="B273">
        <v>134</v>
      </c>
      <c r="C273" t="s">
        <v>67</v>
      </c>
      <c r="D273">
        <v>149</v>
      </c>
      <c r="E273" t="s">
        <v>33</v>
      </c>
      <c r="F273" s="20">
        <v>45659</v>
      </c>
      <c r="G273" t="s">
        <v>469</v>
      </c>
      <c r="H273" t="s">
        <v>573</v>
      </c>
      <c r="I273">
        <v>-730.62</v>
      </c>
    </row>
    <row r="274" spans="1:9" x14ac:dyDescent="0.35">
      <c r="A274">
        <v>54730</v>
      </c>
      <c r="B274">
        <v>134</v>
      </c>
      <c r="C274" t="s">
        <v>67</v>
      </c>
      <c r="D274">
        <v>149</v>
      </c>
      <c r="E274" t="s">
        <v>33</v>
      </c>
      <c r="F274" s="20">
        <v>45659</v>
      </c>
      <c r="G274" t="s">
        <v>469</v>
      </c>
      <c r="H274" t="s">
        <v>658</v>
      </c>
      <c r="I274">
        <v>-1464.15</v>
      </c>
    </row>
    <row r="275" spans="1:9" x14ac:dyDescent="0.35">
      <c r="A275">
        <v>54731</v>
      </c>
      <c r="B275">
        <v>134</v>
      </c>
      <c r="C275" t="s">
        <v>67</v>
      </c>
      <c r="D275">
        <v>149</v>
      </c>
      <c r="E275" t="s">
        <v>33</v>
      </c>
      <c r="F275" s="20">
        <v>45659</v>
      </c>
      <c r="G275" t="s">
        <v>469</v>
      </c>
      <c r="H275" t="s">
        <v>659</v>
      </c>
      <c r="I275">
        <v>-1471</v>
      </c>
    </row>
    <row r="276" spans="1:9" x14ac:dyDescent="0.35">
      <c r="A276">
        <v>54732</v>
      </c>
      <c r="B276">
        <v>134</v>
      </c>
      <c r="C276" t="s">
        <v>67</v>
      </c>
      <c r="D276">
        <v>149</v>
      </c>
      <c r="E276" t="s">
        <v>33</v>
      </c>
      <c r="F276" s="20">
        <v>45659</v>
      </c>
      <c r="G276" t="s">
        <v>469</v>
      </c>
      <c r="H276" t="s">
        <v>660</v>
      </c>
      <c r="I276">
        <v>-2224</v>
      </c>
    </row>
    <row r="277" spans="1:9" x14ac:dyDescent="0.35">
      <c r="A277">
        <v>54733</v>
      </c>
      <c r="B277">
        <v>134</v>
      </c>
      <c r="C277" t="s">
        <v>67</v>
      </c>
      <c r="D277">
        <v>149</v>
      </c>
      <c r="E277" t="s">
        <v>33</v>
      </c>
      <c r="F277" s="20">
        <v>45659</v>
      </c>
      <c r="G277" t="s">
        <v>469</v>
      </c>
      <c r="H277" t="s">
        <v>561</v>
      </c>
      <c r="I277">
        <v>-2331.1999999999998</v>
      </c>
    </row>
    <row r="278" spans="1:9" x14ac:dyDescent="0.35">
      <c r="A278">
        <v>54734</v>
      </c>
      <c r="B278">
        <v>134</v>
      </c>
      <c r="C278" t="s">
        <v>67</v>
      </c>
      <c r="D278">
        <v>149</v>
      </c>
      <c r="E278" t="s">
        <v>33</v>
      </c>
      <c r="F278" s="20">
        <v>45659</v>
      </c>
      <c r="G278" t="s">
        <v>469</v>
      </c>
      <c r="H278" t="s">
        <v>646</v>
      </c>
      <c r="I278">
        <v>-400</v>
      </c>
    </row>
    <row r="279" spans="1:9" x14ac:dyDescent="0.35">
      <c r="A279">
        <v>54735</v>
      </c>
      <c r="B279">
        <v>134</v>
      </c>
      <c r="C279" t="s">
        <v>67</v>
      </c>
      <c r="D279">
        <v>149</v>
      </c>
      <c r="E279" t="s">
        <v>33</v>
      </c>
      <c r="F279" s="20">
        <v>45659</v>
      </c>
      <c r="G279" t="s">
        <v>469</v>
      </c>
      <c r="H279" t="s">
        <v>537</v>
      </c>
      <c r="I279">
        <v>-1519.5</v>
      </c>
    </row>
    <row r="280" spans="1:9" x14ac:dyDescent="0.35">
      <c r="A280">
        <v>54736</v>
      </c>
      <c r="B280">
        <v>134</v>
      </c>
      <c r="C280" t="s">
        <v>67</v>
      </c>
      <c r="D280">
        <v>149</v>
      </c>
      <c r="E280" t="s">
        <v>33</v>
      </c>
      <c r="F280" s="20">
        <v>45659</v>
      </c>
      <c r="G280" t="s">
        <v>469</v>
      </c>
      <c r="H280" t="s">
        <v>650</v>
      </c>
      <c r="I280">
        <v>-1940</v>
      </c>
    </row>
    <row r="281" spans="1:9" x14ac:dyDescent="0.35">
      <c r="A281">
        <v>54737</v>
      </c>
      <c r="B281">
        <v>134</v>
      </c>
      <c r="C281" t="s">
        <v>67</v>
      </c>
      <c r="D281">
        <v>149</v>
      </c>
      <c r="E281" t="s">
        <v>33</v>
      </c>
      <c r="F281" s="20">
        <v>45659</v>
      </c>
      <c r="G281" t="s">
        <v>469</v>
      </c>
      <c r="H281" t="s">
        <v>584</v>
      </c>
      <c r="I281">
        <v>-3762.8</v>
      </c>
    </row>
    <row r="282" spans="1:9" x14ac:dyDescent="0.35">
      <c r="A282">
        <v>54738</v>
      </c>
      <c r="B282">
        <v>134</v>
      </c>
      <c r="C282" t="s">
        <v>67</v>
      </c>
      <c r="D282">
        <v>149</v>
      </c>
      <c r="E282" t="s">
        <v>33</v>
      </c>
      <c r="F282" s="20">
        <v>45659</v>
      </c>
      <c r="G282" t="s">
        <v>469</v>
      </c>
      <c r="H282" t="s">
        <v>537</v>
      </c>
      <c r="I282">
        <v>-2509.6</v>
      </c>
    </row>
    <row r="283" spans="1:9" x14ac:dyDescent="0.35">
      <c r="A283">
        <v>54739</v>
      </c>
      <c r="B283">
        <v>134</v>
      </c>
      <c r="C283" t="s">
        <v>67</v>
      </c>
      <c r="D283">
        <v>149</v>
      </c>
      <c r="E283" t="s">
        <v>33</v>
      </c>
      <c r="F283" s="20">
        <v>45659</v>
      </c>
      <c r="G283" t="s">
        <v>469</v>
      </c>
      <c r="H283" t="s">
        <v>661</v>
      </c>
      <c r="I283">
        <v>-7172.7</v>
      </c>
    </row>
    <row r="284" spans="1:9" x14ac:dyDescent="0.35">
      <c r="A284">
        <v>54740</v>
      </c>
      <c r="B284">
        <v>134</v>
      </c>
      <c r="C284" t="s">
        <v>67</v>
      </c>
      <c r="D284">
        <v>149</v>
      </c>
      <c r="E284" t="s">
        <v>33</v>
      </c>
      <c r="F284" s="20">
        <v>45659</v>
      </c>
      <c r="G284" t="s">
        <v>469</v>
      </c>
      <c r="H284" t="s">
        <v>539</v>
      </c>
      <c r="I284">
        <v>-975.55</v>
      </c>
    </row>
    <row r="285" spans="1:9" x14ac:dyDescent="0.35">
      <c r="A285">
        <v>54741</v>
      </c>
      <c r="B285">
        <v>134</v>
      </c>
      <c r="C285" t="s">
        <v>67</v>
      </c>
      <c r="D285">
        <v>149</v>
      </c>
      <c r="E285" t="s">
        <v>33</v>
      </c>
      <c r="F285" s="20">
        <v>45659</v>
      </c>
      <c r="G285" t="s">
        <v>469</v>
      </c>
      <c r="H285" t="s">
        <v>537</v>
      </c>
      <c r="I285">
        <v>-584</v>
      </c>
    </row>
    <row r="286" spans="1:9" x14ac:dyDescent="0.35">
      <c r="A286">
        <v>54742</v>
      </c>
      <c r="B286">
        <v>134</v>
      </c>
      <c r="C286" t="s">
        <v>67</v>
      </c>
      <c r="D286">
        <v>149</v>
      </c>
      <c r="E286" t="s">
        <v>33</v>
      </c>
      <c r="F286" s="20">
        <v>45659</v>
      </c>
      <c r="G286" t="s">
        <v>469</v>
      </c>
      <c r="H286" t="s">
        <v>662</v>
      </c>
      <c r="I286">
        <v>-8333.33</v>
      </c>
    </row>
    <row r="287" spans="1:9" x14ac:dyDescent="0.35">
      <c r="A287">
        <v>54743</v>
      </c>
      <c r="B287">
        <v>134</v>
      </c>
      <c r="C287" t="s">
        <v>67</v>
      </c>
      <c r="D287">
        <v>149</v>
      </c>
      <c r="E287" t="s">
        <v>33</v>
      </c>
      <c r="F287" s="20">
        <v>45659</v>
      </c>
      <c r="G287" t="s">
        <v>469</v>
      </c>
      <c r="H287" t="s">
        <v>542</v>
      </c>
      <c r="I287">
        <v>-3300</v>
      </c>
    </row>
    <row r="288" spans="1:9" x14ac:dyDescent="0.35">
      <c r="A288">
        <v>54744</v>
      </c>
      <c r="B288">
        <v>134</v>
      </c>
      <c r="C288" t="s">
        <v>67</v>
      </c>
      <c r="D288">
        <v>149</v>
      </c>
      <c r="E288" t="s">
        <v>33</v>
      </c>
      <c r="F288" s="20">
        <v>45659</v>
      </c>
      <c r="G288" t="s">
        <v>469</v>
      </c>
      <c r="H288" t="s">
        <v>571</v>
      </c>
      <c r="I288">
        <v>-37235</v>
      </c>
    </row>
    <row r="289" spans="1:9" x14ac:dyDescent="0.35">
      <c r="A289">
        <v>54745</v>
      </c>
      <c r="B289">
        <v>134</v>
      </c>
      <c r="C289" t="s">
        <v>67</v>
      </c>
      <c r="D289">
        <v>149</v>
      </c>
      <c r="E289" t="s">
        <v>33</v>
      </c>
      <c r="F289" s="20">
        <v>45659</v>
      </c>
      <c r="G289" t="s">
        <v>469</v>
      </c>
      <c r="H289" t="s">
        <v>543</v>
      </c>
      <c r="I289">
        <v>-2000</v>
      </c>
    </row>
    <row r="290" spans="1:9" x14ac:dyDescent="0.35">
      <c r="A290">
        <v>54746</v>
      </c>
      <c r="B290">
        <v>134</v>
      </c>
      <c r="C290" t="s">
        <v>67</v>
      </c>
      <c r="D290">
        <v>149</v>
      </c>
      <c r="E290" t="s">
        <v>33</v>
      </c>
      <c r="F290" s="20">
        <v>45659</v>
      </c>
      <c r="G290" t="s">
        <v>467</v>
      </c>
      <c r="H290" t="s">
        <v>663</v>
      </c>
      <c r="I290">
        <v>400</v>
      </c>
    </row>
    <row r="291" spans="1:9" x14ac:dyDescent="0.35">
      <c r="A291">
        <v>54747</v>
      </c>
      <c r="B291">
        <v>134</v>
      </c>
      <c r="C291" t="s">
        <v>67</v>
      </c>
      <c r="D291">
        <v>149</v>
      </c>
      <c r="E291" t="s">
        <v>33</v>
      </c>
      <c r="F291" s="20">
        <v>45659</v>
      </c>
      <c r="G291" t="s">
        <v>469</v>
      </c>
      <c r="H291" t="s">
        <v>541</v>
      </c>
      <c r="I291">
        <v>-3350</v>
      </c>
    </row>
    <row r="292" spans="1:9" x14ac:dyDescent="0.35">
      <c r="A292">
        <v>54748</v>
      </c>
      <c r="B292">
        <v>134</v>
      </c>
      <c r="C292" t="s">
        <v>67</v>
      </c>
      <c r="D292">
        <v>149</v>
      </c>
      <c r="E292" t="s">
        <v>33</v>
      </c>
      <c r="F292" s="20">
        <v>45659</v>
      </c>
      <c r="G292" t="s">
        <v>469</v>
      </c>
      <c r="H292" t="s">
        <v>585</v>
      </c>
      <c r="I292">
        <v>-1602.04</v>
      </c>
    </row>
    <row r="293" spans="1:9" x14ac:dyDescent="0.35">
      <c r="A293">
        <v>54749</v>
      </c>
      <c r="B293">
        <v>134</v>
      </c>
      <c r="C293" t="s">
        <v>67</v>
      </c>
      <c r="D293">
        <v>149</v>
      </c>
      <c r="E293" t="s">
        <v>33</v>
      </c>
      <c r="F293" s="20">
        <v>45659</v>
      </c>
      <c r="G293" t="s">
        <v>469</v>
      </c>
      <c r="H293" t="s">
        <v>573</v>
      </c>
      <c r="I293">
        <v>-1670.29</v>
      </c>
    </row>
    <row r="294" spans="1:9" x14ac:dyDescent="0.35">
      <c r="A294">
        <v>54750</v>
      </c>
      <c r="B294">
        <v>134</v>
      </c>
      <c r="C294" t="s">
        <v>67</v>
      </c>
      <c r="D294">
        <v>149</v>
      </c>
      <c r="E294" t="s">
        <v>33</v>
      </c>
      <c r="F294" s="20">
        <v>45659</v>
      </c>
      <c r="G294" t="s">
        <v>469</v>
      </c>
      <c r="H294" t="s">
        <v>544</v>
      </c>
      <c r="I294">
        <v>-1100</v>
      </c>
    </row>
    <row r="295" spans="1:9" x14ac:dyDescent="0.35">
      <c r="A295">
        <v>54751</v>
      </c>
      <c r="B295">
        <v>134</v>
      </c>
      <c r="C295" t="s">
        <v>67</v>
      </c>
      <c r="D295">
        <v>149</v>
      </c>
      <c r="E295" t="s">
        <v>33</v>
      </c>
      <c r="F295" s="20">
        <v>45659</v>
      </c>
      <c r="G295" t="s">
        <v>469</v>
      </c>
      <c r="H295" t="s">
        <v>533</v>
      </c>
      <c r="I295">
        <v>-377</v>
      </c>
    </row>
    <row r="296" spans="1:9" x14ac:dyDescent="0.35">
      <c r="A296">
        <v>54752</v>
      </c>
      <c r="B296">
        <v>134</v>
      </c>
      <c r="C296" t="s">
        <v>67</v>
      </c>
      <c r="D296">
        <v>149</v>
      </c>
      <c r="E296" t="s">
        <v>33</v>
      </c>
      <c r="F296" s="20">
        <v>45659</v>
      </c>
      <c r="G296" t="s">
        <v>469</v>
      </c>
      <c r="H296" t="s">
        <v>533</v>
      </c>
      <c r="I296">
        <v>-450</v>
      </c>
    </row>
    <row r="297" spans="1:9" x14ac:dyDescent="0.35">
      <c r="A297">
        <v>54879</v>
      </c>
      <c r="B297">
        <v>149</v>
      </c>
      <c r="C297" t="s">
        <v>102</v>
      </c>
      <c r="D297">
        <v>149</v>
      </c>
      <c r="E297" t="s">
        <v>33</v>
      </c>
      <c r="F297" s="20">
        <v>45659</v>
      </c>
      <c r="G297" t="s">
        <v>467</v>
      </c>
      <c r="H297" t="s">
        <v>468</v>
      </c>
      <c r="I297">
        <v>2600</v>
      </c>
    </row>
    <row r="298" spans="1:9" x14ac:dyDescent="0.35">
      <c r="A298">
        <v>54880</v>
      </c>
      <c r="B298">
        <v>149</v>
      </c>
      <c r="C298" t="s">
        <v>102</v>
      </c>
      <c r="D298">
        <v>149</v>
      </c>
      <c r="E298" t="s">
        <v>33</v>
      </c>
      <c r="F298" s="20">
        <v>45659</v>
      </c>
      <c r="G298" t="s">
        <v>469</v>
      </c>
      <c r="H298" t="s">
        <v>546</v>
      </c>
      <c r="I298">
        <v>-2550</v>
      </c>
    </row>
    <row r="299" spans="1:9" x14ac:dyDescent="0.35">
      <c r="A299">
        <v>54713</v>
      </c>
      <c r="B299">
        <v>134</v>
      </c>
      <c r="C299" t="s">
        <v>67</v>
      </c>
      <c r="D299">
        <v>149</v>
      </c>
      <c r="E299" t="s">
        <v>33</v>
      </c>
      <c r="F299" s="20">
        <v>45658</v>
      </c>
      <c r="G299" t="s">
        <v>467</v>
      </c>
      <c r="H299" t="s">
        <v>530</v>
      </c>
      <c r="I299">
        <v>0.02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tabSelected="1" workbookViewId="0">
      <selection activeCell="J1" sqref="J1:J1048576"/>
    </sheetView>
  </sheetViews>
  <sheetFormatPr defaultRowHeight="14.5" x14ac:dyDescent="0.35"/>
  <cols>
    <col min="1" max="1" width="9.26953125" bestFit="1" customWidth="1"/>
    <col min="2" max="2" width="16.7265625" bestFit="1" customWidth="1"/>
    <col min="3" max="3" width="13.08984375" bestFit="1" customWidth="1"/>
    <col min="4" max="4" width="17" bestFit="1" customWidth="1"/>
    <col min="5" max="5" width="15.1796875" bestFit="1" customWidth="1"/>
    <col min="6" max="6" width="18" bestFit="1" customWidth="1"/>
    <col min="7" max="7" width="15.08984375" bestFit="1" customWidth="1"/>
    <col min="8" max="8" width="12.7265625" bestFit="1" customWidth="1"/>
    <col min="9" max="9" width="10.6328125" bestFit="1" customWidth="1"/>
  </cols>
  <sheetData>
    <row r="1" spans="1:9" x14ac:dyDescent="0.35">
      <c r="A1" t="s">
        <v>664</v>
      </c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</row>
    <row r="2" spans="1:9" x14ac:dyDescent="0.35">
      <c r="A2">
        <v>3173</v>
      </c>
      <c r="B2" s="20">
        <v>45678</v>
      </c>
      <c r="C2">
        <v>143</v>
      </c>
      <c r="D2" t="s">
        <v>673</v>
      </c>
      <c r="E2">
        <v>149</v>
      </c>
      <c r="F2" t="s">
        <v>33</v>
      </c>
      <c r="G2">
        <v>0</v>
      </c>
      <c r="H2">
        <v>26250</v>
      </c>
      <c r="I2">
        <v>0</v>
      </c>
    </row>
    <row r="3" spans="1:9" x14ac:dyDescent="0.35">
      <c r="A3">
        <v>3146</v>
      </c>
      <c r="B3" s="20">
        <v>45677</v>
      </c>
      <c r="C3">
        <v>149</v>
      </c>
      <c r="D3" t="s">
        <v>33</v>
      </c>
      <c r="E3">
        <v>149</v>
      </c>
      <c r="F3" t="s">
        <v>33</v>
      </c>
      <c r="G3">
        <v>0</v>
      </c>
      <c r="H3">
        <v>56500</v>
      </c>
      <c r="I3">
        <v>56500</v>
      </c>
    </row>
    <row r="4" spans="1:9" x14ac:dyDescent="0.35">
      <c r="A4">
        <v>3151</v>
      </c>
      <c r="B4" s="20">
        <v>45677</v>
      </c>
      <c r="C4">
        <v>149</v>
      </c>
      <c r="D4" t="s">
        <v>33</v>
      </c>
      <c r="E4">
        <v>143</v>
      </c>
      <c r="F4" t="s">
        <v>673</v>
      </c>
      <c r="G4">
        <v>0</v>
      </c>
      <c r="H4">
        <v>0</v>
      </c>
      <c r="I4">
        <v>30000</v>
      </c>
    </row>
    <row r="5" spans="1:9" x14ac:dyDescent="0.35">
      <c r="A5">
        <v>3180</v>
      </c>
      <c r="B5" s="20">
        <v>45673</v>
      </c>
      <c r="C5">
        <v>149</v>
      </c>
      <c r="D5" t="s">
        <v>33</v>
      </c>
      <c r="E5">
        <v>149</v>
      </c>
      <c r="F5" t="s">
        <v>33</v>
      </c>
      <c r="G5">
        <v>0</v>
      </c>
      <c r="H5">
        <v>43700</v>
      </c>
      <c r="I5">
        <v>43700</v>
      </c>
    </row>
    <row r="6" spans="1:9" x14ac:dyDescent="0.35">
      <c r="A6">
        <v>3100</v>
      </c>
      <c r="B6" s="20">
        <v>45672</v>
      </c>
      <c r="C6">
        <v>143</v>
      </c>
      <c r="D6" t="s">
        <v>673</v>
      </c>
      <c r="E6">
        <v>149</v>
      </c>
      <c r="F6" t="s">
        <v>33</v>
      </c>
      <c r="G6">
        <v>0</v>
      </c>
      <c r="H6">
        <v>18000</v>
      </c>
      <c r="I6">
        <v>0</v>
      </c>
    </row>
    <row r="7" spans="1:9" x14ac:dyDescent="0.35">
      <c r="A7">
        <v>3102</v>
      </c>
      <c r="B7" s="20">
        <v>45672</v>
      </c>
      <c r="C7">
        <v>143</v>
      </c>
      <c r="D7" t="s">
        <v>673</v>
      </c>
      <c r="E7">
        <v>149</v>
      </c>
      <c r="F7" t="s">
        <v>33</v>
      </c>
      <c r="G7">
        <v>0</v>
      </c>
      <c r="H7">
        <v>608</v>
      </c>
      <c r="I7">
        <v>0</v>
      </c>
    </row>
    <row r="8" spans="1:9" x14ac:dyDescent="0.35">
      <c r="A8">
        <v>3080</v>
      </c>
      <c r="B8" s="20">
        <v>45671</v>
      </c>
      <c r="C8">
        <v>143</v>
      </c>
      <c r="D8" t="s">
        <v>673</v>
      </c>
      <c r="E8">
        <v>149</v>
      </c>
      <c r="F8" t="s">
        <v>33</v>
      </c>
      <c r="G8">
        <v>0</v>
      </c>
      <c r="H8">
        <v>5550</v>
      </c>
      <c r="I8">
        <v>0</v>
      </c>
    </row>
    <row r="9" spans="1:9" x14ac:dyDescent="0.35">
      <c r="A9">
        <v>3060</v>
      </c>
      <c r="B9" s="20">
        <v>45670</v>
      </c>
      <c r="C9">
        <v>149</v>
      </c>
      <c r="D9" t="s">
        <v>33</v>
      </c>
      <c r="E9">
        <v>148</v>
      </c>
      <c r="F9" t="s">
        <v>674</v>
      </c>
      <c r="G9">
        <v>0</v>
      </c>
      <c r="H9">
        <v>0</v>
      </c>
      <c r="I9">
        <v>20350</v>
      </c>
    </row>
    <row r="10" spans="1:9" x14ac:dyDescent="0.35">
      <c r="A10">
        <v>3061</v>
      </c>
      <c r="B10" s="20">
        <v>45670</v>
      </c>
      <c r="C10">
        <v>149</v>
      </c>
      <c r="D10" t="s">
        <v>33</v>
      </c>
      <c r="E10">
        <v>114</v>
      </c>
      <c r="F10" t="s">
        <v>675</v>
      </c>
      <c r="G10">
        <v>0</v>
      </c>
      <c r="H10">
        <v>0</v>
      </c>
      <c r="I10">
        <v>10200</v>
      </c>
    </row>
    <row r="11" spans="1:9" x14ac:dyDescent="0.35">
      <c r="A11">
        <v>3040</v>
      </c>
      <c r="B11" s="20">
        <v>45667</v>
      </c>
      <c r="C11">
        <v>143</v>
      </c>
      <c r="D11" t="s">
        <v>673</v>
      </c>
      <c r="E11">
        <v>149</v>
      </c>
      <c r="F11" t="s">
        <v>33</v>
      </c>
      <c r="G11">
        <v>0</v>
      </c>
      <c r="H11">
        <v>1500</v>
      </c>
      <c r="I11">
        <v>0</v>
      </c>
    </row>
    <row r="12" spans="1:9" x14ac:dyDescent="0.35">
      <c r="A12">
        <v>3003</v>
      </c>
      <c r="B12" s="20">
        <v>45665</v>
      </c>
      <c r="C12">
        <v>143</v>
      </c>
      <c r="D12" t="s">
        <v>673</v>
      </c>
      <c r="E12">
        <v>149</v>
      </c>
      <c r="F12" t="s">
        <v>33</v>
      </c>
      <c r="G12">
        <v>0</v>
      </c>
      <c r="H12">
        <v>20000</v>
      </c>
      <c r="I12">
        <v>0</v>
      </c>
    </row>
    <row r="13" spans="1:9" x14ac:dyDescent="0.35">
      <c r="A13">
        <v>3009</v>
      </c>
      <c r="B13" s="20">
        <v>45665</v>
      </c>
      <c r="C13">
        <v>143</v>
      </c>
      <c r="D13" t="s">
        <v>673</v>
      </c>
      <c r="E13">
        <v>149</v>
      </c>
      <c r="F13" t="s">
        <v>33</v>
      </c>
      <c r="G13">
        <v>0</v>
      </c>
      <c r="H13">
        <v>22500</v>
      </c>
      <c r="I13">
        <v>0</v>
      </c>
    </row>
    <row r="14" spans="1:9" x14ac:dyDescent="0.35">
      <c r="A14">
        <v>2947</v>
      </c>
      <c r="B14" s="20">
        <v>45664</v>
      </c>
      <c r="C14">
        <v>143</v>
      </c>
      <c r="D14" t="s">
        <v>673</v>
      </c>
      <c r="E14">
        <v>149</v>
      </c>
      <c r="F14" t="s">
        <v>33</v>
      </c>
      <c r="G14">
        <v>0</v>
      </c>
      <c r="H14">
        <v>99233</v>
      </c>
      <c r="I14">
        <v>0</v>
      </c>
    </row>
    <row r="15" spans="1:9" x14ac:dyDescent="0.35">
      <c r="A15">
        <v>2958</v>
      </c>
      <c r="B15" s="20">
        <v>45664</v>
      </c>
      <c r="C15">
        <v>143</v>
      </c>
      <c r="D15" t="s">
        <v>673</v>
      </c>
      <c r="E15">
        <v>149</v>
      </c>
      <c r="F15" t="s">
        <v>33</v>
      </c>
      <c r="G15">
        <v>0</v>
      </c>
      <c r="H15">
        <v>480</v>
      </c>
      <c r="I15">
        <v>0</v>
      </c>
    </row>
    <row r="16" spans="1:9" x14ac:dyDescent="0.35">
      <c r="A16">
        <v>2926</v>
      </c>
      <c r="B16" s="20">
        <v>45663</v>
      </c>
      <c r="C16">
        <v>143</v>
      </c>
      <c r="D16" t="s">
        <v>673</v>
      </c>
      <c r="E16">
        <v>149</v>
      </c>
      <c r="F16" t="s">
        <v>33</v>
      </c>
      <c r="G16">
        <v>0</v>
      </c>
      <c r="H16">
        <v>28000</v>
      </c>
      <c r="I16">
        <v>0</v>
      </c>
    </row>
    <row r="17" spans="1:9" x14ac:dyDescent="0.35">
      <c r="A17">
        <v>2936</v>
      </c>
      <c r="B17" s="20">
        <v>45663</v>
      </c>
      <c r="C17">
        <v>143</v>
      </c>
      <c r="D17" t="s">
        <v>673</v>
      </c>
      <c r="E17">
        <v>149</v>
      </c>
      <c r="F17" t="s">
        <v>33</v>
      </c>
      <c r="G17">
        <v>0</v>
      </c>
      <c r="H17">
        <v>740</v>
      </c>
      <c r="I17">
        <v>0</v>
      </c>
    </row>
    <row r="18" spans="1:9" x14ac:dyDescent="0.35">
      <c r="A18">
        <v>3088</v>
      </c>
      <c r="B18" s="20">
        <v>45663</v>
      </c>
      <c r="C18">
        <v>149</v>
      </c>
      <c r="D18" t="s">
        <v>33</v>
      </c>
      <c r="E18">
        <v>149</v>
      </c>
      <c r="F18" t="s">
        <v>33</v>
      </c>
      <c r="G18">
        <v>1</v>
      </c>
      <c r="H18">
        <v>2372.15</v>
      </c>
      <c r="I18">
        <v>2372.15</v>
      </c>
    </row>
    <row r="19" spans="1:9" x14ac:dyDescent="0.35">
      <c r="A19">
        <v>2905</v>
      </c>
      <c r="B19" s="20">
        <v>45660</v>
      </c>
      <c r="C19">
        <v>143</v>
      </c>
      <c r="D19" t="s">
        <v>673</v>
      </c>
      <c r="E19">
        <v>149</v>
      </c>
      <c r="F19" t="s">
        <v>33</v>
      </c>
      <c r="G19">
        <v>0</v>
      </c>
      <c r="H19">
        <v>19000</v>
      </c>
      <c r="I19">
        <v>0</v>
      </c>
    </row>
    <row r="20" spans="1:9" x14ac:dyDescent="0.35">
      <c r="A20">
        <v>2906</v>
      </c>
      <c r="B20" s="20">
        <v>45660</v>
      </c>
      <c r="C20">
        <v>143</v>
      </c>
      <c r="D20" t="s">
        <v>673</v>
      </c>
      <c r="E20">
        <v>149</v>
      </c>
      <c r="F20" t="s">
        <v>33</v>
      </c>
      <c r="G20">
        <v>0</v>
      </c>
      <c r="H20">
        <v>4200</v>
      </c>
      <c r="I20">
        <v>0</v>
      </c>
    </row>
    <row r="21" spans="1:9" x14ac:dyDescent="0.35">
      <c r="A21">
        <v>2896</v>
      </c>
      <c r="B21" s="20">
        <v>45659</v>
      </c>
      <c r="C21">
        <v>143</v>
      </c>
      <c r="D21" t="s">
        <v>673</v>
      </c>
      <c r="E21">
        <v>149</v>
      </c>
      <c r="F21" t="s">
        <v>33</v>
      </c>
      <c r="G21">
        <v>0</v>
      </c>
      <c r="H21">
        <v>2600</v>
      </c>
      <c r="I21">
        <v>0</v>
      </c>
    </row>
    <row r="22" spans="1:9" x14ac:dyDescent="0.35">
      <c r="A22">
        <v>2897</v>
      </c>
      <c r="B22" s="20">
        <v>45659</v>
      </c>
      <c r="C22">
        <v>143</v>
      </c>
      <c r="D22" t="s">
        <v>673</v>
      </c>
      <c r="E22">
        <v>149</v>
      </c>
      <c r="F22" t="s">
        <v>33</v>
      </c>
      <c r="G22">
        <v>0</v>
      </c>
      <c r="H22">
        <v>82000</v>
      </c>
      <c r="I22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5" x14ac:dyDescent="0.35"/>
  <sheetData>
    <row r="1" spans="1:6" x14ac:dyDescent="0.35">
      <c r="A1" t="s">
        <v>676</v>
      </c>
      <c r="B1" t="s">
        <v>17</v>
      </c>
      <c r="C1" t="s">
        <v>18</v>
      </c>
      <c r="D1" t="s">
        <v>21</v>
      </c>
      <c r="E1" t="s">
        <v>22</v>
      </c>
      <c r="F1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2025-01-22T20:41:34Z</dcterms:modified>
</cp:coreProperties>
</file>